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7"/>
  <workbookPr defaultThemeVersion="124226"/>
  <xr:revisionPtr revIDLastSave="108" documentId="8_{3611E5D8-A5F6-3D4C-BDEF-7939045FFA58}" xr6:coauthVersionLast="47" xr6:coauthVersionMax="47" xr10:uidLastSave="{74A9FD81-D05A-45D8-B5F8-C291209E6C89}"/>
  <bookViews>
    <workbookView xWindow="-120" yWindow="-120" windowWidth="19440" windowHeight="15390" firstSheet="1" activeTab="1" xr2:uid="{00000000-000D-0000-FFFF-FFFF00000000}"/>
  </bookViews>
  <sheets>
    <sheet name="indoor league - 2021 1st half" sheetId="1" r:id="rId1"/>
    <sheet name="indoor league - 2021 2nd half" sheetId="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0" i="6" l="1"/>
  <c r="AC110" i="6"/>
  <c r="X110" i="6"/>
  <c r="W110" i="6"/>
  <c r="V107" i="6"/>
  <c r="W107" i="6"/>
  <c r="U106" i="6"/>
  <c r="V106" i="6"/>
  <c r="W106" i="6"/>
  <c r="V110" i="6"/>
  <c r="U110" i="6"/>
  <c r="S110" i="6"/>
  <c r="AB110" i="6"/>
  <c r="R110" i="6"/>
  <c r="Q110" i="6"/>
  <c r="P110" i="6"/>
  <c r="O110" i="6"/>
  <c r="M110" i="6"/>
  <c r="AA110" i="6"/>
  <c r="L110" i="6"/>
  <c r="K110" i="6"/>
  <c r="J110" i="6"/>
  <c r="I110" i="6"/>
  <c r="G110" i="6"/>
  <c r="Z110" i="6"/>
  <c r="F110" i="6"/>
  <c r="E110" i="6"/>
  <c r="D110" i="6"/>
  <c r="C110" i="6"/>
  <c r="V109" i="6"/>
  <c r="W109" i="6" s="1"/>
  <c r="X109" i="6" s="1"/>
  <c r="U109" i="6"/>
  <c r="Y109" i="6" s="1"/>
  <c r="AC109" i="6" s="1"/>
  <c r="P109" i="6"/>
  <c r="Q109" i="6" s="1"/>
  <c r="R109" i="6" s="1"/>
  <c r="O109" i="6"/>
  <c r="S109" i="6" s="1"/>
  <c r="AB109" i="6" s="1"/>
  <c r="J109" i="6"/>
  <c r="K109" i="6" s="1"/>
  <c r="L109" i="6" s="1"/>
  <c r="I109" i="6"/>
  <c r="M109" i="6" s="1"/>
  <c r="AA109" i="6" s="1"/>
  <c r="D109" i="6"/>
  <c r="E109" i="6" s="1"/>
  <c r="F109" i="6" s="1"/>
  <c r="C109" i="6"/>
  <c r="G109" i="6" s="1"/>
  <c r="Z109" i="6" s="1"/>
  <c r="V108" i="6"/>
  <c r="W108" i="6" s="1"/>
  <c r="U108" i="6"/>
  <c r="P108" i="6"/>
  <c r="Q108" i="6" s="1"/>
  <c r="R108" i="6" s="1"/>
  <c r="O108" i="6"/>
  <c r="S108" i="6" s="1"/>
  <c r="AB108" i="6" s="1"/>
  <c r="J108" i="6"/>
  <c r="K108" i="6" s="1"/>
  <c r="L108" i="6" s="1"/>
  <c r="I108" i="6"/>
  <c r="M108" i="6" s="1"/>
  <c r="AA108" i="6" s="1"/>
  <c r="D108" i="6"/>
  <c r="E108" i="6" s="1"/>
  <c r="F108" i="6" s="1"/>
  <c r="C108" i="6"/>
  <c r="G108" i="6" s="1"/>
  <c r="Z108" i="6" s="1"/>
  <c r="U107" i="6"/>
  <c r="X107" i="6"/>
  <c r="Y107" i="6"/>
  <c r="AC107" i="6"/>
  <c r="O107" i="6"/>
  <c r="P107" i="6"/>
  <c r="Q107" i="6"/>
  <c r="R107" i="6"/>
  <c r="S107" i="6"/>
  <c r="AB107" i="6"/>
  <c r="J107" i="6"/>
  <c r="K107" i="6"/>
  <c r="L107" i="6"/>
  <c r="I107" i="6"/>
  <c r="C107" i="6"/>
  <c r="D107" i="6"/>
  <c r="E107" i="6"/>
  <c r="F107" i="6"/>
  <c r="G107" i="6"/>
  <c r="Z107" i="6"/>
  <c r="X106" i="6"/>
  <c r="Y106" i="6"/>
  <c r="AC106" i="6"/>
  <c r="O106" i="6"/>
  <c r="P106" i="6"/>
  <c r="Q106" i="6"/>
  <c r="R106" i="6"/>
  <c r="S106" i="6"/>
  <c r="AB106" i="6"/>
  <c r="I106" i="6"/>
  <c r="J106" i="6"/>
  <c r="K106" i="6"/>
  <c r="L106" i="6"/>
  <c r="C106" i="6"/>
  <c r="D106" i="6"/>
  <c r="E106" i="6"/>
  <c r="F106" i="6"/>
  <c r="G106" i="6"/>
  <c r="Z106" i="6"/>
  <c r="Y101" i="6"/>
  <c r="AC101" i="6"/>
  <c r="X101" i="6"/>
  <c r="W101" i="6"/>
  <c r="V101" i="6"/>
  <c r="U101" i="6"/>
  <c r="S101" i="6"/>
  <c r="AB101" i="6"/>
  <c r="R101" i="6"/>
  <c r="Q101" i="6"/>
  <c r="P101" i="6"/>
  <c r="O101" i="6"/>
  <c r="M101" i="6"/>
  <c r="AA101" i="6"/>
  <c r="L101" i="6"/>
  <c r="K101" i="6"/>
  <c r="J101" i="6"/>
  <c r="I101" i="6"/>
  <c r="G101" i="6"/>
  <c r="Z101" i="6"/>
  <c r="F101" i="6"/>
  <c r="E101" i="6"/>
  <c r="D101" i="6"/>
  <c r="C101" i="6"/>
  <c r="V100" i="6"/>
  <c r="W100" i="6" s="1"/>
  <c r="X100" i="6" s="1"/>
  <c r="U100" i="6"/>
  <c r="Y100" i="6" s="1"/>
  <c r="AC100" i="6" s="1"/>
  <c r="P100" i="6"/>
  <c r="Q100" i="6" s="1"/>
  <c r="R100" i="6" s="1"/>
  <c r="O100" i="6"/>
  <c r="S100" i="6" s="1"/>
  <c r="AB100" i="6" s="1"/>
  <c r="J100" i="6"/>
  <c r="K100" i="6" s="1"/>
  <c r="L100" i="6" s="1"/>
  <c r="I100" i="6"/>
  <c r="M100" i="6" s="1"/>
  <c r="AA100" i="6" s="1"/>
  <c r="D100" i="6"/>
  <c r="E100" i="6" s="1"/>
  <c r="F100" i="6" s="1"/>
  <c r="C100" i="6"/>
  <c r="G100" i="6" s="1"/>
  <c r="Z100" i="6" s="1"/>
  <c r="V99" i="6"/>
  <c r="W99" i="6" s="1"/>
  <c r="X99" i="6" s="1"/>
  <c r="U99" i="6"/>
  <c r="Y99" i="6" s="1"/>
  <c r="AC99" i="6" s="1"/>
  <c r="P99" i="6"/>
  <c r="Q99" i="6" s="1"/>
  <c r="R99" i="6" s="1"/>
  <c r="O99" i="6"/>
  <c r="S99" i="6" s="1"/>
  <c r="AB99" i="6" s="1"/>
  <c r="J99" i="6"/>
  <c r="K99" i="6" s="1"/>
  <c r="L99" i="6" s="1"/>
  <c r="I99" i="6"/>
  <c r="M99" i="6" s="1"/>
  <c r="AA99" i="6" s="1"/>
  <c r="D99" i="6"/>
  <c r="E99" i="6" s="1"/>
  <c r="F99" i="6" s="1"/>
  <c r="C99" i="6"/>
  <c r="G99" i="6" s="1"/>
  <c r="Z99" i="6" s="1"/>
  <c r="U98" i="6"/>
  <c r="V98" i="6"/>
  <c r="W98" i="6"/>
  <c r="X98" i="6"/>
  <c r="Y98" i="6"/>
  <c r="AC98" i="6"/>
  <c r="O98" i="6"/>
  <c r="P98" i="6"/>
  <c r="Q98" i="6"/>
  <c r="R98" i="6"/>
  <c r="S98" i="6"/>
  <c r="AB98" i="6"/>
  <c r="I98" i="6"/>
  <c r="J98" i="6"/>
  <c r="K98" i="6"/>
  <c r="L98" i="6"/>
  <c r="M98" i="6"/>
  <c r="AA98" i="6"/>
  <c r="C98" i="6"/>
  <c r="D98" i="6"/>
  <c r="E98" i="6"/>
  <c r="F98" i="6"/>
  <c r="G98" i="6"/>
  <c r="Z98" i="6"/>
  <c r="U97" i="6"/>
  <c r="V97" i="6"/>
  <c r="W97" i="6"/>
  <c r="X97" i="6"/>
  <c r="Y97" i="6"/>
  <c r="AC97" i="6"/>
  <c r="O97" i="6"/>
  <c r="P97" i="6"/>
  <c r="Q97" i="6"/>
  <c r="R97" i="6"/>
  <c r="I97" i="6"/>
  <c r="J97" i="6"/>
  <c r="K97" i="6"/>
  <c r="L97" i="6"/>
  <c r="M97" i="6"/>
  <c r="AA97" i="6"/>
  <c r="C97" i="6"/>
  <c r="D97" i="6"/>
  <c r="E97" i="6"/>
  <c r="F97" i="6"/>
  <c r="Y92" i="6"/>
  <c r="AC92" i="6"/>
  <c r="X92" i="6"/>
  <c r="W92" i="6"/>
  <c r="V92" i="6"/>
  <c r="U92" i="6"/>
  <c r="O92" i="6"/>
  <c r="K92" i="6"/>
  <c r="L92" i="6"/>
  <c r="M92" i="6"/>
  <c r="AA92" i="6"/>
  <c r="J92" i="6"/>
  <c r="I92" i="6"/>
  <c r="V91" i="6"/>
  <c r="W91" i="6" s="1"/>
  <c r="X91" i="6" s="1"/>
  <c r="U91" i="6"/>
  <c r="Y91" i="6" s="1"/>
  <c r="AC91" i="6" s="1"/>
  <c r="O91" i="6"/>
  <c r="J91" i="6"/>
  <c r="K91" i="6" s="1"/>
  <c r="L91" i="6" s="1"/>
  <c r="I91" i="6"/>
  <c r="V90" i="6"/>
  <c r="W90" i="6" s="1"/>
  <c r="X90" i="6" s="1"/>
  <c r="U90" i="6"/>
  <c r="Y90" i="6" s="1"/>
  <c r="AC90" i="6" s="1"/>
  <c r="P90" i="6"/>
  <c r="Q90" i="6"/>
  <c r="R90" i="6"/>
  <c r="O90" i="6"/>
  <c r="J90" i="6"/>
  <c r="K90" i="6" s="1"/>
  <c r="L90" i="6" s="1"/>
  <c r="I90" i="6"/>
  <c r="M90" i="6" s="1"/>
  <c r="AA90" i="6" s="1"/>
  <c r="U89" i="6"/>
  <c r="V89" i="6"/>
  <c r="W89" i="6"/>
  <c r="X89" i="6"/>
  <c r="Y89" i="6"/>
  <c r="AC89" i="6"/>
  <c r="P89" i="6"/>
  <c r="Q89" i="6"/>
  <c r="R89" i="6"/>
  <c r="O89" i="6"/>
  <c r="S89" i="6"/>
  <c r="AB89" i="6"/>
  <c r="J89" i="6"/>
  <c r="K89" i="6"/>
  <c r="L89" i="6"/>
  <c r="I89" i="6"/>
  <c r="M89" i="6"/>
  <c r="AA89" i="6"/>
  <c r="U88" i="6"/>
  <c r="V88" i="6"/>
  <c r="W88" i="6"/>
  <c r="X88" i="6"/>
  <c r="Y88" i="6"/>
  <c r="AC88" i="6"/>
  <c r="O88" i="6"/>
  <c r="P88" i="6"/>
  <c r="Q88" i="6"/>
  <c r="R88" i="6"/>
  <c r="S88" i="6"/>
  <c r="AB88" i="6"/>
  <c r="I88" i="6"/>
  <c r="J88" i="6"/>
  <c r="K88" i="6"/>
  <c r="L88" i="6"/>
  <c r="M88" i="6"/>
  <c r="AA88" i="6"/>
  <c r="C88" i="6"/>
  <c r="D88" i="6"/>
  <c r="E88" i="6"/>
  <c r="F88" i="6"/>
  <c r="C89" i="6"/>
  <c r="D89" i="6"/>
  <c r="G88" i="6"/>
  <c r="Z88" i="6"/>
  <c r="U83" i="6"/>
  <c r="I83" i="6"/>
  <c r="C83" i="6"/>
  <c r="U82" i="6"/>
  <c r="O82" i="6"/>
  <c r="I82" i="6"/>
  <c r="C82" i="6"/>
  <c r="U81" i="6"/>
  <c r="O81" i="6"/>
  <c r="I81" i="6"/>
  <c r="C81" i="6"/>
  <c r="U80" i="6"/>
  <c r="O80" i="6"/>
  <c r="I80" i="6"/>
  <c r="C80" i="6"/>
  <c r="U79" i="6"/>
  <c r="V79" i="6"/>
  <c r="O79" i="6"/>
  <c r="P79" i="6"/>
  <c r="Q79" i="6"/>
  <c r="R79" i="6"/>
  <c r="S79" i="6"/>
  <c r="AB79" i="6"/>
  <c r="I79" i="6"/>
  <c r="C79" i="6"/>
  <c r="D79" i="6"/>
  <c r="O74" i="6"/>
  <c r="I74" i="6"/>
  <c r="C74" i="6"/>
  <c r="O73" i="6"/>
  <c r="I73" i="6"/>
  <c r="C73" i="6"/>
  <c r="O72" i="6"/>
  <c r="I72" i="6"/>
  <c r="C72" i="6"/>
  <c r="O71" i="6"/>
  <c r="I71" i="6"/>
  <c r="C71" i="6"/>
  <c r="U70" i="6"/>
  <c r="V70" i="6"/>
  <c r="O70" i="6"/>
  <c r="P70" i="6"/>
  <c r="Q70" i="6"/>
  <c r="R70" i="6"/>
  <c r="I70" i="6"/>
  <c r="J70" i="6"/>
  <c r="C70" i="6"/>
  <c r="D70" i="6"/>
  <c r="E70" i="6"/>
  <c r="F70" i="6"/>
  <c r="G70" i="6"/>
  <c r="Z70" i="6"/>
  <c r="U65" i="6"/>
  <c r="O65" i="6"/>
  <c r="I65" i="6"/>
  <c r="C65" i="6"/>
  <c r="U64" i="6"/>
  <c r="O64" i="6"/>
  <c r="I64" i="6"/>
  <c r="C64" i="6"/>
  <c r="U63" i="6"/>
  <c r="O63" i="6"/>
  <c r="I63" i="6"/>
  <c r="C63" i="6"/>
  <c r="U62" i="6"/>
  <c r="O62" i="6"/>
  <c r="I62" i="6"/>
  <c r="C62" i="6"/>
  <c r="U61" i="6"/>
  <c r="O61" i="6"/>
  <c r="P61" i="6"/>
  <c r="I61" i="6"/>
  <c r="J61" i="6"/>
  <c r="C61" i="6"/>
  <c r="D61" i="6"/>
  <c r="E61" i="6"/>
  <c r="F61" i="6"/>
  <c r="U56" i="6"/>
  <c r="O56" i="6"/>
  <c r="I56" i="6"/>
  <c r="C56" i="6"/>
  <c r="U55" i="6"/>
  <c r="O55" i="6"/>
  <c r="I55" i="6"/>
  <c r="C55" i="6"/>
  <c r="U54" i="6"/>
  <c r="O54" i="6"/>
  <c r="I54" i="6"/>
  <c r="C54" i="6"/>
  <c r="U53" i="6"/>
  <c r="P53" i="6"/>
  <c r="O53" i="6"/>
  <c r="I53" i="6"/>
  <c r="C53" i="6"/>
  <c r="U52" i="6"/>
  <c r="V52" i="6"/>
  <c r="O52" i="6"/>
  <c r="P52" i="6"/>
  <c r="Q52" i="6"/>
  <c r="R52" i="6"/>
  <c r="S52" i="6"/>
  <c r="AB52" i="6"/>
  <c r="I52" i="6"/>
  <c r="C52" i="6"/>
  <c r="D52" i="6"/>
  <c r="U47" i="6"/>
  <c r="O47" i="6"/>
  <c r="I47" i="6"/>
  <c r="C47" i="6"/>
  <c r="U46" i="6"/>
  <c r="O46" i="6"/>
  <c r="I46" i="6"/>
  <c r="C46" i="6"/>
  <c r="U45" i="6"/>
  <c r="O45" i="6"/>
  <c r="I45" i="6"/>
  <c r="C45" i="6"/>
  <c r="U44" i="6"/>
  <c r="O44" i="6"/>
  <c r="I44" i="6"/>
  <c r="C44" i="6"/>
  <c r="U43" i="6"/>
  <c r="V43" i="6"/>
  <c r="O43" i="6"/>
  <c r="I43" i="6"/>
  <c r="J43" i="6"/>
  <c r="J44" i="6"/>
  <c r="J45" i="6"/>
  <c r="C43" i="6"/>
  <c r="D43" i="6"/>
  <c r="E43" i="6"/>
  <c r="F43" i="6"/>
  <c r="G43" i="6"/>
  <c r="Z43" i="6"/>
  <c r="U38" i="6"/>
  <c r="O38" i="6"/>
  <c r="I38" i="6"/>
  <c r="C38" i="6"/>
  <c r="U37" i="6"/>
  <c r="O37" i="6"/>
  <c r="I37" i="6"/>
  <c r="C37" i="6"/>
  <c r="U36" i="6"/>
  <c r="O36" i="6"/>
  <c r="I36" i="6"/>
  <c r="C36" i="6"/>
  <c r="U35" i="6"/>
  <c r="O35" i="6"/>
  <c r="I35" i="6"/>
  <c r="C35" i="6"/>
  <c r="U34" i="6"/>
  <c r="O34" i="6"/>
  <c r="P34" i="6"/>
  <c r="P35" i="6"/>
  <c r="I34" i="6"/>
  <c r="J34" i="6"/>
  <c r="K34" i="6"/>
  <c r="L34" i="6"/>
  <c r="C34" i="6"/>
  <c r="U29" i="6"/>
  <c r="O29" i="6"/>
  <c r="I29" i="6"/>
  <c r="C29" i="6"/>
  <c r="U28" i="6"/>
  <c r="O28" i="6"/>
  <c r="I28" i="6"/>
  <c r="C28" i="6"/>
  <c r="U27" i="6"/>
  <c r="O27" i="6"/>
  <c r="I27" i="6"/>
  <c r="C27" i="6"/>
  <c r="U26" i="6"/>
  <c r="O26" i="6"/>
  <c r="I26" i="6"/>
  <c r="C26" i="6"/>
  <c r="U25" i="6"/>
  <c r="V25" i="6"/>
  <c r="W25" i="6"/>
  <c r="X25" i="6"/>
  <c r="Y25" i="6"/>
  <c r="AC25" i="6"/>
  <c r="V26" i="6"/>
  <c r="O25" i="6"/>
  <c r="P25" i="6"/>
  <c r="I25" i="6"/>
  <c r="C25" i="6"/>
  <c r="D25" i="6"/>
  <c r="E25" i="6"/>
  <c r="F25" i="6"/>
  <c r="G25" i="6"/>
  <c r="Z25" i="6"/>
  <c r="U20" i="6"/>
  <c r="O20" i="6"/>
  <c r="I20" i="6"/>
  <c r="C20" i="6"/>
  <c r="U19" i="6"/>
  <c r="O19" i="6"/>
  <c r="I19" i="6"/>
  <c r="C19" i="6"/>
  <c r="U18" i="6"/>
  <c r="O18" i="6"/>
  <c r="I18" i="6"/>
  <c r="C18" i="6"/>
  <c r="U17" i="6"/>
  <c r="O17" i="6"/>
  <c r="I17" i="6"/>
  <c r="C17" i="6"/>
  <c r="U16" i="6"/>
  <c r="V16" i="6"/>
  <c r="W16" i="6"/>
  <c r="X16" i="6"/>
  <c r="O16" i="6"/>
  <c r="I16" i="6"/>
  <c r="J16" i="6"/>
  <c r="K16" i="6"/>
  <c r="L16" i="6"/>
  <c r="M16" i="6"/>
  <c r="AA16" i="6"/>
  <c r="J17" i="6"/>
  <c r="J18" i="6"/>
  <c r="C16" i="6"/>
  <c r="D16" i="6"/>
  <c r="L12" i="6"/>
  <c r="F12" i="6"/>
  <c r="U11" i="6"/>
  <c r="O11" i="6"/>
  <c r="I11" i="6"/>
  <c r="C11" i="6"/>
  <c r="U10" i="6"/>
  <c r="I10" i="6"/>
  <c r="C10" i="6"/>
  <c r="V9" i="6"/>
  <c r="W9" i="6" s="1"/>
  <c r="X9" i="6" s="1"/>
  <c r="V10" i="6"/>
  <c r="U9" i="6"/>
  <c r="Y9" i="6" s="1"/>
  <c r="AC9" i="6" s="1"/>
  <c r="O9" i="6"/>
  <c r="I9" i="6"/>
  <c r="C9" i="6"/>
  <c r="V8" i="6"/>
  <c r="W8" i="6"/>
  <c r="X8" i="6"/>
  <c r="U8" i="6"/>
  <c r="Y8" i="6"/>
  <c r="AC8" i="6"/>
  <c r="P8" i="6"/>
  <c r="Q8" i="6"/>
  <c r="R8" i="6"/>
  <c r="O8" i="6"/>
  <c r="I8" i="6"/>
  <c r="C8" i="6"/>
  <c r="U7" i="6"/>
  <c r="V7" i="6"/>
  <c r="W7" i="6"/>
  <c r="X7" i="6"/>
  <c r="Y7" i="6"/>
  <c r="AC7" i="6"/>
  <c r="O7" i="6"/>
  <c r="P7" i="6"/>
  <c r="Q7" i="6"/>
  <c r="R7" i="6"/>
  <c r="S7" i="6"/>
  <c r="AB7" i="6"/>
  <c r="I7" i="6"/>
  <c r="C7" i="6"/>
  <c r="D7" i="6"/>
  <c r="M107" i="6"/>
  <c r="AA107" i="6"/>
  <c r="AD107" i="6" a="1"/>
  <c r="AD107" i="6"/>
  <c r="K111" i="6"/>
  <c r="M106" i="6"/>
  <c r="AA106" i="6"/>
  <c r="Q111" i="6"/>
  <c r="E111" i="6"/>
  <c r="E102" i="6"/>
  <c r="G97" i="6"/>
  <c r="Z97" i="6"/>
  <c r="S97" i="6"/>
  <c r="AB97" i="6"/>
  <c r="AD97" i="6" a="1"/>
  <c r="AD97" i="6"/>
  <c r="W102" i="6"/>
  <c r="AD98" i="6" a="1"/>
  <c r="AD98" i="6"/>
  <c r="AD100" i="6" a="1"/>
  <c r="AD100" i="6"/>
  <c r="Q102" i="6"/>
  <c r="AD101" i="6" a="1"/>
  <c r="AD101" i="6"/>
  <c r="D8" i="6"/>
  <c r="E7" i="6"/>
  <c r="F7" i="6"/>
  <c r="G7" i="6"/>
  <c r="Z7" i="6"/>
  <c r="E89" i="6"/>
  <c r="D90" i="6"/>
  <c r="P91" i="6"/>
  <c r="E8" i="6"/>
  <c r="F8" i="6"/>
  <c r="G8" i="6"/>
  <c r="Z8" i="6"/>
  <c r="D9" i="6"/>
  <c r="E9" i="6"/>
  <c r="F9" i="6"/>
  <c r="G9" i="6"/>
  <c r="Z9" i="6"/>
  <c r="M91" i="6"/>
  <c r="AA91" i="6"/>
  <c r="S90" i="6"/>
  <c r="AB90" i="6"/>
  <c r="S8" i="6"/>
  <c r="AB8" i="6"/>
  <c r="K44" i="6"/>
  <c r="L44" i="6"/>
  <c r="M44" i="6"/>
  <c r="AA44" i="6"/>
  <c r="J71" i="6"/>
  <c r="J72" i="6"/>
  <c r="J73" i="6"/>
  <c r="K70" i="6"/>
  <c r="L70" i="6"/>
  <c r="M70" i="6"/>
  <c r="AA70" i="6"/>
  <c r="Y16" i="6"/>
  <c r="AC16" i="6"/>
  <c r="V53" i="6"/>
  <c r="V54" i="6"/>
  <c r="W54" i="6"/>
  <c r="X54" i="6"/>
  <c r="Y54" i="6"/>
  <c r="AC54" i="6"/>
  <c r="W52" i="6"/>
  <c r="X52" i="6"/>
  <c r="Y52" i="6"/>
  <c r="AC52" i="6"/>
  <c r="V80" i="6"/>
  <c r="V81" i="6"/>
  <c r="W81" i="6"/>
  <c r="X81" i="6"/>
  <c r="Y81" i="6"/>
  <c r="AC81" i="6"/>
  <c r="W79" i="6"/>
  <c r="X79" i="6"/>
  <c r="Y79" i="6"/>
  <c r="AC79" i="6"/>
  <c r="K43" i="6"/>
  <c r="L43" i="6"/>
  <c r="M43" i="6"/>
  <c r="AA43" i="6"/>
  <c r="M34" i="6"/>
  <c r="AA34" i="6"/>
  <c r="W26" i="6"/>
  <c r="X26" i="6"/>
  <c r="Y26" i="6"/>
  <c r="AC26" i="6"/>
  <c r="V27" i="6"/>
  <c r="P36" i="6"/>
  <c r="Q35" i="6"/>
  <c r="R35" i="6"/>
  <c r="S35" i="6"/>
  <c r="AB35" i="6"/>
  <c r="J19" i="6"/>
  <c r="K18" i="6"/>
  <c r="L18" i="6"/>
  <c r="M18" i="6"/>
  <c r="AA18" i="6"/>
  <c r="W10" i="6"/>
  <c r="X10" i="6"/>
  <c r="Y10" i="6"/>
  <c r="AC10" i="6"/>
  <c r="V11" i="6"/>
  <c r="W11" i="6"/>
  <c r="Q25" i="6"/>
  <c r="R25" i="6"/>
  <c r="S25" i="6"/>
  <c r="AB25" i="6"/>
  <c r="P26" i="6"/>
  <c r="E16" i="6"/>
  <c r="F16" i="6"/>
  <c r="G16" i="6"/>
  <c r="Z16" i="6"/>
  <c r="D17" i="6"/>
  <c r="K45" i="6"/>
  <c r="L45" i="6"/>
  <c r="M45" i="6"/>
  <c r="AA45" i="6"/>
  <c r="J46" i="6"/>
  <c r="E79" i="6"/>
  <c r="F79" i="6"/>
  <c r="G79" i="6"/>
  <c r="Z79" i="6"/>
  <c r="D80" i="6"/>
  <c r="J7" i="6"/>
  <c r="J52" i="6"/>
  <c r="AD88" i="6" a="1"/>
  <c r="AD88" i="6"/>
  <c r="Q34" i="6"/>
  <c r="R34" i="6"/>
  <c r="S34" i="6"/>
  <c r="AB34" i="6"/>
  <c r="P71" i="6"/>
  <c r="P80" i="6"/>
  <c r="K93" i="6"/>
  <c r="AD99" i="6" a="1"/>
  <c r="AD99" i="6"/>
  <c r="P43" i="6"/>
  <c r="J25" i="6"/>
  <c r="Q53" i="6"/>
  <c r="R53" i="6"/>
  <c r="S53" i="6"/>
  <c r="AB53" i="6"/>
  <c r="P54" i="6"/>
  <c r="W93" i="6"/>
  <c r="AD110" i="6" a="1"/>
  <c r="AD110" i="6"/>
  <c r="P16" i="6"/>
  <c r="D34" i="6"/>
  <c r="W43" i="6"/>
  <c r="X43" i="6"/>
  <c r="Y43" i="6"/>
  <c r="AC43" i="6"/>
  <c r="V44" i="6"/>
  <c r="V61" i="6"/>
  <c r="W70" i="6"/>
  <c r="D10" i="6"/>
  <c r="D26" i="6"/>
  <c r="D44" i="6"/>
  <c r="AD106" i="6" a="1"/>
  <c r="AD106" i="6"/>
  <c r="AD109" i="6" a="1"/>
  <c r="AD109" i="6"/>
  <c r="E52" i="6"/>
  <c r="F52" i="6"/>
  <c r="G52" i="6"/>
  <c r="Z52" i="6"/>
  <c r="D53" i="6"/>
  <c r="K61" i="6"/>
  <c r="L61" i="6"/>
  <c r="M61" i="6"/>
  <c r="AA61" i="6"/>
  <c r="J62" i="6"/>
  <c r="V34" i="6"/>
  <c r="Q61" i="6"/>
  <c r="R61" i="6"/>
  <c r="S61" i="6"/>
  <c r="AB61" i="6"/>
  <c r="P62" i="6"/>
  <c r="J79" i="6"/>
  <c r="V82" i="6"/>
  <c r="P9" i="6"/>
  <c r="K17" i="6"/>
  <c r="L17" i="6"/>
  <c r="M17" i="6"/>
  <c r="AA17" i="6"/>
  <c r="V17" i="6"/>
  <c r="J35" i="6"/>
  <c r="D62" i="6"/>
  <c r="D71" i="6"/>
  <c r="W80" i="6"/>
  <c r="X80" i="6"/>
  <c r="Y80" i="6"/>
  <c r="AC80" i="6"/>
  <c r="K102" i="6"/>
  <c r="G61" i="6"/>
  <c r="Z61" i="6"/>
  <c r="S70" i="6"/>
  <c r="AB70" i="6"/>
  <c r="G110" i="1"/>
  <c r="Z110" i="1"/>
  <c r="M110" i="1"/>
  <c r="AA110" i="1"/>
  <c r="S110" i="1"/>
  <c r="AB110" i="1"/>
  <c r="Y110" i="1"/>
  <c r="AC110" i="1"/>
  <c r="AD110" i="1" a="1"/>
  <c r="AD110" i="1"/>
  <c r="G109" i="1"/>
  <c r="Z109" i="1"/>
  <c r="M109" i="1"/>
  <c r="AA109" i="1"/>
  <c r="S109" i="1"/>
  <c r="AB109" i="1"/>
  <c r="Y109" i="1"/>
  <c r="AC109" i="1"/>
  <c r="AD109" i="1" a="1"/>
  <c r="AD109" i="1"/>
  <c r="Y108" i="1"/>
  <c r="AC108" i="1"/>
  <c r="S108" i="1"/>
  <c r="AB108" i="1"/>
  <c r="M108" i="1"/>
  <c r="AA108" i="1"/>
  <c r="G108" i="1"/>
  <c r="Z108" i="1"/>
  <c r="AD108" i="1" a="1"/>
  <c r="AD108" i="1"/>
  <c r="Y107" i="1"/>
  <c r="AC107" i="1"/>
  <c r="S107" i="1"/>
  <c r="AB107" i="1"/>
  <c r="M107" i="1"/>
  <c r="AA107" i="1"/>
  <c r="G107" i="1"/>
  <c r="Z107" i="1"/>
  <c r="AD107" i="1" a="1"/>
  <c r="AD107" i="1"/>
  <c r="G106" i="1"/>
  <c r="Z106" i="1"/>
  <c r="M106" i="1"/>
  <c r="AA106" i="1"/>
  <c r="S106" i="1"/>
  <c r="AB106" i="1"/>
  <c r="Y106" i="1"/>
  <c r="AC106" i="1"/>
  <c r="AD106" i="1" a="1"/>
  <c r="AD106" i="1"/>
  <c r="G101" i="1"/>
  <c r="Z101" i="1"/>
  <c r="M101" i="1"/>
  <c r="AA101" i="1"/>
  <c r="S101" i="1"/>
  <c r="AB101" i="1"/>
  <c r="Y101" i="1"/>
  <c r="AC101" i="1"/>
  <c r="AD101" i="1" a="1"/>
  <c r="AD101" i="1"/>
  <c r="Y100" i="1"/>
  <c r="AC100" i="1"/>
  <c r="S100" i="1"/>
  <c r="AB100" i="1"/>
  <c r="G100" i="1"/>
  <c r="Z100" i="1"/>
  <c r="M100" i="1"/>
  <c r="AA100" i="1"/>
  <c r="AD100" i="1" a="1"/>
  <c r="AD100" i="1"/>
  <c r="Y99" i="1"/>
  <c r="AC99" i="1"/>
  <c r="S99" i="1"/>
  <c r="AB99" i="1"/>
  <c r="M99" i="1"/>
  <c r="AA99" i="1"/>
  <c r="G99" i="1"/>
  <c r="Z99" i="1"/>
  <c r="AD99" i="1" a="1"/>
  <c r="AD99" i="1"/>
  <c r="Y98" i="1"/>
  <c r="AC98" i="1"/>
  <c r="S98" i="1"/>
  <c r="AB98" i="1"/>
  <c r="M98" i="1"/>
  <c r="AA98" i="1"/>
  <c r="G98" i="1"/>
  <c r="Z98" i="1"/>
  <c r="AD98" i="1" a="1"/>
  <c r="AD98" i="1"/>
  <c r="G97" i="1"/>
  <c r="Z97" i="1"/>
  <c r="M97" i="1"/>
  <c r="AA97" i="1"/>
  <c r="S97" i="1"/>
  <c r="AB97" i="1"/>
  <c r="Y97" i="1"/>
  <c r="AC97" i="1"/>
  <c r="AD97" i="1" a="1"/>
  <c r="AD97" i="1"/>
  <c r="G92" i="1"/>
  <c r="Z92" i="1"/>
  <c r="M92" i="1"/>
  <c r="AA92" i="1"/>
  <c r="S92" i="1"/>
  <c r="AB92" i="1"/>
  <c r="Y92" i="1"/>
  <c r="AC92" i="1"/>
  <c r="AD92" i="1" a="1"/>
  <c r="AD92" i="1"/>
  <c r="Y91" i="1"/>
  <c r="AC91" i="1"/>
  <c r="S91" i="1"/>
  <c r="AB91" i="1"/>
  <c r="G91" i="1"/>
  <c r="Z91" i="1"/>
  <c r="M91" i="1"/>
  <c r="AA91" i="1"/>
  <c r="AD91" i="1" a="1"/>
  <c r="AD91" i="1"/>
  <c r="Y90" i="1"/>
  <c r="AC90" i="1"/>
  <c r="S90" i="1"/>
  <c r="AB90" i="1"/>
  <c r="G90" i="1"/>
  <c r="Z90" i="1"/>
  <c r="M90" i="1"/>
  <c r="AA90" i="1"/>
  <c r="AD90" i="1" a="1"/>
  <c r="AD90" i="1"/>
  <c r="Y89" i="1"/>
  <c r="AC89" i="1"/>
  <c r="S89" i="1"/>
  <c r="AB89" i="1"/>
  <c r="M89" i="1"/>
  <c r="AA89" i="1"/>
  <c r="G89" i="1"/>
  <c r="Z89" i="1"/>
  <c r="AD89" i="1" a="1"/>
  <c r="AD89" i="1"/>
  <c r="Y88" i="1"/>
  <c r="AC88" i="1"/>
  <c r="S88" i="1"/>
  <c r="AB88" i="1"/>
  <c r="M88" i="1"/>
  <c r="AA88" i="1"/>
  <c r="G88" i="1"/>
  <c r="Z88" i="1"/>
  <c r="AD88" i="1" a="1"/>
  <c r="AD88" i="1"/>
  <c r="U110" i="1"/>
  <c r="O110" i="1"/>
  <c r="I110" i="1"/>
  <c r="C110" i="1"/>
  <c r="U109" i="1"/>
  <c r="O109" i="1"/>
  <c r="I109" i="1"/>
  <c r="C109" i="1"/>
  <c r="U108" i="1"/>
  <c r="O108" i="1"/>
  <c r="I108" i="1"/>
  <c r="C108" i="1"/>
  <c r="U107" i="1"/>
  <c r="O107" i="1"/>
  <c r="I107" i="1"/>
  <c r="C107" i="1"/>
  <c r="U106" i="1"/>
  <c r="P106" i="1"/>
  <c r="P107" i="1"/>
  <c r="O106" i="1"/>
  <c r="I106" i="1"/>
  <c r="J106" i="1"/>
  <c r="D106" i="1"/>
  <c r="D107" i="1"/>
  <c r="C106" i="1"/>
  <c r="U101" i="1"/>
  <c r="O101" i="1"/>
  <c r="I101" i="1"/>
  <c r="C101" i="1"/>
  <c r="U100" i="1"/>
  <c r="O100" i="1"/>
  <c r="I100" i="1"/>
  <c r="C100" i="1"/>
  <c r="U99" i="1"/>
  <c r="O99" i="1"/>
  <c r="I99" i="1"/>
  <c r="C99" i="1"/>
  <c r="U98" i="1"/>
  <c r="O98" i="1"/>
  <c r="I98" i="1"/>
  <c r="C98" i="1"/>
  <c r="U97" i="1"/>
  <c r="O97" i="1"/>
  <c r="P97" i="1"/>
  <c r="J97" i="1"/>
  <c r="J98" i="1"/>
  <c r="I97" i="1"/>
  <c r="C97" i="1"/>
  <c r="D97" i="1"/>
  <c r="D98" i="1"/>
  <c r="U92" i="1"/>
  <c r="O92" i="1"/>
  <c r="I92" i="1"/>
  <c r="C92" i="1"/>
  <c r="U91" i="1"/>
  <c r="O91" i="1"/>
  <c r="I91" i="1"/>
  <c r="C91" i="1"/>
  <c r="U90" i="1"/>
  <c r="O90" i="1"/>
  <c r="I90" i="1"/>
  <c r="C90" i="1"/>
  <c r="U89" i="1"/>
  <c r="O89" i="1"/>
  <c r="I89" i="1"/>
  <c r="C89" i="1"/>
  <c r="U88" i="1"/>
  <c r="V88" i="1"/>
  <c r="V89" i="1"/>
  <c r="O88" i="1"/>
  <c r="I88" i="1"/>
  <c r="J88" i="1"/>
  <c r="K88" i="1"/>
  <c r="L88" i="1"/>
  <c r="C88" i="1"/>
  <c r="C79" i="1"/>
  <c r="D79" i="1"/>
  <c r="D80" i="1"/>
  <c r="D81" i="1"/>
  <c r="D82" i="1"/>
  <c r="D83" i="1"/>
  <c r="E83" i="1"/>
  <c r="E84" i="1"/>
  <c r="AI39" i="1"/>
  <c r="U70" i="1"/>
  <c r="V70" i="1"/>
  <c r="V71" i="1"/>
  <c r="V72" i="1"/>
  <c r="V73" i="1"/>
  <c r="V74" i="1"/>
  <c r="W74" i="1"/>
  <c r="W75" i="1"/>
  <c r="AI38" i="1"/>
  <c r="O70" i="1"/>
  <c r="P70" i="1"/>
  <c r="P71" i="1"/>
  <c r="P72" i="1"/>
  <c r="P73" i="1"/>
  <c r="P74" i="1"/>
  <c r="Q74" i="1"/>
  <c r="Q75" i="1"/>
  <c r="AI37" i="1"/>
  <c r="I70" i="1"/>
  <c r="J70" i="1"/>
  <c r="J71" i="1"/>
  <c r="J72" i="1"/>
  <c r="J73" i="1"/>
  <c r="J74" i="1"/>
  <c r="K74" i="1"/>
  <c r="K75" i="1"/>
  <c r="AI36" i="1"/>
  <c r="C70" i="1"/>
  <c r="D70" i="1"/>
  <c r="D71" i="1"/>
  <c r="D72" i="1"/>
  <c r="D73" i="1"/>
  <c r="D74" i="1"/>
  <c r="E74" i="1"/>
  <c r="E75" i="1"/>
  <c r="AI35" i="1"/>
  <c r="U61" i="1"/>
  <c r="V61" i="1"/>
  <c r="V62" i="1"/>
  <c r="V63" i="1"/>
  <c r="V64" i="1"/>
  <c r="V65" i="1"/>
  <c r="W65" i="1"/>
  <c r="W66" i="1"/>
  <c r="AI34" i="1"/>
  <c r="O61" i="1"/>
  <c r="P61" i="1"/>
  <c r="P62" i="1"/>
  <c r="P63" i="1"/>
  <c r="P64" i="1"/>
  <c r="P65" i="1"/>
  <c r="Q65" i="1"/>
  <c r="Q66" i="1"/>
  <c r="AI33" i="1"/>
  <c r="I61" i="1"/>
  <c r="J61" i="1"/>
  <c r="J62" i="1"/>
  <c r="J63" i="1"/>
  <c r="J64" i="1"/>
  <c r="J65" i="1"/>
  <c r="K65" i="1"/>
  <c r="K66" i="1"/>
  <c r="AI32" i="1"/>
  <c r="C61" i="1"/>
  <c r="D61" i="1"/>
  <c r="D62" i="1"/>
  <c r="D63" i="1"/>
  <c r="D64" i="1"/>
  <c r="D65" i="1"/>
  <c r="E65" i="1"/>
  <c r="E66" i="1"/>
  <c r="AI31" i="1"/>
  <c r="U52" i="1"/>
  <c r="V52" i="1"/>
  <c r="V53" i="1"/>
  <c r="V54" i="1"/>
  <c r="V55" i="1"/>
  <c r="V56" i="1"/>
  <c r="W56" i="1"/>
  <c r="W57" i="1"/>
  <c r="AI30" i="1"/>
  <c r="O52" i="1"/>
  <c r="P52" i="1"/>
  <c r="P53" i="1"/>
  <c r="P54" i="1"/>
  <c r="P55" i="1"/>
  <c r="P56" i="1"/>
  <c r="Q56" i="1"/>
  <c r="Q57" i="1"/>
  <c r="AI29" i="1"/>
  <c r="I52" i="1"/>
  <c r="J52" i="1"/>
  <c r="J53" i="1"/>
  <c r="J54" i="1"/>
  <c r="J55" i="1"/>
  <c r="J56" i="1"/>
  <c r="K56" i="1"/>
  <c r="K57" i="1"/>
  <c r="AI28" i="1"/>
  <c r="C52" i="1"/>
  <c r="D52" i="1"/>
  <c r="D53" i="1"/>
  <c r="D54" i="1"/>
  <c r="D55" i="1"/>
  <c r="D56" i="1"/>
  <c r="E56" i="1"/>
  <c r="E57" i="1"/>
  <c r="AI27" i="1"/>
  <c r="U43" i="1"/>
  <c r="V43" i="1"/>
  <c r="V44" i="1"/>
  <c r="V45" i="1"/>
  <c r="V46" i="1"/>
  <c r="V47" i="1"/>
  <c r="W47" i="1"/>
  <c r="W48" i="1"/>
  <c r="AI26" i="1"/>
  <c r="O43" i="1"/>
  <c r="P43" i="1"/>
  <c r="P44" i="1"/>
  <c r="P45" i="1"/>
  <c r="P46" i="1"/>
  <c r="P47" i="1"/>
  <c r="Q47" i="1"/>
  <c r="Q48" i="1"/>
  <c r="AI25" i="1"/>
  <c r="I43" i="1"/>
  <c r="J43" i="1"/>
  <c r="J44" i="1"/>
  <c r="J45" i="1"/>
  <c r="J46" i="1"/>
  <c r="J47" i="1"/>
  <c r="K47" i="1"/>
  <c r="K48" i="1"/>
  <c r="AI24" i="1"/>
  <c r="C43" i="1"/>
  <c r="D43" i="1"/>
  <c r="D44" i="1"/>
  <c r="D45" i="1"/>
  <c r="D46" i="1"/>
  <c r="D47" i="1"/>
  <c r="E47" i="1"/>
  <c r="E48" i="1"/>
  <c r="AI23" i="1"/>
  <c r="W38" i="1"/>
  <c r="U34" i="1"/>
  <c r="V34" i="1"/>
  <c r="V35" i="1"/>
  <c r="V36" i="1"/>
  <c r="V37" i="1"/>
  <c r="W37" i="1"/>
  <c r="W39" i="1"/>
  <c r="AI22" i="1"/>
  <c r="O34" i="1"/>
  <c r="P34" i="1"/>
  <c r="P35" i="1"/>
  <c r="P36" i="1"/>
  <c r="P37" i="1"/>
  <c r="P38" i="1"/>
  <c r="Q38" i="1"/>
  <c r="Q39" i="1"/>
  <c r="AI21" i="1"/>
  <c r="I34" i="1"/>
  <c r="J34" i="1"/>
  <c r="J35" i="1"/>
  <c r="J36" i="1"/>
  <c r="J37" i="1"/>
  <c r="J38" i="1"/>
  <c r="K38" i="1"/>
  <c r="K39" i="1"/>
  <c r="AI20" i="1"/>
  <c r="C34" i="1"/>
  <c r="D34" i="1"/>
  <c r="D35" i="1"/>
  <c r="D36" i="1"/>
  <c r="D37" i="1"/>
  <c r="D38" i="1"/>
  <c r="E38" i="1"/>
  <c r="E39" i="1"/>
  <c r="AI19" i="1"/>
  <c r="U25" i="1"/>
  <c r="V25" i="1"/>
  <c r="V26" i="1"/>
  <c r="V27" i="1"/>
  <c r="V28" i="1"/>
  <c r="V29" i="1"/>
  <c r="W29" i="1"/>
  <c r="W30" i="1"/>
  <c r="AI18" i="1"/>
  <c r="O25" i="1"/>
  <c r="P25" i="1"/>
  <c r="P26" i="1"/>
  <c r="P27" i="1"/>
  <c r="P28" i="1"/>
  <c r="P29" i="1"/>
  <c r="Q29" i="1"/>
  <c r="Q30" i="1"/>
  <c r="AI17" i="1"/>
  <c r="I25" i="1"/>
  <c r="J25" i="1"/>
  <c r="J26" i="1"/>
  <c r="J27" i="1"/>
  <c r="J28" i="1"/>
  <c r="J29" i="1"/>
  <c r="K29" i="1"/>
  <c r="K30" i="1"/>
  <c r="AI16" i="1"/>
  <c r="C25" i="1"/>
  <c r="D25" i="1"/>
  <c r="D26" i="1"/>
  <c r="D27" i="1"/>
  <c r="D28" i="1"/>
  <c r="D29" i="1"/>
  <c r="E29" i="1"/>
  <c r="E30" i="1"/>
  <c r="AI15" i="1"/>
  <c r="U16" i="1"/>
  <c r="V16" i="1"/>
  <c r="V17" i="1"/>
  <c r="V18" i="1"/>
  <c r="V19" i="1"/>
  <c r="V20" i="1"/>
  <c r="W20" i="1"/>
  <c r="W21" i="1"/>
  <c r="AI14" i="1"/>
  <c r="O16" i="1"/>
  <c r="P16" i="1"/>
  <c r="P17" i="1"/>
  <c r="P18" i="1"/>
  <c r="P19" i="1"/>
  <c r="P20" i="1"/>
  <c r="Q20" i="1"/>
  <c r="Q21" i="1"/>
  <c r="AI13" i="1"/>
  <c r="I16" i="1"/>
  <c r="J16" i="1"/>
  <c r="J17" i="1"/>
  <c r="J18" i="1"/>
  <c r="J19" i="1"/>
  <c r="J20" i="1"/>
  <c r="K20" i="1"/>
  <c r="K21" i="1"/>
  <c r="AI12" i="1"/>
  <c r="C16" i="1"/>
  <c r="D16" i="1"/>
  <c r="D17" i="1"/>
  <c r="D18" i="1"/>
  <c r="D19" i="1"/>
  <c r="D20" i="1"/>
  <c r="E20" i="1"/>
  <c r="E21" i="1"/>
  <c r="AI11" i="1"/>
  <c r="U7" i="1"/>
  <c r="V7" i="1"/>
  <c r="V8" i="1"/>
  <c r="V9" i="1"/>
  <c r="V10" i="1"/>
  <c r="V11" i="1"/>
  <c r="W11" i="1"/>
  <c r="W12" i="1"/>
  <c r="AI10" i="1"/>
  <c r="O7" i="1"/>
  <c r="P7" i="1"/>
  <c r="P8" i="1"/>
  <c r="Q8" i="1"/>
  <c r="P9" i="1"/>
  <c r="Q9" i="1"/>
  <c r="P10" i="1"/>
  <c r="P11" i="1"/>
  <c r="Q11" i="1"/>
  <c r="Q12" i="1"/>
  <c r="AI9" i="1"/>
  <c r="I7" i="1"/>
  <c r="J7" i="1"/>
  <c r="J8" i="1"/>
  <c r="J9" i="1"/>
  <c r="J10" i="1"/>
  <c r="J11" i="1"/>
  <c r="K11" i="1"/>
  <c r="K12" i="1"/>
  <c r="AI8" i="1"/>
  <c r="V38" i="1"/>
  <c r="I10" i="1"/>
  <c r="X38" i="1"/>
  <c r="E90" i="6"/>
  <c r="F89" i="6"/>
  <c r="G89" i="6"/>
  <c r="Z89" i="6"/>
  <c r="AD89" i="6" a="1"/>
  <c r="AD89" i="6"/>
  <c r="C90" i="6"/>
  <c r="Q91" i="6"/>
  <c r="R91" i="6"/>
  <c r="S91" i="6"/>
  <c r="AB91" i="6"/>
  <c r="P92" i="6"/>
  <c r="Q92" i="6"/>
  <c r="K72" i="6"/>
  <c r="L72" i="6"/>
  <c r="M72" i="6"/>
  <c r="AA72" i="6"/>
  <c r="X70" i="6"/>
  <c r="Y70" i="6"/>
  <c r="AC70" i="6"/>
  <c r="AD70" i="6" a="1"/>
  <c r="AD70" i="6"/>
  <c r="U71" i="6"/>
  <c r="V71" i="6"/>
  <c r="W71" i="6"/>
  <c r="V55" i="6"/>
  <c r="W55" i="6"/>
  <c r="X55" i="6"/>
  <c r="Y55" i="6"/>
  <c r="AC55" i="6"/>
  <c r="W53" i="6"/>
  <c r="X53" i="6"/>
  <c r="Y53" i="6"/>
  <c r="AC53" i="6"/>
  <c r="K71" i="6"/>
  <c r="L71" i="6"/>
  <c r="M71" i="6"/>
  <c r="AA71" i="6"/>
  <c r="Q16" i="6"/>
  <c r="R16" i="6"/>
  <c r="S16" i="6"/>
  <c r="AB16" i="6"/>
  <c r="AD16" i="6" a="1"/>
  <c r="AD16" i="6"/>
  <c r="E80" i="6"/>
  <c r="F80" i="6"/>
  <c r="G80" i="6"/>
  <c r="Z80" i="6"/>
  <c r="D81" i="6"/>
  <c r="J20" i="6"/>
  <c r="K20" i="6"/>
  <c r="K19" i="6"/>
  <c r="L19" i="6"/>
  <c r="M19" i="6"/>
  <c r="AA19" i="6"/>
  <c r="P37" i="6"/>
  <c r="Q36" i="6"/>
  <c r="R36" i="6"/>
  <c r="S36" i="6"/>
  <c r="AB36" i="6"/>
  <c r="E71" i="6"/>
  <c r="F71" i="6"/>
  <c r="G71" i="6"/>
  <c r="Z71" i="6"/>
  <c r="D72" i="6"/>
  <c r="V83" i="6"/>
  <c r="W83" i="6"/>
  <c r="W82" i="6"/>
  <c r="X82" i="6"/>
  <c r="Y82" i="6"/>
  <c r="AC82" i="6"/>
  <c r="E10" i="6"/>
  <c r="F10" i="6"/>
  <c r="G10" i="6"/>
  <c r="Z10" i="6"/>
  <c r="D11" i="6"/>
  <c r="E11" i="6"/>
  <c r="Q54" i="6"/>
  <c r="R54" i="6"/>
  <c r="S54" i="6"/>
  <c r="AB54" i="6"/>
  <c r="P55" i="6"/>
  <c r="E17" i="6"/>
  <c r="F17" i="6"/>
  <c r="G17" i="6"/>
  <c r="Z17" i="6"/>
  <c r="D18" i="6"/>
  <c r="W27" i="6"/>
  <c r="X27" i="6"/>
  <c r="Y27" i="6"/>
  <c r="AC27" i="6"/>
  <c r="V28" i="6"/>
  <c r="W17" i="6"/>
  <c r="X17" i="6"/>
  <c r="Y17" i="6"/>
  <c r="AC17" i="6"/>
  <c r="V18" i="6"/>
  <c r="E26" i="6"/>
  <c r="F26" i="6"/>
  <c r="G26" i="6"/>
  <c r="Z26" i="6"/>
  <c r="D27" i="6"/>
  <c r="V62" i="6"/>
  <c r="W61" i="6"/>
  <c r="X61" i="6"/>
  <c r="Y61" i="6"/>
  <c r="AC61" i="6"/>
  <c r="AD61" i="6" a="1"/>
  <c r="AD61" i="6"/>
  <c r="J8" i="6"/>
  <c r="K7" i="6"/>
  <c r="L7" i="6"/>
  <c r="M7" i="6"/>
  <c r="AA7" i="6"/>
  <c r="AD7" i="6" a="1"/>
  <c r="AD7" i="6"/>
  <c r="Q62" i="6"/>
  <c r="R62" i="6"/>
  <c r="S62" i="6"/>
  <c r="AB62" i="6"/>
  <c r="P63" i="6"/>
  <c r="E53" i="6"/>
  <c r="F53" i="6"/>
  <c r="G53" i="6"/>
  <c r="Z53" i="6"/>
  <c r="D54" i="6"/>
  <c r="J74" i="6"/>
  <c r="K74" i="6"/>
  <c r="K73" i="6"/>
  <c r="L73" i="6"/>
  <c r="M73" i="6"/>
  <c r="AA73" i="6"/>
  <c r="J47" i="6"/>
  <c r="K47" i="6"/>
  <c r="K46" i="6"/>
  <c r="L46" i="6"/>
  <c r="M46" i="6"/>
  <c r="AA46" i="6"/>
  <c r="X11" i="6"/>
  <c r="Y11" i="6"/>
  <c r="AC11" i="6"/>
  <c r="W12" i="6"/>
  <c r="AI10" i="6"/>
  <c r="P17" i="6"/>
  <c r="P44" i="6"/>
  <c r="Q43" i="6"/>
  <c r="R43" i="6"/>
  <c r="S43" i="6"/>
  <c r="AB43" i="6"/>
  <c r="AD43" i="6" a="1"/>
  <c r="AD43" i="6"/>
  <c r="K35" i="6"/>
  <c r="L35" i="6"/>
  <c r="M35" i="6"/>
  <c r="AA35" i="6"/>
  <c r="J36" i="6"/>
  <c r="D45" i="6"/>
  <c r="E44" i="6"/>
  <c r="F44" i="6"/>
  <c r="G44" i="6"/>
  <c r="Z44" i="6"/>
  <c r="D35" i="6"/>
  <c r="E34" i="6"/>
  <c r="F34" i="6"/>
  <c r="G34" i="6"/>
  <c r="Z34" i="6"/>
  <c r="Q71" i="6"/>
  <c r="R71" i="6"/>
  <c r="S71" i="6"/>
  <c r="AB71" i="6"/>
  <c r="P72" i="6"/>
  <c r="J53" i="6"/>
  <c r="K52" i="6"/>
  <c r="L52" i="6"/>
  <c r="M52" i="6"/>
  <c r="AA52" i="6"/>
  <c r="AD52" i="6" a="1"/>
  <c r="AD52" i="6"/>
  <c r="E62" i="6"/>
  <c r="F62" i="6"/>
  <c r="G62" i="6"/>
  <c r="Z62" i="6"/>
  <c r="D63" i="6"/>
  <c r="V35" i="6"/>
  <c r="W34" i="6"/>
  <c r="X34" i="6"/>
  <c r="Y34" i="6"/>
  <c r="AC34" i="6"/>
  <c r="V45" i="6"/>
  <c r="W44" i="6"/>
  <c r="X44" i="6"/>
  <c r="Y44" i="6"/>
  <c r="AC44" i="6"/>
  <c r="Q9" i="6"/>
  <c r="P10" i="6"/>
  <c r="J80" i="6"/>
  <c r="K79" i="6"/>
  <c r="L79" i="6"/>
  <c r="M79" i="6"/>
  <c r="AA79" i="6"/>
  <c r="AD79" i="6" a="1"/>
  <c r="AD79" i="6"/>
  <c r="J63" i="6"/>
  <c r="K62" i="6"/>
  <c r="L62" i="6"/>
  <c r="M62" i="6"/>
  <c r="AA62" i="6"/>
  <c r="J26" i="6"/>
  <c r="K25" i="6"/>
  <c r="L25" i="6"/>
  <c r="M25" i="6"/>
  <c r="AA25" i="6"/>
  <c r="AD25" i="6" a="1"/>
  <c r="AD25" i="6"/>
  <c r="Q80" i="6"/>
  <c r="R80" i="6"/>
  <c r="S80" i="6"/>
  <c r="AB80" i="6"/>
  <c r="P81" i="6"/>
  <c r="Q26" i="6"/>
  <c r="R26" i="6"/>
  <c r="S26" i="6"/>
  <c r="AB26" i="6"/>
  <c r="P27" i="6"/>
  <c r="K97" i="1"/>
  <c r="L97" i="1"/>
  <c r="E107" i="1"/>
  <c r="F107" i="1"/>
  <c r="D108" i="1"/>
  <c r="K106" i="1"/>
  <c r="L106" i="1"/>
  <c r="J107" i="1"/>
  <c r="P108" i="1"/>
  <c r="Q107" i="1"/>
  <c r="R107" i="1"/>
  <c r="V106" i="1"/>
  <c r="E106" i="1"/>
  <c r="F106" i="1"/>
  <c r="Q106" i="1"/>
  <c r="R106" i="1"/>
  <c r="E98" i="1"/>
  <c r="F98" i="1"/>
  <c r="D99" i="1"/>
  <c r="J99" i="1"/>
  <c r="K98" i="1"/>
  <c r="L98" i="1"/>
  <c r="Q97" i="1"/>
  <c r="R97" i="1"/>
  <c r="P98" i="1"/>
  <c r="V97" i="1"/>
  <c r="E97" i="1"/>
  <c r="F97" i="1"/>
  <c r="W89" i="1"/>
  <c r="X89" i="1"/>
  <c r="V90" i="1"/>
  <c r="D88" i="1"/>
  <c r="W88" i="1"/>
  <c r="X88" i="1"/>
  <c r="J89" i="1"/>
  <c r="P88" i="1"/>
  <c r="U82" i="1"/>
  <c r="U81" i="1"/>
  <c r="U79" i="1"/>
  <c r="O82" i="1"/>
  <c r="O81" i="1"/>
  <c r="O79" i="1"/>
  <c r="P79" i="1"/>
  <c r="I82" i="1"/>
  <c r="I81" i="1"/>
  <c r="I79" i="1"/>
  <c r="J79" i="1"/>
  <c r="C82" i="1"/>
  <c r="C81" i="1"/>
  <c r="U73" i="1"/>
  <c r="U72" i="1"/>
  <c r="O73" i="1"/>
  <c r="O72" i="1"/>
  <c r="I73" i="1"/>
  <c r="I72" i="1"/>
  <c r="C73" i="1"/>
  <c r="C72" i="1"/>
  <c r="U64" i="1"/>
  <c r="U63" i="1"/>
  <c r="O64" i="1"/>
  <c r="O63" i="1"/>
  <c r="I64" i="1"/>
  <c r="I63" i="1"/>
  <c r="C64" i="1"/>
  <c r="C63" i="1"/>
  <c r="U55" i="1"/>
  <c r="U54" i="1"/>
  <c r="O55" i="1"/>
  <c r="O54" i="1"/>
  <c r="I55" i="1"/>
  <c r="I54" i="1"/>
  <c r="C55" i="1"/>
  <c r="C54" i="1"/>
  <c r="U46" i="1"/>
  <c r="U45" i="1"/>
  <c r="O46" i="1"/>
  <c r="O45" i="1"/>
  <c r="I46" i="1"/>
  <c r="I45" i="1"/>
  <c r="C46" i="1"/>
  <c r="C45" i="1"/>
  <c r="U37" i="1"/>
  <c r="U36" i="1"/>
  <c r="O37" i="1"/>
  <c r="O36" i="1"/>
  <c r="I37" i="1"/>
  <c r="I36" i="1"/>
  <c r="C37" i="1"/>
  <c r="C36" i="1"/>
  <c r="U28" i="1"/>
  <c r="U27" i="1"/>
  <c r="O28" i="1"/>
  <c r="O27" i="1"/>
  <c r="I28" i="1"/>
  <c r="I27" i="1"/>
  <c r="C28" i="1"/>
  <c r="C27" i="1"/>
  <c r="U19" i="1"/>
  <c r="U18" i="1"/>
  <c r="O19" i="1"/>
  <c r="O18" i="1"/>
  <c r="I19" i="1"/>
  <c r="I18" i="1"/>
  <c r="C19" i="1"/>
  <c r="C18" i="1"/>
  <c r="U10" i="1"/>
  <c r="U9" i="1"/>
  <c r="U8" i="1"/>
  <c r="O11" i="1"/>
  <c r="O8" i="1"/>
  <c r="I11" i="1"/>
  <c r="I9" i="1"/>
  <c r="I8" i="1"/>
  <c r="C10" i="1"/>
  <c r="C9" i="1"/>
  <c r="C8" i="1"/>
  <c r="C7" i="1"/>
  <c r="D7" i="1"/>
  <c r="C91" i="6"/>
  <c r="F90" i="6"/>
  <c r="G90" i="6"/>
  <c r="Z90" i="6"/>
  <c r="AD90" i="6" a="1"/>
  <c r="AD90" i="6"/>
  <c r="D91" i="6"/>
  <c r="R92" i="6"/>
  <c r="S92" i="6"/>
  <c r="AB92" i="6"/>
  <c r="Q93" i="6"/>
  <c r="X71" i="6"/>
  <c r="Y71" i="6"/>
  <c r="AC71" i="6"/>
  <c r="AD71" i="6" a="1"/>
  <c r="AD71" i="6"/>
  <c r="U72" i="6"/>
  <c r="V72" i="6"/>
  <c r="W72" i="6"/>
  <c r="V56" i="6"/>
  <c r="W56" i="6"/>
  <c r="X56" i="6"/>
  <c r="Y56" i="6"/>
  <c r="AC56" i="6"/>
  <c r="Q10" i="6"/>
  <c r="R10" i="6"/>
  <c r="P11" i="6"/>
  <c r="Q11" i="6"/>
  <c r="V46" i="6"/>
  <c r="W45" i="6"/>
  <c r="X45" i="6"/>
  <c r="Y45" i="6"/>
  <c r="AC45" i="6"/>
  <c r="Q44" i="6"/>
  <c r="R44" i="6"/>
  <c r="S44" i="6"/>
  <c r="AB44" i="6"/>
  <c r="AD44" i="6" a="1"/>
  <c r="AD44" i="6"/>
  <c r="P45" i="6"/>
  <c r="Q45" i="6"/>
  <c r="D28" i="6"/>
  <c r="E27" i="6"/>
  <c r="F27" i="6"/>
  <c r="G27" i="6"/>
  <c r="Z27" i="6"/>
  <c r="Q27" i="6"/>
  <c r="R27" i="6"/>
  <c r="S27" i="6"/>
  <c r="AB27" i="6"/>
  <c r="P28" i="6"/>
  <c r="W62" i="6"/>
  <c r="X62" i="6"/>
  <c r="Y62" i="6"/>
  <c r="AC62" i="6"/>
  <c r="AD62" i="6" a="1"/>
  <c r="AD62" i="6"/>
  <c r="V63" i="6"/>
  <c r="P38" i="6"/>
  <c r="Q38" i="6"/>
  <c r="Q37" i="6"/>
  <c r="R37" i="6"/>
  <c r="S37" i="6"/>
  <c r="AB37" i="6"/>
  <c r="E54" i="6"/>
  <c r="F54" i="6"/>
  <c r="G54" i="6"/>
  <c r="Z54" i="6"/>
  <c r="D55" i="6"/>
  <c r="E12" i="6"/>
  <c r="AI7" i="6"/>
  <c r="F11" i="6"/>
  <c r="G11" i="6"/>
  <c r="Z11" i="6"/>
  <c r="K36" i="6"/>
  <c r="L36" i="6"/>
  <c r="M36" i="6"/>
  <c r="AA36" i="6"/>
  <c r="J37" i="6"/>
  <c r="L74" i="6"/>
  <c r="M74" i="6"/>
  <c r="AA74" i="6"/>
  <c r="K75" i="6"/>
  <c r="AI36" i="6"/>
  <c r="J9" i="6"/>
  <c r="K8" i="6"/>
  <c r="L8" i="6"/>
  <c r="M8" i="6"/>
  <c r="AA8" i="6"/>
  <c r="AD8" i="6" a="1"/>
  <c r="AD8" i="6"/>
  <c r="AD34" i="6" a="1"/>
  <c r="AD34" i="6"/>
  <c r="K53" i="6"/>
  <c r="L53" i="6"/>
  <c r="M53" i="6"/>
  <c r="AA53" i="6"/>
  <c r="AD53" i="6" a="1"/>
  <c r="AD53" i="6"/>
  <c r="J54" i="6"/>
  <c r="V29" i="6"/>
  <c r="W29" i="6"/>
  <c r="W28" i="6"/>
  <c r="X28" i="6"/>
  <c r="Y28" i="6"/>
  <c r="AC28" i="6"/>
  <c r="E63" i="6"/>
  <c r="F63" i="6"/>
  <c r="G63" i="6"/>
  <c r="Z63" i="6"/>
  <c r="D64" i="6"/>
  <c r="K80" i="6"/>
  <c r="L80" i="6"/>
  <c r="M80" i="6"/>
  <c r="AA80" i="6"/>
  <c r="AD80" i="6" a="1"/>
  <c r="AD80" i="6"/>
  <c r="J81" i="6"/>
  <c r="V36" i="6"/>
  <c r="W35" i="6"/>
  <c r="X35" i="6"/>
  <c r="Y35" i="6"/>
  <c r="AC35" i="6"/>
  <c r="E45" i="6"/>
  <c r="F45" i="6"/>
  <c r="G45" i="6"/>
  <c r="Z45" i="6"/>
  <c r="D46" i="6"/>
  <c r="P18" i="6"/>
  <c r="Q17" i="6"/>
  <c r="R17" i="6"/>
  <c r="S17" i="6"/>
  <c r="AB17" i="6"/>
  <c r="AD17" i="6" a="1"/>
  <c r="AD17" i="6"/>
  <c r="W18" i="6"/>
  <c r="X18" i="6"/>
  <c r="Y18" i="6"/>
  <c r="AC18" i="6"/>
  <c r="V19" i="6"/>
  <c r="Q55" i="6"/>
  <c r="R55" i="6"/>
  <c r="S55" i="6"/>
  <c r="AB55" i="6"/>
  <c r="P56" i="6"/>
  <c r="Q56" i="6"/>
  <c r="E72" i="6"/>
  <c r="F72" i="6"/>
  <c r="G72" i="6"/>
  <c r="Z72" i="6"/>
  <c r="D73" i="6"/>
  <c r="E81" i="6"/>
  <c r="F81" i="6"/>
  <c r="G81" i="6"/>
  <c r="Z81" i="6"/>
  <c r="D82" i="6"/>
  <c r="J64" i="6"/>
  <c r="K63" i="6"/>
  <c r="L63" i="6"/>
  <c r="M63" i="6"/>
  <c r="AA63" i="6"/>
  <c r="Q63" i="6"/>
  <c r="R63" i="6"/>
  <c r="S63" i="6"/>
  <c r="AB63" i="6"/>
  <c r="P64" i="6"/>
  <c r="E18" i="6"/>
  <c r="F18" i="6"/>
  <c r="G18" i="6"/>
  <c r="Z18" i="6"/>
  <c r="D19" i="6"/>
  <c r="J27" i="6"/>
  <c r="K26" i="6"/>
  <c r="L26" i="6"/>
  <c r="M26" i="6"/>
  <c r="AA26" i="6"/>
  <c r="AD26" i="6" a="1"/>
  <c r="AD26" i="6"/>
  <c r="O10" i="6"/>
  <c r="R9" i="6"/>
  <c r="S9" i="6"/>
  <c r="AB9" i="6"/>
  <c r="D36" i="6"/>
  <c r="E35" i="6"/>
  <c r="F35" i="6"/>
  <c r="G35" i="6"/>
  <c r="Z35" i="6"/>
  <c r="Q81" i="6"/>
  <c r="R81" i="6"/>
  <c r="S81" i="6"/>
  <c r="AB81" i="6"/>
  <c r="P82" i="6"/>
  <c r="Q72" i="6"/>
  <c r="R72" i="6"/>
  <c r="S72" i="6"/>
  <c r="AB72" i="6"/>
  <c r="P73" i="6"/>
  <c r="L47" i="6"/>
  <c r="M47" i="6"/>
  <c r="AA47" i="6"/>
  <c r="K48" i="6"/>
  <c r="AI24" i="6"/>
  <c r="X83" i="6"/>
  <c r="Y83" i="6"/>
  <c r="AC83" i="6"/>
  <c r="W84" i="6"/>
  <c r="AI42" i="6"/>
  <c r="L20" i="6"/>
  <c r="M20" i="6"/>
  <c r="AA20" i="6"/>
  <c r="K21" i="6"/>
  <c r="AI12" i="6"/>
  <c r="J108" i="1"/>
  <c r="K107" i="1"/>
  <c r="L107" i="1"/>
  <c r="V107" i="1"/>
  <c r="W106" i="1"/>
  <c r="X106" i="1"/>
  <c r="D109" i="1"/>
  <c r="E108" i="1"/>
  <c r="F108" i="1"/>
  <c r="P109" i="1"/>
  <c r="Q108" i="1"/>
  <c r="R108" i="1"/>
  <c r="K99" i="1"/>
  <c r="L99" i="1"/>
  <c r="J100" i="1"/>
  <c r="D100" i="1"/>
  <c r="E99" i="1"/>
  <c r="F99" i="1"/>
  <c r="P99" i="1"/>
  <c r="Q98" i="1"/>
  <c r="R98" i="1"/>
  <c r="V98" i="1"/>
  <c r="W97" i="1"/>
  <c r="X97" i="1"/>
  <c r="P89" i="1"/>
  <c r="Q88" i="1"/>
  <c r="R88" i="1"/>
  <c r="J90" i="1"/>
  <c r="K89" i="1"/>
  <c r="L89" i="1"/>
  <c r="V91" i="1"/>
  <c r="W90" i="1"/>
  <c r="X90" i="1"/>
  <c r="D89" i="1"/>
  <c r="E88" i="1"/>
  <c r="F88" i="1"/>
  <c r="E16" i="1"/>
  <c r="F16" i="1"/>
  <c r="Q25" i="1"/>
  <c r="R25" i="1"/>
  <c r="S25" i="1"/>
  <c r="E52" i="1"/>
  <c r="F52" i="1"/>
  <c r="E61" i="1"/>
  <c r="F61" i="1"/>
  <c r="G61" i="1"/>
  <c r="E70" i="1"/>
  <c r="F70" i="1"/>
  <c r="G70" i="1"/>
  <c r="Q79" i="1"/>
  <c r="R79" i="1"/>
  <c r="P80" i="1"/>
  <c r="P81" i="1"/>
  <c r="P82" i="1"/>
  <c r="P83" i="1"/>
  <c r="E25" i="1"/>
  <c r="F25" i="1"/>
  <c r="G25" i="1"/>
  <c r="Q43" i="1"/>
  <c r="R43" i="1"/>
  <c r="S43" i="1"/>
  <c r="Q16" i="1"/>
  <c r="R16" i="1"/>
  <c r="Q34" i="1"/>
  <c r="R34" i="1"/>
  <c r="S34" i="1"/>
  <c r="E7" i="1"/>
  <c r="F7" i="1"/>
  <c r="G7" i="1"/>
  <c r="D8" i="1"/>
  <c r="D9" i="1"/>
  <c r="D10" i="1"/>
  <c r="D11" i="1"/>
  <c r="W16" i="1"/>
  <c r="X16" i="1"/>
  <c r="W25" i="1"/>
  <c r="X25" i="1"/>
  <c r="Y25" i="1"/>
  <c r="K34" i="1"/>
  <c r="L34" i="1"/>
  <c r="W34" i="1"/>
  <c r="X34" i="1"/>
  <c r="K43" i="1"/>
  <c r="L43" i="1"/>
  <c r="M43" i="1"/>
  <c r="W43" i="1"/>
  <c r="X43" i="1"/>
  <c r="Y43" i="1"/>
  <c r="K52" i="1"/>
  <c r="L52" i="1"/>
  <c r="K61" i="1"/>
  <c r="L61" i="1"/>
  <c r="M61" i="1"/>
  <c r="W70" i="1"/>
  <c r="X70" i="1"/>
  <c r="Y70" i="1"/>
  <c r="K79" i="1"/>
  <c r="L79" i="1"/>
  <c r="M79" i="1"/>
  <c r="J80" i="1"/>
  <c r="J81" i="1"/>
  <c r="J82" i="1"/>
  <c r="J83" i="1"/>
  <c r="W46" i="1"/>
  <c r="X46" i="1"/>
  <c r="C11" i="1"/>
  <c r="V79" i="1"/>
  <c r="O80" i="1"/>
  <c r="S79" i="1"/>
  <c r="I80" i="1"/>
  <c r="U71" i="1"/>
  <c r="W73" i="1"/>
  <c r="X73" i="1"/>
  <c r="O74" i="1"/>
  <c r="C71" i="1"/>
  <c r="E71" i="1"/>
  <c r="F71" i="1"/>
  <c r="I62" i="1"/>
  <c r="C62" i="1"/>
  <c r="U56" i="1"/>
  <c r="I53" i="1"/>
  <c r="M52" i="1"/>
  <c r="C53" i="1"/>
  <c r="G52" i="1"/>
  <c r="U44" i="1"/>
  <c r="O44" i="1"/>
  <c r="Q44" i="1"/>
  <c r="R44" i="1"/>
  <c r="I44" i="1"/>
  <c r="K44" i="1"/>
  <c r="L44" i="1"/>
  <c r="U35" i="1"/>
  <c r="Y34" i="1"/>
  <c r="O35" i="1"/>
  <c r="Q35" i="1"/>
  <c r="R35" i="1"/>
  <c r="I35" i="1"/>
  <c r="M34" i="1"/>
  <c r="C38" i="1"/>
  <c r="U26" i="1"/>
  <c r="O26" i="1"/>
  <c r="Q28" i="1"/>
  <c r="R28" i="1"/>
  <c r="C26" i="1"/>
  <c r="E28" i="1"/>
  <c r="F28" i="1"/>
  <c r="Y16" i="1"/>
  <c r="U17" i="1"/>
  <c r="O17" i="1"/>
  <c r="S16" i="1"/>
  <c r="G16" i="1"/>
  <c r="C17" i="1"/>
  <c r="U11" i="1"/>
  <c r="E91" i="6"/>
  <c r="D92" i="6"/>
  <c r="E92" i="6"/>
  <c r="X72" i="6"/>
  <c r="Y72" i="6"/>
  <c r="AC72" i="6"/>
  <c r="AD72" i="6" a="1"/>
  <c r="AD72" i="6"/>
  <c r="U73" i="6"/>
  <c r="V73" i="6"/>
  <c r="W57" i="6"/>
  <c r="AI30" i="6"/>
  <c r="E19" i="6"/>
  <c r="F19" i="6"/>
  <c r="G19" i="6"/>
  <c r="Z19" i="6"/>
  <c r="D20" i="6"/>
  <c r="E20" i="6"/>
  <c r="K37" i="6"/>
  <c r="L37" i="6"/>
  <c r="M37" i="6"/>
  <c r="AA37" i="6"/>
  <c r="J38" i="6"/>
  <c r="K38" i="6"/>
  <c r="V64" i="6"/>
  <c r="W63" i="6"/>
  <c r="X63" i="6"/>
  <c r="Y63" i="6"/>
  <c r="AC63" i="6"/>
  <c r="AD63" i="6" a="1"/>
  <c r="AD63" i="6"/>
  <c r="P46" i="6"/>
  <c r="R45" i="6"/>
  <c r="S45" i="6"/>
  <c r="AB45" i="6"/>
  <c r="AD45" i="6" a="1"/>
  <c r="AD45" i="6"/>
  <c r="Q12" i="6"/>
  <c r="AI9" i="6"/>
  <c r="R11" i="6"/>
  <c r="S11" i="6"/>
  <c r="AB11" i="6"/>
  <c r="AD35" i="6" a="1"/>
  <c r="AD35" i="6"/>
  <c r="D37" i="6"/>
  <c r="E36" i="6"/>
  <c r="F36" i="6"/>
  <c r="G36" i="6"/>
  <c r="Z36" i="6"/>
  <c r="E82" i="6"/>
  <c r="F82" i="6"/>
  <c r="G82" i="6"/>
  <c r="Z82" i="6"/>
  <c r="D83" i="6"/>
  <c r="E83" i="6"/>
  <c r="W19" i="6"/>
  <c r="X19" i="6"/>
  <c r="Y19" i="6"/>
  <c r="AC19" i="6"/>
  <c r="V20" i="6"/>
  <c r="W20" i="6"/>
  <c r="K64" i="6"/>
  <c r="L64" i="6"/>
  <c r="M64" i="6"/>
  <c r="AA64" i="6"/>
  <c r="J65" i="6"/>
  <c r="K65" i="6"/>
  <c r="E46" i="6"/>
  <c r="F46" i="6"/>
  <c r="G46" i="6"/>
  <c r="Z46" i="6"/>
  <c r="D47" i="6"/>
  <c r="E47" i="6"/>
  <c r="P19" i="6"/>
  <c r="Q18" i="6"/>
  <c r="R18" i="6"/>
  <c r="S18" i="6"/>
  <c r="AB18" i="6"/>
  <c r="AD18" i="6" a="1"/>
  <c r="AD18" i="6"/>
  <c r="E55" i="6"/>
  <c r="F55" i="6"/>
  <c r="G55" i="6"/>
  <c r="Z55" i="6"/>
  <c r="D56" i="6"/>
  <c r="E56" i="6"/>
  <c r="J28" i="6"/>
  <c r="K27" i="6"/>
  <c r="L27" i="6"/>
  <c r="M27" i="6"/>
  <c r="AA27" i="6"/>
  <c r="AD27" i="6" a="1"/>
  <c r="AD27" i="6"/>
  <c r="R56" i="6"/>
  <c r="S56" i="6"/>
  <c r="AB56" i="6"/>
  <c r="Q57" i="6"/>
  <c r="AI29" i="6"/>
  <c r="E64" i="6"/>
  <c r="F64" i="6"/>
  <c r="G64" i="6"/>
  <c r="Z64" i="6"/>
  <c r="D65" i="6"/>
  <c r="E65" i="6"/>
  <c r="R38" i="6"/>
  <c r="S38" i="6"/>
  <c r="AB38" i="6"/>
  <c r="Q39" i="6"/>
  <c r="AI21" i="6"/>
  <c r="E28" i="6"/>
  <c r="F28" i="6"/>
  <c r="G28" i="6"/>
  <c r="Z28" i="6"/>
  <c r="D29" i="6"/>
  <c r="E29" i="6"/>
  <c r="W46" i="6"/>
  <c r="X46" i="6"/>
  <c r="Y46" i="6"/>
  <c r="AC46" i="6"/>
  <c r="V47" i="6"/>
  <c r="W47" i="6"/>
  <c r="Q82" i="6"/>
  <c r="P83" i="6"/>
  <c r="Q83" i="6"/>
  <c r="E73" i="6"/>
  <c r="F73" i="6"/>
  <c r="G73" i="6"/>
  <c r="Z73" i="6"/>
  <c r="D74" i="6"/>
  <c r="E74" i="6"/>
  <c r="J82" i="6"/>
  <c r="K81" i="6"/>
  <c r="L81" i="6"/>
  <c r="M81" i="6"/>
  <c r="AA81" i="6"/>
  <c r="AD81" i="6" a="1"/>
  <c r="AD81" i="6"/>
  <c r="J55" i="6"/>
  <c r="K54" i="6"/>
  <c r="L54" i="6"/>
  <c r="M54" i="6"/>
  <c r="AA54" i="6"/>
  <c r="AD54" i="6" a="1"/>
  <c r="AD54" i="6"/>
  <c r="J10" i="6"/>
  <c r="K9" i="6"/>
  <c r="L9" i="6"/>
  <c r="M9" i="6"/>
  <c r="AA9" i="6"/>
  <c r="AD9" i="6" a="1"/>
  <c r="AD9" i="6"/>
  <c r="S10" i="6"/>
  <c r="AB10" i="6"/>
  <c r="Q73" i="6"/>
  <c r="R73" i="6"/>
  <c r="S73" i="6"/>
  <c r="AB73" i="6"/>
  <c r="P74" i="6"/>
  <c r="Q74" i="6"/>
  <c r="Q64" i="6"/>
  <c r="R64" i="6"/>
  <c r="S64" i="6"/>
  <c r="AB64" i="6"/>
  <c r="P65" i="6"/>
  <c r="Q65" i="6"/>
  <c r="V37" i="6"/>
  <c r="W36" i="6"/>
  <c r="X36" i="6"/>
  <c r="Y36" i="6"/>
  <c r="AC36" i="6"/>
  <c r="W30" i="6"/>
  <c r="AI18" i="6"/>
  <c r="X29" i="6"/>
  <c r="Y29" i="6"/>
  <c r="AC29" i="6"/>
  <c r="Q28" i="6"/>
  <c r="R28" i="6"/>
  <c r="S28" i="6"/>
  <c r="AB28" i="6"/>
  <c r="P29" i="6"/>
  <c r="Q29" i="6"/>
  <c r="E109" i="1"/>
  <c r="F109" i="1"/>
  <c r="D110" i="1"/>
  <c r="E110" i="1"/>
  <c r="W107" i="1"/>
  <c r="X107" i="1"/>
  <c r="V108" i="1"/>
  <c r="P110" i="1"/>
  <c r="Q110" i="1"/>
  <c r="Q109" i="1"/>
  <c r="R109" i="1"/>
  <c r="K108" i="1"/>
  <c r="L108" i="1"/>
  <c r="J109" i="1"/>
  <c r="W98" i="1"/>
  <c r="X98" i="1"/>
  <c r="V99" i="1"/>
  <c r="P100" i="1"/>
  <c r="Q99" i="1"/>
  <c r="R99" i="1"/>
  <c r="E100" i="1"/>
  <c r="F100" i="1"/>
  <c r="D101" i="1"/>
  <c r="E101" i="1"/>
  <c r="J101" i="1"/>
  <c r="K101" i="1"/>
  <c r="K100" i="1"/>
  <c r="L100" i="1"/>
  <c r="W91" i="1"/>
  <c r="X91" i="1"/>
  <c r="V92" i="1"/>
  <c r="W92" i="1"/>
  <c r="K90" i="1"/>
  <c r="L90" i="1"/>
  <c r="J91" i="1"/>
  <c r="E89" i="1"/>
  <c r="F89" i="1"/>
  <c r="D90" i="1"/>
  <c r="Q89" i="1"/>
  <c r="R89" i="1"/>
  <c r="P90" i="1"/>
  <c r="E8" i="1"/>
  <c r="W26" i="1"/>
  <c r="X26" i="1"/>
  <c r="Y26" i="1"/>
  <c r="K62" i="1"/>
  <c r="L62" i="1"/>
  <c r="M62" i="1"/>
  <c r="Q80" i="1"/>
  <c r="R80" i="1"/>
  <c r="S80" i="1"/>
  <c r="K80" i="1"/>
  <c r="L80" i="1"/>
  <c r="X37" i="1"/>
  <c r="Y37" i="1"/>
  <c r="E53" i="1"/>
  <c r="F53" i="1"/>
  <c r="E62" i="1"/>
  <c r="F62" i="1"/>
  <c r="E43" i="1"/>
  <c r="F43" i="1"/>
  <c r="G43" i="1"/>
  <c r="K7" i="1"/>
  <c r="L7" i="1"/>
  <c r="M7" i="1"/>
  <c r="K16" i="1"/>
  <c r="L16" i="1"/>
  <c r="Q52" i="1"/>
  <c r="R52" i="1"/>
  <c r="S52" i="1"/>
  <c r="Q70" i="1"/>
  <c r="R70" i="1"/>
  <c r="S70" i="1"/>
  <c r="W7" i="1"/>
  <c r="X7" i="1"/>
  <c r="Y7" i="1"/>
  <c r="Q61" i="1"/>
  <c r="R61" i="1"/>
  <c r="E79" i="1"/>
  <c r="F79" i="1"/>
  <c r="G79" i="1"/>
  <c r="Q7" i="1"/>
  <c r="K25" i="1"/>
  <c r="L25" i="1"/>
  <c r="M25" i="1"/>
  <c r="K70" i="1"/>
  <c r="L70" i="1"/>
  <c r="M70" i="1"/>
  <c r="W52" i="1"/>
  <c r="X56" i="1"/>
  <c r="Y56" i="1"/>
  <c r="W61" i="1"/>
  <c r="X61" i="1"/>
  <c r="Y61" i="1"/>
  <c r="W79" i="1"/>
  <c r="X79" i="1"/>
  <c r="Y79" i="1"/>
  <c r="V80" i="1"/>
  <c r="V81" i="1"/>
  <c r="V82" i="1"/>
  <c r="V83" i="1"/>
  <c r="E34" i="1"/>
  <c r="F38" i="1"/>
  <c r="G38" i="1"/>
  <c r="E11" i="1"/>
  <c r="E12" i="1"/>
  <c r="AI7" i="1"/>
  <c r="F8" i="1"/>
  <c r="G8" i="1"/>
  <c r="E9" i="1"/>
  <c r="E73" i="1"/>
  <c r="F73" i="1"/>
  <c r="Q81" i="1"/>
  <c r="R81" i="1"/>
  <c r="S81" i="1"/>
  <c r="K35" i="1"/>
  <c r="L35" i="1"/>
  <c r="M35" i="1"/>
  <c r="K53" i="1"/>
  <c r="L53" i="1"/>
  <c r="M53" i="1"/>
  <c r="E26" i="1"/>
  <c r="F26" i="1"/>
  <c r="G26" i="1"/>
  <c r="W44" i="1"/>
  <c r="X44" i="1"/>
  <c r="Y44" i="1"/>
  <c r="W17" i="1"/>
  <c r="X17" i="1"/>
  <c r="Y17" i="1"/>
  <c r="Q17" i="1"/>
  <c r="R17" i="1"/>
  <c r="S17" i="1"/>
  <c r="E17" i="1"/>
  <c r="F17" i="1"/>
  <c r="G17" i="1"/>
  <c r="Q26" i="1"/>
  <c r="R26" i="1"/>
  <c r="S26" i="1"/>
  <c r="U53" i="1"/>
  <c r="X52" i="1"/>
  <c r="Y52" i="1"/>
  <c r="O71" i="1"/>
  <c r="C35" i="1"/>
  <c r="F34" i="1"/>
  <c r="G34" i="1"/>
  <c r="R7" i="1"/>
  <c r="S7" i="1"/>
  <c r="U80" i="1"/>
  <c r="Q82" i="1"/>
  <c r="R82" i="1"/>
  <c r="K81" i="1"/>
  <c r="M80" i="1"/>
  <c r="K82" i="1"/>
  <c r="L82" i="1"/>
  <c r="C80" i="1"/>
  <c r="W71" i="1"/>
  <c r="W72" i="1"/>
  <c r="U74" i="1"/>
  <c r="Y73" i="1"/>
  <c r="I71" i="1"/>
  <c r="G71" i="1"/>
  <c r="E72" i="1"/>
  <c r="C74" i="1"/>
  <c r="G73" i="1"/>
  <c r="U62" i="1"/>
  <c r="O62" i="1"/>
  <c r="S61" i="1"/>
  <c r="K63" i="1"/>
  <c r="K64" i="1"/>
  <c r="L64" i="1"/>
  <c r="E63" i="1"/>
  <c r="G62" i="1"/>
  <c r="E64" i="1"/>
  <c r="F64" i="1"/>
  <c r="O53" i="1"/>
  <c r="K54" i="1"/>
  <c r="K55" i="1"/>
  <c r="L55" i="1"/>
  <c r="E54" i="1"/>
  <c r="G53" i="1"/>
  <c r="E55" i="1"/>
  <c r="F55" i="1"/>
  <c r="Y46" i="1"/>
  <c r="U47" i="1"/>
  <c r="W45" i="1"/>
  <c r="S44" i="1"/>
  <c r="Q45" i="1"/>
  <c r="M44" i="1"/>
  <c r="K45" i="1"/>
  <c r="K46" i="1"/>
  <c r="L46" i="1"/>
  <c r="C44" i="1"/>
  <c r="W35" i="1"/>
  <c r="X35" i="1"/>
  <c r="Y35" i="1"/>
  <c r="W36" i="1"/>
  <c r="U38" i="1"/>
  <c r="S35" i="1"/>
  <c r="Q36" i="1"/>
  <c r="Q37" i="1"/>
  <c r="R37" i="1"/>
  <c r="K36" i="1"/>
  <c r="K37" i="1"/>
  <c r="L37" i="1"/>
  <c r="W27" i="1"/>
  <c r="W28" i="1"/>
  <c r="X28" i="1"/>
  <c r="S28" i="1"/>
  <c r="O29" i="1"/>
  <c r="Q27" i="1"/>
  <c r="I26" i="1"/>
  <c r="E27" i="1"/>
  <c r="C29" i="1"/>
  <c r="G28" i="1"/>
  <c r="W18" i="1"/>
  <c r="W19" i="1"/>
  <c r="X19" i="1"/>
  <c r="Q18" i="1"/>
  <c r="Q19" i="1"/>
  <c r="R19" i="1"/>
  <c r="I17" i="1"/>
  <c r="M16" i="1"/>
  <c r="E18" i="1"/>
  <c r="E19" i="1"/>
  <c r="F19" i="1"/>
  <c r="F92" i="6"/>
  <c r="G92" i="6"/>
  <c r="Z92" i="6"/>
  <c r="AD92" i="6" a="1"/>
  <c r="AD92" i="6"/>
  <c r="E93" i="6"/>
  <c r="F91" i="6"/>
  <c r="G91" i="6"/>
  <c r="Z91" i="6"/>
  <c r="AD91" i="6" a="1"/>
  <c r="AD91" i="6"/>
  <c r="C92" i="6"/>
  <c r="R82" i="6"/>
  <c r="S82" i="6"/>
  <c r="AB82" i="6"/>
  <c r="O83" i="6"/>
  <c r="V74" i="6"/>
  <c r="W74" i="6"/>
  <c r="W73" i="6"/>
  <c r="W75" i="6"/>
  <c r="AI38" i="6"/>
  <c r="W37" i="6"/>
  <c r="X37" i="6"/>
  <c r="Y37" i="6"/>
  <c r="AC37" i="6"/>
  <c r="V38" i="6"/>
  <c r="W38" i="6"/>
  <c r="X38" i="6"/>
  <c r="Y38" i="6"/>
  <c r="AC38" i="6"/>
  <c r="Q46" i="6"/>
  <c r="R46" i="6"/>
  <c r="S46" i="6"/>
  <c r="AB46" i="6"/>
  <c r="AD46" i="6" a="1"/>
  <c r="AD46" i="6"/>
  <c r="P47" i="6"/>
  <c r="Q47" i="6"/>
  <c r="J11" i="6"/>
  <c r="K11" i="6"/>
  <c r="K10" i="6"/>
  <c r="L10" i="6"/>
  <c r="M10" i="6"/>
  <c r="AA10" i="6"/>
  <c r="AD10" i="6" a="1"/>
  <c r="AD10" i="6"/>
  <c r="W21" i="6"/>
  <c r="AI14" i="6"/>
  <c r="X20" i="6"/>
  <c r="Y20" i="6"/>
  <c r="AC20" i="6"/>
  <c r="E21" i="6"/>
  <c r="AI11" i="6"/>
  <c r="F20" i="6"/>
  <c r="G20" i="6"/>
  <c r="Z20" i="6"/>
  <c r="P20" i="6"/>
  <c r="Q20" i="6"/>
  <c r="Q19" i="6"/>
  <c r="R19" i="6"/>
  <c r="S19" i="6"/>
  <c r="AB19" i="6"/>
  <c r="AD19" i="6" a="1"/>
  <c r="AD19" i="6"/>
  <c r="J83" i="6"/>
  <c r="K83" i="6"/>
  <c r="K82" i="6"/>
  <c r="L82" i="6"/>
  <c r="M82" i="6"/>
  <c r="AA82" i="6"/>
  <c r="E57" i="6"/>
  <c r="AI27" i="6"/>
  <c r="F56" i="6"/>
  <c r="G56" i="6"/>
  <c r="Z56" i="6"/>
  <c r="L65" i="6"/>
  <c r="M65" i="6"/>
  <c r="AA65" i="6"/>
  <c r="K66" i="6"/>
  <c r="AI32" i="6"/>
  <c r="K39" i="6"/>
  <c r="AI20" i="6"/>
  <c r="L38" i="6"/>
  <c r="M38" i="6"/>
  <c r="AA38" i="6"/>
  <c r="AD36" i="6" a="1"/>
  <c r="AD36" i="6"/>
  <c r="R83" i="6"/>
  <c r="Q84" i="6"/>
  <c r="AI41" i="6"/>
  <c r="Q75" i="6"/>
  <c r="AI37" i="6"/>
  <c r="R74" i="6"/>
  <c r="S74" i="6"/>
  <c r="AB74" i="6"/>
  <c r="E75" i="6"/>
  <c r="AI35" i="6"/>
  <c r="F74" i="6"/>
  <c r="G74" i="6"/>
  <c r="Z74" i="6"/>
  <c r="D38" i="6"/>
  <c r="E38" i="6"/>
  <c r="E37" i="6"/>
  <c r="F37" i="6"/>
  <c r="G37" i="6"/>
  <c r="Z37" i="6"/>
  <c r="R29" i="6"/>
  <c r="S29" i="6"/>
  <c r="AB29" i="6"/>
  <c r="Q30" i="6"/>
  <c r="AI17" i="6"/>
  <c r="Q66" i="6"/>
  <c r="AI33" i="6"/>
  <c r="R65" i="6"/>
  <c r="S65" i="6"/>
  <c r="AB65" i="6"/>
  <c r="X47" i="6"/>
  <c r="Y47" i="6"/>
  <c r="AC47" i="6"/>
  <c r="W48" i="6"/>
  <c r="AI26" i="6"/>
  <c r="E66" i="6"/>
  <c r="AI31" i="6"/>
  <c r="F65" i="6"/>
  <c r="G65" i="6"/>
  <c r="Z65" i="6"/>
  <c r="V65" i="6"/>
  <c r="W65" i="6"/>
  <c r="W64" i="6"/>
  <c r="X64" i="6"/>
  <c r="Y64" i="6"/>
  <c r="AC64" i="6"/>
  <c r="AD64" i="6" a="1"/>
  <c r="AD64" i="6"/>
  <c r="E30" i="6"/>
  <c r="AI15" i="6"/>
  <c r="F29" i="6"/>
  <c r="G29" i="6"/>
  <c r="Z29" i="6"/>
  <c r="J56" i="6"/>
  <c r="K56" i="6"/>
  <c r="K55" i="6"/>
  <c r="L55" i="6"/>
  <c r="M55" i="6"/>
  <c r="AA55" i="6"/>
  <c r="AD55" i="6" a="1"/>
  <c r="AD55" i="6"/>
  <c r="J29" i="6"/>
  <c r="K29" i="6"/>
  <c r="K28" i="6"/>
  <c r="L28" i="6"/>
  <c r="M28" i="6"/>
  <c r="AA28" i="6"/>
  <c r="AD28" i="6" a="1"/>
  <c r="AD28" i="6"/>
  <c r="E48" i="6"/>
  <c r="AI23" i="6"/>
  <c r="F47" i="6"/>
  <c r="G47" i="6"/>
  <c r="Z47" i="6"/>
  <c r="E84" i="6"/>
  <c r="AI39" i="6"/>
  <c r="F83" i="6"/>
  <c r="G83" i="6"/>
  <c r="Z83" i="6"/>
  <c r="Q111" i="1"/>
  <c r="R110" i="1"/>
  <c r="V109" i="1"/>
  <c r="W108" i="1"/>
  <c r="X108" i="1"/>
  <c r="J110" i="1"/>
  <c r="K110" i="1"/>
  <c r="K109" i="1"/>
  <c r="L109" i="1"/>
  <c r="E111" i="1"/>
  <c r="F110" i="1"/>
  <c r="K102" i="1"/>
  <c r="L101" i="1"/>
  <c r="E102" i="1"/>
  <c r="F101" i="1"/>
  <c r="P101" i="1"/>
  <c r="Q101" i="1"/>
  <c r="Q100" i="1"/>
  <c r="R100" i="1"/>
  <c r="V100" i="1"/>
  <c r="W99" i="1"/>
  <c r="X99" i="1"/>
  <c r="P91" i="1"/>
  <c r="Q90" i="1"/>
  <c r="R90" i="1"/>
  <c r="D91" i="1"/>
  <c r="E90" i="1"/>
  <c r="F90" i="1"/>
  <c r="J92" i="1"/>
  <c r="K92" i="1"/>
  <c r="K91" i="1"/>
  <c r="L91" i="1"/>
  <c r="W93" i="1"/>
  <c r="X92" i="1"/>
  <c r="X11" i="1"/>
  <c r="Y11" i="1"/>
  <c r="W8" i="1"/>
  <c r="O9" i="1"/>
  <c r="K8" i="1"/>
  <c r="L8" i="1"/>
  <c r="M8" i="1"/>
  <c r="R8" i="1"/>
  <c r="S8" i="1"/>
  <c r="F11" i="1"/>
  <c r="G11" i="1"/>
  <c r="R74" i="1"/>
  <c r="S74" i="1"/>
  <c r="F9" i="1"/>
  <c r="G9" i="1"/>
  <c r="E10" i="1"/>
  <c r="F10" i="1"/>
  <c r="G10" i="1"/>
  <c r="Q72" i="1"/>
  <c r="R72" i="1"/>
  <c r="S72" i="1"/>
  <c r="Q73" i="1"/>
  <c r="R73" i="1"/>
  <c r="S73" i="1"/>
  <c r="W53" i="1"/>
  <c r="X53" i="1"/>
  <c r="Y53" i="1"/>
  <c r="W55" i="1"/>
  <c r="X55" i="1"/>
  <c r="Y55" i="1"/>
  <c r="W54" i="1"/>
  <c r="X54" i="1"/>
  <c r="Y54" i="1"/>
  <c r="E36" i="1"/>
  <c r="F36" i="1"/>
  <c r="G36" i="1"/>
  <c r="E37" i="1"/>
  <c r="F37" i="1"/>
  <c r="G37" i="1"/>
  <c r="Q46" i="1"/>
  <c r="R46" i="1"/>
  <c r="S46" i="1"/>
  <c r="R45" i="1"/>
  <c r="S45" i="1"/>
  <c r="R27" i="1"/>
  <c r="S27" i="1"/>
  <c r="R36" i="1"/>
  <c r="S36" i="1"/>
  <c r="L36" i="1"/>
  <c r="M36" i="1"/>
  <c r="L54" i="1"/>
  <c r="M54" i="1"/>
  <c r="F72" i="1"/>
  <c r="G72" i="1"/>
  <c r="R18" i="1"/>
  <c r="S18" i="1"/>
  <c r="F27" i="1"/>
  <c r="G27" i="1"/>
  <c r="X36" i="1"/>
  <c r="Y36" i="1"/>
  <c r="X18" i="1"/>
  <c r="Y18" i="1"/>
  <c r="L81" i="1"/>
  <c r="M81" i="1"/>
  <c r="L63" i="1"/>
  <c r="M63" i="1"/>
  <c r="L45" i="1"/>
  <c r="M45" i="1"/>
  <c r="X45" i="1"/>
  <c r="Y45" i="1"/>
  <c r="F54" i="1"/>
  <c r="G54" i="1"/>
  <c r="X72" i="1"/>
  <c r="Y72" i="1"/>
  <c r="Q71" i="1"/>
  <c r="F63" i="1"/>
  <c r="G63" i="1"/>
  <c r="F18" i="1"/>
  <c r="G18" i="1"/>
  <c r="E35" i="1"/>
  <c r="X71" i="1"/>
  <c r="Y71" i="1"/>
  <c r="X27" i="1"/>
  <c r="Y27" i="1"/>
  <c r="W82" i="1"/>
  <c r="X82" i="1"/>
  <c r="W80" i="1"/>
  <c r="W81" i="1"/>
  <c r="O83" i="1"/>
  <c r="S82" i="1"/>
  <c r="I83" i="1"/>
  <c r="M82" i="1"/>
  <c r="E80" i="1"/>
  <c r="E81" i="1"/>
  <c r="E82" i="1"/>
  <c r="F82" i="1"/>
  <c r="K71" i="1"/>
  <c r="K72" i="1"/>
  <c r="K73" i="1"/>
  <c r="L73" i="1"/>
  <c r="F74" i="1"/>
  <c r="G74" i="1"/>
  <c r="W62" i="1"/>
  <c r="X62" i="1"/>
  <c r="Y62" i="1"/>
  <c r="W64" i="1"/>
  <c r="X64" i="1"/>
  <c r="W63" i="1"/>
  <c r="Q62" i="1"/>
  <c r="Q64" i="1"/>
  <c r="R64" i="1"/>
  <c r="Q63" i="1"/>
  <c r="M64" i="1"/>
  <c r="I65" i="1"/>
  <c r="G64" i="1"/>
  <c r="C65" i="1"/>
  <c r="Q55" i="1"/>
  <c r="R55" i="1"/>
  <c r="Q54" i="1"/>
  <c r="Q53" i="1"/>
  <c r="M55" i="1"/>
  <c r="I56" i="1"/>
  <c r="C56" i="1"/>
  <c r="G55" i="1"/>
  <c r="X47" i="1"/>
  <c r="Y47" i="1"/>
  <c r="O47" i="1"/>
  <c r="I47" i="1"/>
  <c r="M46" i="1"/>
  <c r="E44" i="1"/>
  <c r="E45" i="1"/>
  <c r="E46" i="1"/>
  <c r="F46" i="1"/>
  <c r="Y38" i="1"/>
  <c r="S37" i="1"/>
  <c r="O38" i="1"/>
  <c r="I38" i="1"/>
  <c r="M37" i="1"/>
  <c r="Y28" i="1"/>
  <c r="U29" i="1"/>
  <c r="K26" i="1"/>
  <c r="L26" i="1"/>
  <c r="M26" i="1"/>
  <c r="K28" i="1"/>
  <c r="L28" i="1"/>
  <c r="K27" i="1"/>
  <c r="F29" i="1"/>
  <c r="G29" i="1"/>
  <c r="Y19" i="1"/>
  <c r="U20" i="1"/>
  <c r="S19" i="1"/>
  <c r="O20" i="1"/>
  <c r="K17" i="1"/>
  <c r="L17" i="1"/>
  <c r="M17" i="1"/>
  <c r="K18" i="1"/>
  <c r="K19" i="1"/>
  <c r="L19" i="1"/>
  <c r="G19" i="1"/>
  <c r="C20" i="1"/>
  <c r="S83" i="6"/>
  <c r="AB83" i="6"/>
  <c r="AD82" i="6" a="1"/>
  <c r="AD82" i="6"/>
  <c r="X74" i="6"/>
  <c r="X73" i="6"/>
  <c r="Y73" i="6"/>
  <c r="AC73" i="6"/>
  <c r="AD73" i="6" a="1"/>
  <c r="AD73" i="6"/>
  <c r="U74" i="6"/>
  <c r="W39" i="6"/>
  <c r="AI22" i="6"/>
  <c r="F38" i="6"/>
  <c r="G38" i="6"/>
  <c r="Z38" i="6"/>
  <c r="AD38" i="6" a="1"/>
  <c r="AD38" i="6"/>
  <c r="E39" i="6"/>
  <c r="AI19" i="6"/>
  <c r="L83" i="6"/>
  <c r="M83" i="6"/>
  <c r="AA83" i="6"/>
  <c r="K84" i="6"/>
  <c r="AI40" i="6"/>
  <c r="Q48" i="6"/>
  <c r="AI25" i="6"/>
  <c r="R47" i="6"/>
  <c r="S47" i="6"/>
  <c r="AB47" i="6"/>
  <c r="AD47" i="6" a="1"/>
  <c r="AD47" i="6"/>
  <c r="AD37" i="6" a="1"/>
  <c r="AD37" i="6"/>
  <c r="K12" i="6"/>
  <c r="AI8" i="6"/>
  <c r="L11" i="6"/>
  <c r="M11" i="6"/>
  <c r="AA11" i="6"/>
  <c r="AD11" i="6" a="1"/>
  <c r="AD11" i="6"/>
  <c r="L29" i="6"/>
  <c r="M29" i="6"/>
  <c r="AA29" i="6"/>
  <c r="AD29" i="6" a="1"/>
  <c r="AD29" i="6"/>
  <c r="K30" i="6"/>
  <c r="AI16" i="6"/>
  <c r="W66" i="6"/>
  <c r="AI34" i="6"/>
  <c r="X65" i="6"/>
  <c r="Y65" i="6"/>
  <c r="AC65" i="6"/>
  <c r="AD65" i="6" a="1"/>
  <c r="AD65" i="6"/>
  <c r="L56" i="6"/>
  <c r="M56" i="6"/>
  <c r="AA56" i="6"/>
  <c r="AD56" i="6" a="1"/>
  <c r="AD56" i="6"/>
  <c r="K57" i="6"/>
  <c r="AI28" i="6"/>
  <c r="Q21" i="6"/>
  <c r="AI13" i="6"/>
  <c r="R20" i="6"/>
  <c r="S20" i="6"/>
  <c r="AB20" i="6"/>
  <c r="AD20" i="6" a="1"/>
  <c r="AD20" i="6"/>
  <c r="K111" i="1"/>
  <c r="L110" i="1"/>
  <c r="W109" i="1"/>
  <c r="X109" i="1"/>
  <c r="V110" i="1"/>
  <c r="W110" i="1"/>
  <c r="W100" i="1"/>
  <c r="X100" i="1"/>
  <c r="V101" i="1"/>
  <c r="W101" i="1"/>
  <c r="Q102" i="1"/>
  <c r="R101" i="1"/>
  <c r="K93" i="1"/>
  <c r="L92" i="1"/>
  <c r="E91" i="1"/>
  <c r="F91" i="1"/>
  <c r="D92" i="1"/>
  <c r="E92" i="1"/>
  <c r="P92" i="1"/>
  <c r="Q92" i="1"/>
  <c r="Q91" i="1"/>
  <c r="R91" i="1"/>
  <c r="R11" i="1"/>
  <c r="S11" i="1"/>
  <c r="R29" i="1"/>
  <c r="S29" i="1"/>
  <c r="W9" i="1"/>
  <c r="X8" i="1"/>
  <c r="Y8" i="1"/>
  <c r="L11" i="1"/>
  <c r="M11" i="1"/>
  <c r="K9" i="1"/>
  <c r="X74" i="1"/>
  <c r="Y74" i="1"/>
  <c r="R54" i="1"/>
  <c r="S54" i="1"/>
  <c r="F81" i="1"/>
  <c r="G81" i="1"/>
  <c r="X81" i="1"/>
  <c r="Y81" i="1"/>
  <c r="F45" i="1"/>
  <c r="G45" i="1"/>
  <c r="L27" i="1"/>
  <c r="M27" i="1"/>
  <c r="R71" i="1"/>
  <c r="S71" i="1"/>
  <c r="X63" i="1"/>
  <c r="Y63" i="1"/>
  <c r="R63" i="1"/>
  <c r="S63" i="1"/>
  <c r="L72" i="1"/>
  <c r="M72" i="1"/>
  <c r="L18" i="1"/>
  <c r="M18" i="1"/>
  <c r="F35" i="1"/>
  <c r="G35" i="1"/>
  <c r="R53" i="1"/>
  <c r="S53" i="1"/>
  <c r="F44" i="1"/>
  <c r="G44" i="1"/>
  <c r="R62" i="1"/>
  <c r="S62" i="1"/>
  <c r="L71" i="1"/>
  <c r="M71" i="1"/>
  <c r="X80" i="1"/>
  <c r="Y80" i="1"/>
  <c r="F80" i="1"/>
  <c r="G80" i="1"/>
  <c r="Y82" i="1"/>
  <c r="U83" i="1"/>
  <c r="Q83" i="1"/>
  <c r="Q84" i="1"/>
  <c r="AI41" i="1"/>
  <c r="K83" i="1"/>
  <c r="K84" i="1"/>
  <c r="AI40" i="1"/>
  <c r="C83" i="1"/>
  <c r="G82" i="1"/>
  <c r="I74" i="1"/>
  <c r="M73" i="1"/>
  <c r="U65" i="1"/>
  <c r="Y64" i="1"/>
  <c r="O65" i="1"/>
  <c r="S64" i="1"/>
  <c r="O56" i="1"/>
  <c r="S55" i="1"/>
  <c r="F56" i="1"/>
  <c r="G56" i="1"/>
  <c r="G46" i="1"/>
  <c r="C47" i="1"/>
  <c r="I29" i="1"/>
  <c r="M28" i="1"/>
  <c r="I20" i="1"/>
  <c r="M19" i="1"/>
  <c r="AC8" i="1"/>
  <c r="AA8" i="1"/>
  <c r="AA7" i="1"/>
  <c r="AD83" i="6" a="1"/>
  <c r="AD83" i="6"/>
  <c r="Y74" i="6"/>
  <c r="AC74" i="6"/>
  <c r="AD74" i="6" a="1"/>
  <c r="AD74" i="6"/>
  <c r="W111" i="1"/>
  <c r="X110" i="1"/>
  <c r="X101" i="1"/>
  <c r="W102" i="1"/>
  <c r="Q93" i="1"/>
  <c r="R92" i="1"/>
  <c r="E93" i="1"/>
  <c r="F92" i="1"/>
  <c r="R9" i="1"/>
  <c r="S9" i="1"/>
  <c r="O10" i="1"/>
  <c r="F20" i="1"/>
  <c r="G20" i="1"/>
  <c r="Z20" i="1"/>
  <c r="R20" i="1"/>
  <c r="S20" i="1"/>
  <c r="W10" i="1"/>
  <c r="X10" i="1"/>
  <c r="Y10" i="1"/>
  <c r="X9" i="1"/>
  <c r="Y9" i="1"/>
  <c r="AC9" i="1"/>
  <c r="K10" i="1"/>
  <c r="L10" i="1"/>
  <c r="M10" i="1"/>
  <c r="L9" i="1"/>
  <c r="M9" i="1"/>
  <c r="AA9" i="1"/>
  <c r="F65" i="1"/>
  <c r="G65" i="1"/>
  <c r="L47" i="1"/>
  <c r="M47" i="1"/>
  <c r="L65" i="1"/>
  <c r="M65" i="1"/>
  <c r="L83" i="1"/>
  <c r="M83" i="1"/>
  <c r="R38" i="1"/>
  <c r="S38" i="1"/>
  <c r="L38" i="1"/>
  <c r="M38" i="1"/>
  <c r="X20" i="1"/>
  <c r="Y20" i="1"/>
  <c r="X29" i="1"/>
  <c r="Y29" i="1"/>
  <c r="L56" i="1"/>
  <c r="M56" i="1"/>
  <c r="R83" i="1"/>
  <c r="S83" i="1"/>
  <c r="AB83" i="1"/>
  <c r="R47" i="1"/>
  <c r="S47" i="1"/>
  <c r="W83" i="1"/>
  <c r="W84" i="1"/>
  <c r="AI42" i="1"/>
  <c r="X65" i="1"/>
  <c r="Y65" i="1"/>
  <c r="AC65" i="1"/>
  <c r="L20" i="1"/>
  <c r="M20" i="1"/>
  <c r="Z46" i="1"/>
  <c r="AB7" i="1"/>
  <c r="AC37" i="1"/>
  <c r="AA54" i="1"/>
  <c r="Z74" i="1"/>
  <c r="Z64" i="1"/>
  <c r="L12" i="1"/>
  <c r="F12" i="1"/>
  <c r="AB82" i="1"/>
  <c r="AA82" i="1"/>
  <c r="AC81" i="1"/>
  <c r="AB81" i="1"/>
  <c r="AA81" i="1"/>
  <c r="AB80" i="1"/>
  <c r="AA80" i="1"/>
  <c r="AC79" i="1"/>
  <c r="AB79" i="1"/>
  <c r="AA79" i="1"/>
  <c r="Z79" i="1"/>
  <c r="AC7" i="1"/>
  <c r="Z19" i="1"/>
  <c r="AC18" i="1"/>
  <c r="AB18" i="1"/>
  <c r="Z18" i="1"/>
  <c r="AB17" i="1"/>
  <c r="Z17" i="1"/>
  <c r="AC16" i="1"/>
  <c r="AB16" i="1"/>
  <c r="AA16" i="1"/>
  <c r="Z16" i="1"/>
  <c r="AC28" i="1"/>
  <c r="AC27" i="1"/>
  <c r="AC26" i="1"/>
  <c r="AC25" i="1"/>
  <c r="AB25" i="1"/>
  <c r="AA25" i="1"/>
  <c r="Z25" i="1"/>
  <c r="AC36" i="1"/>
  <c r="AB36" i="1"/>
  <c r="AC35" i="1"/>
  <c r="AC34" i="1"/>
  <c r="AB34" i="1"/>
  <c r="AA34" i="1"/>
  <c r="Z34" i="1"/>
  <c r="AC45" i="1"/>
  <c r="Z45" i="1"/>
  <c r="AC44" i="1"/>
  <c r="Z44" i="1"/>
  <c r="AC43" i="1"/>
  <c r="AB43" i="1"/>
  <c r="AA43" i="1"/>
  <c r="Z43" i="1"/>
  <c r="Z54" i="1"/>
  <c r="Z53" i="1"/>
  <c r="AC52" i="1"/>
  <c r="AB52" i="1"/>
  <c r="AA52" i="1"/>
  <c r="Z52" i="1"/>
  <c r="AA73" i="1"/>
  <c r="Z73" i="1"/>
  <c r="AC72" i="1"/>
  <c r="AB72" i="1"/>
  <c r="AA72" i="1"/>
  <c r="Z72" i="1"/>
  <c r="AC71" i="1"/>
  <c r="AB71" i="1"/>
  <c r="AA71" i="1"/>
  <c r="Z71" i="1"/>
  <c r="AC70" i="1"/>
  <c r="AB70" i="1"/>
  <c r="AA70" i="1"/>
  <c r="Z70" i="1"/>
  <c r="AC64" i="1"/>
  <c r="AB64" i="1"/>
  <c r="AA64" i="1"/>
  <c r="AC63" i="1"/>
  <c r="AB63" i="1"/>
  <c r="AA63" i="1"/>
  <c r="Z63" i="1"/>
  <c r="AC62" i="1"/>
  <c r="AB62" i="1"/>
  <c r="AA62" i="1"/>
  <c r="Z62" i="1"/>
  <c r="AC61" i="1"/>
  <c r="AB61" i="1"/>
  <c r="AA61" i="1"/>
  <c r="Z61" i="1"/>
  <c r="Q10" i="1"/>
  <c r="R10" i="1"/>
  <c r="S10" i="1"/>
  <c r="R65" i="1"/>
  <c r="S65" i="1"/>
  <c r="AB65" i="1"/>
  <c r="F47" i="1"/>
  <c r="G47" i="1"/>
  <c r="Z47" i="1"/>
  <c r="X83" i="1"/>
  <c r="Y83" i="1"/>
  <c r="F83" i="1"/>
  <c r="G83" i="1"/>
  <c r="L74" i="1"/>
  <c r="M74" i="1"/>
  <c r="AA74" i="1"/>
  <c r="R56" i="1"/>
  <c r="S56" i="1"/>
  <c r="L29" i="1"/>
  <c r="M29" i="1"/>
  <c r="AD16" i="1" a="1"/>
  <c r="AD16" i="1"/>
  <c r="AD64" i="1" a="1"/>
  <c r="AD64" i="1"/>
  <c r="AD25" i="1" a="1"/>
  <c r="AD25" i="1"/>
  <c r="AD71" i="1" a="1"/>
  <c r="AD71" i="1"/>
  <c r="AD43" i="1" a="1"/>
  <c r="AD43" i="1"/>
  <c r="AD34" i="1" a="1"/>
  <c r="AD34" i="1"/>
  <c r="AD63" i="1" a="1"/>
  <c r="AD63" i="1"/>
  <c r="AD61" i="1" a="1"/>
  <c r="AD61" i="1"/>
  <c r="AD70" i="1" a="1"/>
  <c r="AD70" i="1"/>
  <c r="AD72" i="1" a="1"/>
  <c r="AD72" i="1"/>
  <c r="AD62" i="1" a="1"/>
  <c r="AD62" i="1"/>
  <c r="AD79" i="1" a="1"/>
  <c r="AD79" i="1"/>
  <c r="AD52" i="1" a="1"/>
  <c r="AD52" i="1"/>
  <c r="AA27" i="1"/>
  <c r="AB73" i="1"/>
  <c r="Z36" i="1"/>
  <c r="AC80" i="1"/>
  <c r="AA36" i="1"/>
  <c r="AB26" i="1"/>
  <c r="AC46" i="1"/>
  <c r="Z27" i="1"/>
  <c r="AB27" i="1"/>
  <c r="AC54" i="1"/>
  <c r="AC10" i="1"/>
  <c r="Z81" i="1"/>
  <c r="AD81" i="1" a="1"/>
  <c r="AD81" i="1"/>
  <c r="AA18" i="1"/>
  <c r="AD18" i="1" a="1"/>
  <c r="AD18" i="1"/>
  <c r="AB19" i="1"/>
  <c r="AB54" i="1"/>
  <c r="AC29" i="1"/>
  <c r="AB8" i="1"/>
  <c r="AB9" i="1"/>
  <c r="AC53" i="1"/>
  <c r="Z26" i="1"/>
  <c r="AA17" i="1"/>
  <c r="AC73" i="1"/>
  <c r="AA44" i="1"/>
  <c r="AA83" i="1"/>
  <c r="Z55" i="1"/>
  <c r="AA45" i="1"/>
  <c r="AB53" i="1"/>
  <c r="Z80" i="1"/>
  <c r="AB44" i="1"/>
  <c r="AA10" i="1"/>
  <c r="Z35" i="1"/>
  <c r="AA26" i="1"/>
  <c r="AA53" i="1"/>
  <c r="AB35" i="1"/>
  <c r="AB45" i="1"/>
  <c r="AA35" i="1"/>
  <c r="AC17" i="1"/>
  <c r="Z7" i="1"/>
  <c r="AD7" i="1" a="1"/>
  <c r="AD7" i="1"/>
  <c r="AD80" i="1" a="1"/>
  <c r="AD80" i="1"/>
  <c r="AD27" i="1" a="1"/>
  <c r="AD27" i="1"/>
  <c r="AD17" i="1" a="1"/>
  <c r="AD17" i="1"/>
  <c r="AD44" i="1" a="1"/>
  <c r="AD44" i="1"/>
  <c r="AD45" i="1" a="1"/>
  <c r="AD45" i="1"/>
  <c r="AD53" i="1" a="1"/>
  <c r="AD53" i="1"/>
  <c r="AD73" i="1" a="1"/>
  <c r="AD73" i="1"/>
  <c r="AD54" i="1" a="1"/>
  <c r="AD54" i="1"/>
  <c r="AD35" i="1" a="1"/>
  <c r="AD35" i="1"/>
  <c r="AD26" i="1" a="1"/>
  <c r="AD26" i="1"/>
  <c r="AD36" i="1" a="1"/>
  <c r="AD36" i="1"/>
  <c r="Z82" i="1"/>
  <c r="AB37" i="1"/>
  <c r="AC19" i="1"/>
  <c r="AC11" i="1"/>
  <c r="AA11" i="1"/>
  <c r="AA65" i="1"/>
  <c r="AC55" i="1"/>
  <c r="AA28" i="1"/>
  <c r="AA37" i="1"/>
  <c r="Z28" i="1"/>
  <c r="AA19" i="1"/>
  <c r="AA55" i="1"/>
  <c r="AB20" i="1"/>
  <c r="Z37" i="1"/>
  <c r="AB46" i="1"/>
  <c r="AC47" i="1"/>
  <c r="AB74" i="1"/>
  <c r="AA46" i="1"/>
  <c r="AB28" i="1"/>
  <c r="AC74" i="1"/>
  <c r="AC38" i="1"/>
  <c r="AB10" i="1"/>
  <c r="Z56" i="1"/>
  <c r="AB55" i="1"/>
  <c r="AC82" i="1"/>
  <c r="Z65" i="1"/>
  <c r="AD19" i="1" a="1"/>
  <c r="AD19" i="1"/>
  <c r="AD46" i="1" a="1"/>
  <c r="AD46" i="1"/>
  <c r="AD65" i="1" a="1"/>
  <c r="AD65" i="1"/>
  <c r="AD74" i="1" a="1"/>
  <c r="AD74" i="1"/>
  <c r="AD82" i="1" a="1"/>
  <c r="AD82" i="1"/>
  <c r="AD55" i="1" a="1"/>
  <c r="AD55" i="1"/>
  <c r="AD28" i="1" a="1"/>
  <c r="AD28" i="1"/>
  <c r="AD37" i="1" a="1"/>
  <c r="AD37" i="1"/>
  <c r="AA20" i="1"/>
  <c r="AC56" i="1"/>
  <c r="AA56" i="1"/>
  <c r="AB29" i="1"/>
  <c r="AA38" i="1"/>
  <c r="Z29" i="1"/>
  <c r="Z83" i="1"/>
  <c r="AB56" i="1"/>
  <c r="AC20" i="1"/>
  <c r="AC83" i="1"/>
  <c r="AB47" i="1"/>
  <c r="Z38" i="1"/>
  <c r="AB38" i="1"/>
  <c r="AA47" i="1"/>
  <c r="AB11" i="1"/>
  <c r="AA29" i="1"/>
  <c r="Z8" i="1"/>
  <c r="AD8" i="1" a="1"/>
  <c r="AD8" i="1"/>
  <c r="AD83" i="1" a="1"/>
  <c r="AD83" i="1"/>
  <c r="AD20" i="1" a="1"/>
  <c r="AD20" i="1"/>
  <c r="AD38" i="1" a="1"/>
  <c r="AD38" i="1"/>
  <c r="AD29" i="1" a="1"/>
  <c r="AD29" i="1"/>
  <c r="AD56" i="1" a="1"/>
  <c r="AD56" i="1"/>
  <c r="AD47" i="1" a="1"/>
  <c r="AD47" i="1"/>
  <c r="Z9" i="1"/>
  <c r="AD9" i="1" a="1"/>
  <c r="AD9" i="1"/>
  <c r="Z10" i="1"/>
  <c r="AD10" i="1" a="1"/>
  <c r="AD10" i="1"/>
  <c r="Z11" i="1"/>
  <c r="AD11" i="1" a="1"/>
  <c r="AD11" i="1"/>
  <c r="W111" i="6" l="1"/>
  <c r="X108" i="6"/>
  <c r="Y108" i="6" s="1"/>
  <c r="AC108" i="6" s="1"/>
  <c r="AD108" i="6" s="1" a="1"/>
  <c r="AD108" i="6" s="1"/>
</calcChain>
</file>

<file path=xl/sharedStrings.xml><?xml version="1.0" encoding="utf-8"?>
<sst xmlns="http://schemas.openxmlformats.org/spreadsheetml/2006/main" count="992" uniqueCount="156">
  <si>
    <t>HORICON MARSH BOWMEN 2021 INDOOR LEAGUE</t>
  </si>
  <si>
    <t>**no shoot week 1, input value of 1, replace with score following week</t>
  </si>
  <si>
    <t>Team # 1</t>
  </si>
  <si>
    <t xml:space="preserve"> Reiny Kuechler</t>
  </si>
  <si>
    <t>Dan Button</t>
  </si>
  <si>
    <t>Paul Kuphal</t>
  </si>
  <si>
    <t>Mike Fiebig</t>
  </si>
  <si>
    <t>Week</t>
  </si>
  <si>
    <t>Score</t>
  </si>
  <si>
    <t>Score 2</t>
  </si>
  <si>
    <t>Running</t>
  </si>
  <si>
    <t>Avg</t>
  </si>
  <si>
    <t>Handicap</t>
  </si>
  <si>
    <t>Weekly</t>
  </si>
  <si>
    <t>Avg.</t>
  </si>
  <si>
    <t xml:space="preserve">Running </t>
  </si>
  <si>
    <t>Weekly Team Score</t>
  </si>
  <si>
    <t>max score</t>
  </si>
  <si>
    <t>Jan. 6th &amp; 7th</t>
  </si>
  <si>
    <t>handicap</t>
  </si>
  <si>
    <t>Reiny</t>
  </si>
  <si>
    <t>K</t>
  </si>
  <si>
    <t>Jan. 13th &amp; 14th</t>
  </si>
  <si>
    <t>no shoot penalty</t>
  </si>
  <si>
    <t>Dan</t>
  </si>
  <si>
    <t>B</t>
  </si>
  <si>
    <t>Jan. 20th &amp; 21st</t>
  </si>
  <si>
    <t>Paul</t>
  </si>
  <si>
    <t>Jan. 27th &amp; 28th</t>
  </si>
  <si>
    <t>Mike</t>
  </si>
  <si>
    <t>F</t>
  </si>
  <si>
    <t>Feb. 3rd &amp; 4th</t>
  </si>
  <si>
    <t xml:space="preserve">Frank </t>
  </si>
  <si>
    <t>Gene</t>
  </si>
  <si>
    <t>C</t>
  </si>
  <si>
    <t xml:space="preserve">Kurt </t>
  </si>
  <si>
    <t>H</t>
  </si>
  <si>
    <t>Team # 2</t>
  </si>
  <si>
    <t xml:space="preserve"> Frank K.</t>
  </si>
  <si>
    <t>Gene Conley</t>
  </si>
  <si>
    <t>Kurt Heckl</t>
  </si>
  <si>
    <t>John Strand</t>
  </si>
  <si>
    <t>John</t>
  </si>
  <si>
    <t>S</t>
  </si>
  <si>
    <t>Kollin</t>
  </si>
  <si>
    <t>Keith</t>
  </si>
  <si>
    <t>Nicholas</t>
  </si>
  <si>
    <t xml:space="preserve">Dustin </t>
  </si>
  <si>
    <t>J</t>
  </si>
  <si>
    <t>Tom</t>
  </si>
  <si>
    <t>Steve</t>
  </si>
  <si>
    <t>Metzie</t>
  </si>
  <si>
    <t>Taylor</t>
  </si>
  <si>
    <t>Team # 3</t>
  </si>
  <si>
    <t xml:space="preserve"> Kollin K.</t>
  </si>
  <si>
    <t>Keith K.</t>
  </si>
  <si>
    <t>Nicholas Fults</t>
  </si>
  <si>
    <t>Dustin Johnson</t>
  </si>
  <si>
    <t>Rob</t>
  </si>
  <si>
    <t>Cheryl</t>
  </si>
  <si>
    <t>Lee</t>
  </si>
  <si>
    <t>Bill</t>
  </si>
  <si>
    <t>T</t>
  </si>
  <si>
    <t>Jeremy</t>
  </si>
  <si>
    <t>P</t>
  </si>
  <si>
    <t>Marcus</t>
  </si>
  <si>
    <t>Renee</t>
  </si>
  <si>
    <t xml:space="preserve">Don </t>
  </si>
  <si>
    <t>Jacob</t>
  </si>
  <si>
    <t>Team # 4</t>
  </si>
  <si>
    <t xml:space="preserve"> Tom K.</t>
  </si>
  <si>
    <t>Steve K.</t>
  </si>
  <si>
    <t>Taylor Schmude</t>
  </si>
  <si>
    <t>Jerad</t>
  </si>
  <si>
    <t>Matt</t>
  </si>
  <si>
    <t>E</t>
  </si>
  <si>
    <t>Krystal</t>
  </si>
  <si>
    <t>Shawn</t>
  </si>
  <si>
    <t>Chad</t>
  </si>
  <si>
    <t>Ginger</t>
  </si>
  <si>
    <t>L</t>
  </si>
  <si>
    <t>Brandon</t>
  </si>
  <si>
    <t>Q</t>
  </si>
  <si>
    <t>Kayden</t>
  </si>
  <si>
    <t>Team # 5</t>
  </si>
  <si>
    <t xml:space="preserve"> Rob Krantz</t>
  </si>
  <si>
    <t>Cheryl Braun</t>
  </si>
  <si>
    <t>Lee Splude</t>
  </si>
  <si>
    <t>Bill Tighe</t>
  </si>
  <si>
    <t>Zach</t>
  </si>
  <si>
    <t>Wyatt</t>
  </si>
  <si>
    <t>M</t>
  </si>
  <si>
    <t>Team # 6</t>
  </si>
  <si>
    <t xml:space="preserve"> Jeremy Pecha</t>
  </si>
  <si>
    <t>Marcus Hoeppner</t>
  </si>
  <si>
    <t>Renee Hoeppner</t>
  </si>
  <si>
    <t>Don Braun</t>
  </si>
  <si>
    <t>Team # 7</t>
  </si>
  <si>
    <t xml:space="preserve"> Jacob P.</t>
  </si>
  <si>
    <t>Jerad B.</t>
  </si>
  <si>
    <t>Matt E.</t>
  </si>
  <si>
    <t>Krystal E.</t>
  </si>
  <si>
    <t>Team # 8</t>
  </si>
  <si>
    <t xml:space="preserve"> Shawn Czuppa</t>
  </si>
  <si>
    <t>Chad Czuppa</t>
  </si>
  <si>
    <t>Ginger Lacrosse</t>
  </si>
  <si>
    <t>Brandon Lacrosse</t>
  </si>
  <si>
    <t>Team # 9</t>
  </si>
  <si>
    <t xml:space="preserve"> Keith Q.</t>
  </si>
  <si>
    <t>Kayden Q.</t>
  </si>
  <si>
    <t>Zach Plonsky</t>
  </si>
  <si>
    <t>Wyatt Michaud</t>
  </si>
  <si>
    <t>Team # 10</t>
  </si>
  <si>
    <t>Team # 11</t>
  </si>
  <si>
    <t>Team # 12</t>
  </si>
  <si>
    <t>Shawn Czuppa</t>
  </si>
  <si>
    <t>Feb. 9th &amp; 10th</t>
  </si>
  <si>
    <t>Feb. 16th &amp; 17th</t>
  </si>
  <si>
    <t>Feb. 23rd &amp; 24th</t>
  </si>
  <si>
    <t>Mar. 2nd &amp; 3rd</t>
  </si>
  <si>
    <t xml:space="preserve"> Lee S.</t>
  </si>
  <si>
    <t>Dustin J</t>
  </si>
  <si>
    <t>Tanner B</t>
  </si>
  <si>
    <t>Logan T.</t>
  </si>
  <si>
    <t>Cheryl B.</t>
  </si>
  <si>
    <t xml:space="preserve"> John Strand</t>
  </si>
  <si>
    <t>Zach P.</t>
  </si>
  <si>
    <t>Dalton H.</t>
  </si>
  <si>
    <t>Leah W.</t>
  </si>
  <si>
    <t xml:space="preserve"> Jacob P. </t>
  </si>
  <si>
    <t>Justin L</t>
  </si>
  <si>
    <t>Brian A.</t>
  </si>
  <si>
    <t xml:space="preserve"> Kurt H</t>
  </si>
  <si>
    <t>Jerry H</t>
  </si>
  <si>
    <t>Ben H</t>
  </si>
  <si>
    <t>Paul K</t>
  </si>
  <si>
    <t xml:space="preserve"> James G.</t>
  </si>
  <si>
    <t>Wyatt M.</t>
  </si>
  <si>
    <t>Perry M</t>
  </si>
  <si>
    <t>Michael B</t>
  </si>
  <si>
    <t xml:space="preserve"> Jimmy burg</t>
  </si>
  <si>
    <t>Jim Cuhel</t>
  </si>
  <si>
    <t>Frank K.</t>
  </si>
  <si>
    <t xml:space="preserve"> Dave K</t>
  </si>
  <si>
    <t>Roger J</t>
  </si>
  <si>
    <t>Georgie J</t>
  </si>
  <si>
    <t>Don B.</t>
  </si>
  <si>
    <t>Krystle E.</t>
  </si>
  <si>
    <t>Parker E.</t>
  </si>
  <si>
    <t>Oliver W.</t>
  </si>
  <si>
    <t>Tom K.</t>
  </si>
  <si>
    <t>Tyler S.</t>
  </si>
  <si>
    <t xml:space="preserve">Jeremy P. </t>
  </si>
  <si>
    <t>Justin P.</t>
  </si>
  <si>
    <t>Alison P.</t>
  </si>
  <si>
    <t>Brett Handscke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</si>
</sst>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1" fontId="0" fillId="2" borderId="2" xfId="0" applyNumberFormat="1" applyFill="1" applyBorder="1"/>
    <xf numFmtId="1" fontId="0" fillId="2" borderId="0" xfId="0" applyNumberFormat="1" applyFill="1"/>
    <xf numFmtId="0" fontId="0" fillId="0" borderId="7" xfId="0" applyBorder="1"/>
    <xf numFmtId="1" fontId="0" fillId="0" borderId="2" xfId="0" applyNumberFormat="1" applyBorder="1"/>
    <xf numFmtId="1" fontId="0" fillId="0" borderId="0" xfId="0" applyNumberFormat="1"/>
    <xf numFmtId="1" fontId="0" fillId="2" borderId="3" xfId="0" applyNumberFormat="1" applyFill="1" applyBorder="1"/>
    <xf numFmtId="1" fontId="0" fillId="2" borderId="5" xfId="0" applyNumberFormat="1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0" xfId="0" applyFill="1"/>
    <xf numFmtId="0" fontId="0" fillId="0" borderId="9" xfId="0" applyBorder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43" fontId="0" fillId="0" borderId="0" xfId="1" applyFont="1" applyProtection="1"/>
    <xf numFmtId="2" fontId="0" fillId="2" borderId="7" xfId="0" applyNumberFormat="1" applyFill="1" applyBorder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11"/>
  <sheetViews>
    <sheetView zoomScale="85" zoomScaleNormal="85" workbookViewId="0">
      <selection activeCell="A23" sqref="A23"/>
    </sheetView>
  </sheetViews>
  <sheetFormatPr defaultRowHeight="15"/>
  <cols>
    <col min="1" max="1" width="16.5703125" customWidth="1"/>
    <col min="3" max="3" width="9.140625" hidden="1" customWidth="1"/>
    <col min="4" max="4" width="9.5703125" customWidth="1"/>
    <col min="8" max="8" width="9.28515625" bestFit="1" customWidth="1"/>
    <col min="9" max="9" width="9.28515625" hidden="1" customWidth="1"/>
    <col min="10" max="10" width="9.5703125" bestFit="1" customWidth="1"/>
    <col min="11" max="13" width="9.28515625" bestFit="1" customWidth="1"/>
    <col min="15" max="15" width="9.140625" hidden="1" customWidth="1"/>
    <col min="21" max="21" width="9.140625" hidden="1" customWidth="1"/>
    <col min="26" max="29" width="9.140625" hidden="1" customWidth="1"/>
    <col min="30" max="30" width="18.140625" customWidth="1"/>
    <col min="31" max="31" width="9.140625" hidden="1" customWidth="1"/>
    <col min="32" max="32" width="16.7109375" hidden="1" customWidth="1"/>
    <col min="33" max="33" width="5.5703125" hidden="1" customWidth="1"/>
    <col min="34" max="34" width="9.140625" hidden="1" customWidth="1"/>
    <col min="35" max="35" width="9.140625" style="20" customWidth="1"/>
    <col min="36" max="37" width="9.140625" style="18" customWidth="1"/>
    <col min="38" max="40" width="9.140625" customWidth="1"/>
  </cols>
  <sheetData>
    <row r="1" spans="1:39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39">
      <c r="D2" s="16" t="s">
        <v>1</v>
      </c>
      <c r="E2" s="16"/>
      <c r="F2" s="16"/>
      <c r="G2" s="16"/>
      <c r="H2" s="16"/>
      <c r="I2" s="16"/>
      <c r="J2" s="16"/>
      <c r="K2" s="16"/>
    </row>
    <row r="5" spans="1:39">
      <c r="A5" t="s">
        <v>2</v>
      </c>
      <c r="B5" s="22" t="s">
        <v>3</v>
      </c>
      <c r="C5" s="22"/>
      <c r="D5" s="22"/>
      <c r="E5" s="22"/>
      <c r="F5" s="22"/>
      <c r="G5" s="22"/>
      <c r="H5" s="22" t="s">
        <v>4</v>
      </c>
      <c r="I5" s="22"/>
      <c r="J5" s="22"/>
      <c r="K5" s="22"/>
      <c r="L5" s="22"/>
      <c r="M5" s="22"/>
      <c r="N5" s="22" t="s">
        <v>5</v>
      </c>
      <c r="O5" s="22"/>
      <c r="P5" s="22"/>
      <c r="Q5" s="22"/>
      <c r="R5" s="22"/>
      <c r="S5" s="22"/>
      <c r="T5" s="22" t="s">
        <v>6</v>
      </c>
      <c r="U5" s="22"/>
      <c r="V5" s="22"/>
      <c r="W5" s="22"/>
      <c r="X5" s="22"/>
      <c r="Y5" s="22"/>
    </row>
    <row r="6" spans="1:39" ht="15.75" thickBot="1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8</v>
      </c>
      <c r="I6" t="s">
        <v>9</v>
      </c>
      <c r="J6" t="s">
        <v>10</v>
      </c>
      <c r="K6" t="s">
        <v>14</v>
      </c>
      <c r="L6" t="s">
        <v>12</v>
      </c>
      <c r="M6" t="s">
        <v>13</v>
      </c>
      <c r="N6" t="s">
        <v>8</v>
      </c>
      <c r="O6" t="s">
        <v>9</v>
      </c>
      <c r="P6" t="s">
        <v>15</v>
      </c>
      <c r="Q6" t="s">
        <v>14</v>
      </c>
      <c r="R6" t="s">
        <v>12</v>
      </c>
      <c r="S6" t="s">
        <v>13</v>
      </c>
      <c r="T6" t="s">
        <v>8</v>
      </c>
      <c r="U6" t="s">
        <v>9</v>
      </c>
      <c r="V6" t="s">
        <v>10</v>
      </c>
      <c r="W6" t="s">
        <v>14</v>
      </c>
      <c r="X6" t="s">
        <v>12</v>
      </c>
      <c r="Y6" t="s">
        <v>13</v>
      </c>
      <c r="AD6" t="s">
        <v>16</v>
      </c>
      <c r="AF6" s="17" t="s">
        <v>17</v>
      </c>
      <c r="AG6" s="15">
        <v>330</v>
      </c>
    </row>
    <row r="7" spans="1:39">
      <c r="A7" s="18" t="s">
        <v>18</v>
      </c>
      <c r="B7" s="11">
        <v>317</v>
      </c>
      <c r="C7" s="7">
        <f>+IF(B7="","",IF(B7=0,E6*$AG$8,B7))</f>
        <v>317</v>
      </c>
      <c r="D7" s="4">
        <f>+IF(B7="","",SUM(C7:C7))</f>
        <v>317</v>
      </c>
      <c r="E7" s="4">
        <f>+IF(B7="","",D7/1)</f>
        <v>317</v>
      </c>
      <c r="F7" s="4">
        <f>+IF(B7="","",INT(($AG$6-E7)*$AG$7))</f>
        <v>11</v>
      </c>
      <c r="G7" s="9">
        <f>IF(B7="","",IF((C7+F7)&gt;$AG$6,$AG$6,(C7+F7)))</f>
        <v>328</v>
      </c>
      <c r="H7" s="13">
        <v>321</v>
      </c>
      <c r="I7" s="7">
        <f>+IF(H7="","",IF(H7=0,K6*$AG$8,H7))</f>
        <v>321</v>
      </c>
      <c r="J7" s="4">
        <f>+IF(H7="","",SUM(I7:I7))</f>
        <v>321</v>
      </c>
      <c r="K7" s="4">
        <f>+IF(H7="","",J7/1)</f>
        <v>321</v>
      </c>
      <c r="L7" s="4">
        <f>+IF(H7="","",INT(($AG$6-K7)*$AG$7))</f>
        <v>8</v>
      </c>
      <c r="M7" s="9">
        <f>IF(H7="","",IF((I7+L7)&gt;$AG$6,$AG$6,(I7+L7)))</f>
        <v>329</v>
      </c>
      <c r="N7" s="13">
        <v>317</v>
      </c>
      <c r="O7" s="7">
        <f>+IF(N7="","",IF(N7=0,Q6*$AG$8,N7))</f>
        <v>317</v>
      </c>
      <c r="P7" s="4">
        <f>+IF(N7="","",SUM(O7:O7))</f>
        <v>317</v>
      </c>
      <c r="Q7" s="4">
        <f>+IF(N7="","",P7/1)</f>
        <v>317</v>
      </c>
      <c r="R7" s="4">
        <f>+IF(N7="","",INT(($AG$6-Q7)*$AG$7))</f>
        <v>11</v>
      </c>
      <c r="S7" s="9">
        <f>IF(N7="","",IF((O7+R7)&gt;$AG$6,$AG$6,(O7+R7)))</f>
        <v>328</v>
      </c>
      <c r="T7" s="13">
        <v>306</v>
      </c>
      <c r="U7" s="7">
        <f>+IF(T7="","",IF(T7=0,W6*$AG$8,T7))</f>
        <v>306</v>
      </c>
      <c r="V7" s="4">
        <f>+IF(T7="","",SUM(U7:U7))</f>
        <v>306</v>
      </c>
      <c r="W7" s="4">
        <f>+IF(T7="","",V7/1)</f>
        <v>306</v>
      </c>
      <c r="X7" s="4">
        <f>+IF(T7="","",INT(($AG$6-W7)*$AG$7))</f>
        <v>21</v>
      </c>
      <c r="Y7" s="9">
        <f>IF(T7="","",IF((U7+X7)&gt;$AG$6,$AG$6,(U7+X7)))</f>
        <v>327</v>
      </c>
      <c r="Z7" s="8">
        <f>+G7</f>
        <v>328</v>
      </c>
      <c r="AA7" s="8">
        <f>+M7</f>
        <v>329</v>
      </c>
      <c r="AB7" s="8">
        <f>+S7</f>
        <v>328</v>
      </c>
      <c r="AC7" s="8">
        <f>Y7</f>
        <v>327</v>
      </c>
      <c r="AD7" s="8">
        <f t="array" ref="AD7">IFERROR(+SUM(LARGE(Z7:AC7,{1,2,3})),"")</f>
        <v>985</v>
      </c>
      <c r="AF7" s="17" t="s">
        <v>19</v>
      </c>
      <c r="AG7" s="15">
        <v>0.9</v>
      </c>
      <c r="AI7" s="20">
        <f>+E12</f>
        <v>314.2</v>
      </c>
      <c r="AJ7" s="18" t="s">
        <v>20</v>
      </c>
      <c r="AK7" s="18" t="s">
        <v>21</v>
      </c>
      <c r="AM7" s="19">
        <v>1</v>
      </c>
    </row>
    <row r="8" spans="1:39">
      <c r="A8" s="18" t="s">
        <v>22</v>
      </c>
      <c r="B8" s="12">
        <v>315</v>
      </c>
      <c r="C8" s="8">
        <f>+IF(B8="","",IF(B8=0,E7*$AG$8,B8))</f>
        <v>315</v>
      </c>
      <c r="D8" s="5">
        <f>+IF(B8="","",IF(B8=0,D7+E7,B8+D7))</f>
        <v>632</v>
      </c>
      <c r="E8" s="5">
        <f>+IF(B8="","",D8/2)</f>
        <v>316</v>
      </c>
      <c r="F8" s="5">
        <f>+IF(B8="","",INT(($AG$6-E8)*$AG$7))</f>
        <v>12</v>
      </c>
      <c r="G8" s="10">
        <f>IF(B8="","",IF((C8+F8)&gt;$AG$6,$AG$6,(C8+F8)))</f>
        <v>327</v>
      </c>
      <c r="H8" s="14">
        <v>319</v>
      </c>
      <c r="I8" s="8">
        <f>+IF(H8="","",IF(H8=0,K7*$AG$8,H8))</f>
        <v>319</v>
      </c>
      <c r="J8" s="5">
        <f>+IF(H8="","",IF(H8=0,J7+K7,H8+J7))</f>
        <v>640</v>
      </c>
      <c r="K8" s="5">
        <f>+IF(H8="","",J8/2)</f>
        <v>320</v>
      </c>
      <c r="L8" s="5">
        <f>+IF(H8="","",INT(($AG$6-K8)*$AG$7))</f>
        <v>9</v>
      </c>
      <c r="M8" s="10">
        <f>IF(H8="","",IF((I8+L8)&gt;$AG$6,$AG$6,(I8+L8)))</f>
        <v>328</v>
      </c>
      <c r="N8" s="14">
        <v>311</v>
      </c>
      <c r="O8" s="8">
        <f>+IF(N8="","",IF(N8=0,Q7*$AG$8,N8))</f>
        <v>311</v>
      </c>
      <c r="P8" s="5">
        <f>+IF(N8="","",IF(N8=0,P7+Q7,N8+P7))</f>
        <v>628</v>
      </c>
      <c r="Q8" s="5">
        <f>+IF(N8="","",P8/2)</f>
        <v>314</v>
      </c>
      <c r="R8" s="5">
        <f>+IF(N8="","",INT(($AG$6-Q8)*$AG$7))</f>
        <v>14</v>
      </c>
      <c r="S8" s="10">
        <f>IF(N8="","",IF((O8+R8)&gt;$AG$6,$AG$6,(O8+R8)))</f>
        <v>325</v>
      </c>
      <c r="T8" s="14">
        <v>306</v>
      </c>
      <c r="U8" s="8">
        <f>+IF(T8="","",IF(T8=0,W7*$AG$8,T8))</f>
        <v>306</v>
      </c>
      <c r="V8" s="5">
        <f>+IF(T8="","",IF(T8=0,V7+W7,T8+V7))</f>
        <v>612</v>
      </c>
      <c r="W8" s="5">
        <f>+IF(T8="","",V8/2)</f>
        <v>306</v>
      </c>
      <c r="X8" s="5">
        <f>+IF(T8="","",INT(($AG$6-W8)*$AG$7))</f>
        <v>21</v>
      </c>
      <c r="Y8" s="10">
        <f>IF(T8="","",IF((U8+X8)&gt;$AG$6,$AG$6,(U8+X8)))</f>
        <v>327</v>
      </c>
      <c r="Z8" s="8">
        <f>+G8</f>
        <v>327</v>
      </c>
      <c r="AA8" s="8">
        <f>+M8</f>
        <v>328</v>
      </c>
      <c r="AB8" s="8">
        <f>+S8</f>
        <v>325</v>
      </c>
      <c r="AC8" s="8">
        <f>Y8</f>
        <v>327</v>
      </c>
      <c r="AD8" s="8">
        <f t="array" ref="AD8">IFERROR(+SUM(LARGE(Z8:AC8,{1,2,3})),"")</f>
        <v>982</v>
      </c>
      <c r="AF8" s="17" t="s">
        <v>23</v>
      </c>
      <c r="AG8" s="15">
        <v>0.9</v>
      </c>
      <c r="AI8" s="20">
        <f>+K12</f>
        <v>322.39999999999998</v>
      </c>
      <c r="AJ8" s="18" t="s">
        <v>24</v>
      </c>
      <c r="AK8" s="18" t="s">
        <v>25</v>
      </c>
      <c r="AM8" s="19">
        <v>2</v>
      </c>
    </row>
    <row r="9" spans="1:39">
      <c r="A9" s="18" t="s">
        <v>26</v>
      </c>
      <c r="B9" s="12">
        <v>313</v>
      </c>
      <c r="C9" s="8">
        <f>+IF(B9="","",IF(B9=0,E8*$AG$8,B9))</f>
        <v>313</v>
      </c>
      <c r="D9" s="5">
        <f>+IF(B9="","",IF(B9=0,D8+E8,B9+D8))</f>
        <v>945</v>
      </c>
      <c r="E9" s="5">
        <f>+IF(B9="","",D9/3)</f>
        <v>315</v>
      </c>
      <c r="F9" s="5">
        <f>+IF(B9="","",INT(($AG$6-E9)*$AG$7))</f>
        <v>13</v>
      </c>
      <c r="G9" s="10">
        <f>IF(B9="","",IF((C9+F9)&gt;$AG$6,$AG$6,(C9+F9)))</f>
        <v>326</v>
      </c>
      <c r="H9" s="14">
        <v>321</v>
      </c>
      <c r="I9" s="8">
        <f>+IF(H9="","",IF(H9=0,K8*$AG$8,H9))</f>
        <v>321</v>
      </c>
      <c r="J9" s="5">
        <f>+IF(H9="","",IF(H9=0,J8+K8,H9+J8))</f>
        <v>961</v>
      </c>
      <c r="K9" s="5">
        <f>+IF(H9="","",J9/3)</f>
        <v>320.33333333333331</v>
      </c>
      <c r="L9" s="5">
        <f>+IF(H9="","",INT(($AG$6-K9)*$AG$7))</f>
        <v>8</v>
      </c>
      <c r="M9" s="10">
        <f>IF(H9="","",IF((I9+L9)&gt;$AG$6,$AG$6,(I9+L9)))</f>
        <v>329</v>
      </c>
      <c r="N9" s="14">
        <v>0</v>
      </c>
      <c r="O9" s="8">
        <f>+IF(N9="","",IF(N9=0,Q8*$AG$8,N9))</f>
        <v>282.60000000000002</v>
      </c>
      <c r="P9" s="5">
        <f>+IF(N9="","",IF(N9=0,P8+Q8,N9+P8))</f>
        <v>942</v>
      </c>
      <c r="Q9" s="5">
        <f>+IF(N9="","",P9/3)</f>
        <v>314</v>
      </c>
      <c r="R9" s="5">
        <f>+IF(N9="","",INT(($AG$6-Q9)*$AG$7))</f>
        <v>14</v>
      </c>
      <c r="S9" s="10">
        <f>IF(N9="","",IF((O9+R9)&gt;$AG$6,$AG$6,(O9+R9)))</f>
        <v>296.60000000000002</v>
      </c>
      <c r="T9" s="14">
        <v>309</v>
      </c>
      <c r="U9" s="8">
        <f>+IF(T9="","",IF(T9=0,W8*$AG$8,T9))</f>
        <v>309</v>
      </c>
      <c r="V9" s="5">
        <f>+IF(T9="","",IF(T9=0,V8+W8,T9+V8))</f>
        <v>921</v>
      </c>
      <c r="W9" s="5">
        <f>+IF(T9="","",V9/3)</f>
        <v>307</v>
      </c>
      <c r="X9" s="5">
        <f>+IF(T9="","",INT(($AG$6-W9)*$AG$7))</f>
        <v>20</v>
      </c>
      <c r="Y9" s="10">
        <f>IF(T9="","",IF((U9+X9)&gt;$AG$6,$AG$6,(U9+X9)))</f>
        <v>329</v>
      </c>
      <c r="Z9" s="8">
        <f>+G9</f>
        <v>326</v>
      </c>
      <c r="AA9" s="8">
        <f>+M9</f>
        <v>329</v>
      </c>
      <c r="AB9" s="8">
        <f>+S9</f>
        <v>296.60000000000002</v>
      </c>
      <c r="AC9" s="8">
        <f>Y9</f>
        <v>329</v>
      </c>
      <c r="AD9" s="8">
        <f t="array" ref="AD9">IFERROR(+SUM(LARGE(Z9:AC9,{1,2,3})),"")</f>
        <v>984</v>
      </c>
      <c r="AI9" s="20">
        <f>+Q12</f>
        <v>312.8</v>
      </c>
      <c r="AJ9" s="18" t="s">
        <v>27</v>
      </c>
      <c r="AK9" s="18" t="s">
        <v>21</v>
      </c>
      <c r="AM9" s="19">
        <v>3</v>
      </c>
    </row>
    <row r="10" spans="1:39">
      <c r="A10" s="18" t="s">
        <v>28</v>
      </c>
      <c r="B10" s="12">
        <v>313</v>
      </c>
      <c r="C10" s="8">
        <f>+IF(B10="","",IF(B10=0,E9*$AG$8,B10))</f>
        <v>313</v>
      </c>
      <c r="D10" s="5">
        <f>+IF(B10="","",IF(B10=0,D9+E9,B10+D9))</f>
        <v>1258</v>
      </c>
      <c r="E10" s="5">
        <f>+IF(B10="","",D10/4)</f>
        <v>314.5</v>
      </c>
      <c r="F10" s="5">
        <f>+IF(B10="","",INT(($AG$6-E10)*$AG$7))</f>
        <v>13</v>
      </c>
      <c r="G10" s="10">
        <f>IF(B10="","",IF((C10+F10)&gt;$AG$6,$AG$6,(C10+F10)))</f>
        <v>326</v>
      </c>
      <c r="H10" s="14">
        <v>324</v>
      </c>
      <c r="I10" s="8">
        <f>+IF(H10="","",IF(H10=0,K9*$AG$8,H10))</f>
        <v>324</v>
      </c>
      <c r="J10" s="5">
        <f>+IF(H10="","",IF(H10=0,J9+K9,H10+J9))</f>
        <v>1285</v>
      </c>
      <c r="K10" s="5">
        <f>+IF(H10="","",J10/4)</f>
        <v>321.25</v>
      </c>
      <c r="L10" s="5">
        <f>+IF(H10="","",INT(($AG$6-K10)*$AG$7))</f>
        <v>7</v>
      </c>
      <c r="M10" s="10">
        <f>IF(H10="","",IF((I10+L10)&gt;$AG$6,$AG$6,(I10+L10)))</f>
        <v>330</v>
      </c>
      <c r="N10" s="14">
        <v>0</v>
      </c>
      <c r="O10" s="8">
        <f>+IF(N10="","",IF(N10=0,Q9*$AG$8,N10))</f>
        <v>282.60000000000002</v>
      </c>
      <c r="P10" s="5">
        <f>+IF(N10="","",IF(N10=0,P9+Q9,N10+P9))</f>
        <v>1256</v>
      </c>
      <c r="Q10" s="5">
        <f>+IF(N10="","",P10/4)</f>
        <v>314</v>
      </c>
      <c r="R10" s="5">
        <f>+IF(N10="","",INT(($AG$6-Q10)*$AG$7))</f>
        <v>14</v>
      </c>
      <c r="S10" s="10">
        <f>IF(N10="","",IF((O10+R10)&gt;$AG$6,$AG$6,(O10+R10)))</f>
        <v>296.60000000000002</v>
      </c>
      <c r="T10" s="14">
        <v>308</v>
      </c>
      <c r="U10" s="8">
        <f>+IF(T10="","",IF(T10=0,W9*$AG$8,T10))</f>
        <v>308</v>
      </c>
      <c r="V10" s="5">
        <f>+IF(T10="","",IF(T10=0,V9+W9,T10+V9))</f>
        <v>1229</v>
      </c>
      <c r="W10" s="5">
        <f>+IF(T10="","",V10/4)</f>
        <v>307.25</v>
      </c>
      <c r="X10" s="5">
        <f>+IF(T10="","",INT(($AG$6-W10)*$AG$7))</f>
        <v>20</v>
      </c>
      <c r="Y10" s="10">
        <f>IF(T10="","",IF((U10+X10)&gt;$AG$6,$AG$6,(U10+X10)))</f>
        <v>328</v>
      </c>
      <c r="Z10" s="8">
        <f>+G10</f>
        <v>326</v>
      </c>
      <c r="AA10" s="8">
        <f>+M10</f>
        <v>330</v>
      </c>
      <c r="AB10" s="8">
        <f>+S10</f>
        <v>296.60000000000002</v>
      </c>
      <c r="AC10" s="8">
        <f>Y10</f>
        <v>328</v>
      </c>
      <c r="AD10" s="8">
        <f t="array" ref="AD10">IFERROR(+SUM(LARGE(Z10:AC10,{1,2,3})),"")</f>
        <v>984</v>
      </c>
      <c r="AI10" s="20">
        <f>+W12</f>
        <v>307.60000000000002</v>
      </c>
      <c r="AJ10" s="18" t="s">
        <v>29</v>
      </c>
      <c r="AK10" s="18" t="s">
        <v>30</v>
      </c>
      <c r="AM10" s="19">
        <v>4</v>
      </c>
    </row>
    <row r="11" spans="1:39">
      <c r="A11" s="18" t="s">
        <v>31</v>
      </c>
      <c r="B11" s="12">
        <v>313</v>
      </c>
      <c r="C11" s="8">
        <f>+IF(B11="","",IF(B11=0,E10*$AG$8,B11))</f>
        <v>313</v>
      </c>
      <c r="D11" s="5">
        <f>+IF(B11="","",IF(B11=0,D10+E10,B11+D10))</f>
        <v>1571</v>
      </c>
      <c r="E11" s="5">
        <f>+IF(B11="","",D11/5)</f>
        <v>314.2</v>
      </c>
      <c r="F11" s="5">
        <f>+IF(B11="","",INT(($AG$6-E11)*$AG$7))</f>
        <v>14</v>
      </c>
      <c r="G11" s="10">
        <f>IF(B11="","",IF((C11+F11)&gt;$AG$6,$AG$6,(C11+F11)))</f>
        <v>327</v>
      </c>
      <c r="H11" s="14">
        <v>327</v>
      </c>
      <c r="I11" s="8">
        <f>+IF(H11="","",IF(H11=0,K10*$AG$8,H11))</f>
        <v>327</v>
      </c>
      <c r="J11" s="5">
        <f>+IF(H11="","",IF(H11=0,J10+K10,H11+J10))</f>
        <v>1612</v>
      </c>
      <c r="K11" s="5">
        <f>+IF(H11="","",J11/5)</f>
        <v>322.39999999999998</v>
      </c>
      <c r="L11" s="5">
        <f>+IF(H11="","",INT(($AG$6-K11)*$AG$7))</f>
        <v>6</v>
      </c>
      <c r="M11" s="10">
        <f>IF(H11="","",IF((I11+L11)&gt;$AG$6,$AG$6,(I11+L11)))</f>
        <v>330</v>
      </c>
      <c r="N11" s="14">
        <v>308</v>
      </c>
      <c r="O11" s="8">
        <f>+IF(N11="","",IF(N11=0,Q10*$AG$8,N11))</f>
        <v>308</v>
      </c>
      <c r="P11" s="5">
        <f>+IF(N11="","",IF(N11=0,P10+Q10,N11+P10))</f>
        <v>1564</v>
      </c>
      <c r="Q11" s="5">
        <f>+IF(N11="","",P11/5)</f>
        <v>312.8</v>
      </c>
      <c r="R11" s="5">
        <f>+IF(N11="","",INT(($AG$6-Q11)*$AG$7))</f>
        <v>15</v>
      </c>
      <c r="S11" s="10">
        <f>IF(N11="","",IF((O11+R11)&gt;$AG$6,$AG$6,(O11+R11)))</f>
        <v>323</v>
      </c>
      <c r="T11" s="14">
        <v>309</v>
      </c>
      <c r="U11" s="8">
        <f>+IF(T11="","",IF(T11=0,W10*$AG$8,T11))</f>
        <v>309</v>
      </c>
      <c r="V11" s="5">
        <f>+IF(T11="","",IF(T11=0,V10+W10,T11+V10))</f>
        <v>1538</v>
      </c>
      <c r="W11" s="5">
        <f>+IF(T11="","",V11/5)</f>
        <v>307.60000000000002</v>
      </c>
      <c r="X11" s="5">
        <f>+IF(T11="","",INT(($AG$6-W11)*$AG$7))</f>
        <v>20</v>
      </c>
      <c r="Y11" s="10">
        <f>IF(T11="","",IF((U11+X11)&gt;$AG$6,$AG$6,(U11+X11)))</f>
        <v>329</v>
      </c>
      <c r="Z11" s="8">
        <f>+G11</f>
        <v>327</v>
      </c>
      <c r="AA11" s="8">
        <f>+M11</f>
        <v>330</v>
      </c>
      <c r="AB11" s="8">
        <f>+S11</f>
        <v>323</v>
      </c>
      <c r="AC11" s="8">
        <f>Y11</f>
        <v>329</v>
      </c>
      <c r="AD11" s="8">
        <f t="array" ref="AD11">IFERROR(+SUM(LARGE(Z11:AC11,{1,2,3})),"")</f>
        <v>986</v>
      </c>
      <c r="AI11" s="20">
        <f>+E21</f>
        <v>303.2</v>
      </c>
      <c r="AJ11" s="18" t="s">
        <v>32</v>
      </c>
      <c r="AK11" s="18" t="s">
        <v>21</v>
      </c>
      <c r="AM11" s="19">
        <v>5</v>
      </c>
    </row>
    <row r="12" spans="1:39" ht="15.75" thickBot="1">
      <c r="B12" s="1"/>
      <c r="C12" s="6"/>
      <c r="D12" s="2"/>
      <c r="E12" s="21">
        <f>+IF(E11="",IF(E10="",IF(E9="",IF(E8="",IF(E7="","",E7),E8),E9),E10),E11)</f>
        <v>314.2</v>
      </c>
      <c r="F12" s="2" t="str">
        <f>IF(B12&lt;&gt;"",INT((#REF!-E12)*#REF!),"")</f>
        <v/>
      </c>
      <c r="G12" s="3"/>
      <c r="H12" s="1"/>
      <c r="I12" s="6"/>
      <c r="J12" s="2"/>
      <c r="K12" s="21">
        <f>+IF(K11="",IF(K10="",IF(K9="",IF(K8="",IF(K7="","",K7),K8),K9),K10),K11)</f>
        <v>322.39999999999998</v>
      </c>
      <c r="L12" s="2" t="str">
        <f>IF(H12&lt;&gt;"",INT((#REF!-K12)*#REF!),"")</f>
        <v/>
      </c>
      <c r="M12" s="3"/>
      <c r="N12" s="1"/>
      <c r="O12" s="6"/>
      <c r="P12" s="2"/>
      <c r="Q12" s="21">
        <f>+IF(Q11="",IF(Q10="",IF(Q9="",IF(Q8="",IF(Q7="","",Q7),Q8),Q9),Q10),Q11)</f>
        <v>312.8</v>
      </c>
      <c r="R12" s="2"/>
      <c r="S12" s="3"/>
      <c r="T12" s="1"/>
      <c r="U12" s="6"/>
      <c r="V12" s="2"/>
      <c r="W12" s="21">
        <f>+IF(W11="",IF(W10="",IF(W9="",IF(W8="",IF(W7="","",W7),W8),W9),W10),W11)</f>
        <v>307.60000000000002</v>
      </c>
      <c r="X12" s="2"/>
      <c r="Y12" s="3"/>
      <c r="Z12" s="8"/>
      <c r="AA12" s="8"/>
      <c r="AB12" s="8"/>
      <c r="AC12" s="8"/>
      <c r="AI12" s="20">
        <f>+K21</f>
        <v>293.2</v>
      </c>
      <c r="AJ12" s="18" t="s">
        <v>33</v>
      </c>
      <c r="AK12" s="18" t="s">
        <v>34</v>
      </c>
      <c r="AM12" s="19">
        <v>6</v>
      </c>
    </row>
    <row r="13" spans="1:39">
      <c r="Z13" s="8"/>
      <c r="AA13" s="8"/>
      <c r="AB13" s="8"/>
      <c r="AC13" s="8"/>
      <c r="AI13" s="20">
        <f>+Q21</f>
        <v>303.8</v>
      </c>
      <c r="AJ13" s="18" t="s">
        <v>35</v>
      </c>
      <c r="AK13" s="18" t="s">
        <v>36</v>
      </c>
      <c r="AM13" s="19">
        <v>7</v>
      </c>
    </row>
    <row r="14" spans="1:39">
      <c r="A14" t="s">
        <v>37</v>
      </c>
      <c r="B14" s="22" t="s">
        <v>38</v>
      </c>
      <c r="C14" s="22"/>
      <c r="D14" s="22"/>
      <c r="E14" s="22"/>
      <c r="F14" s="22"/>
      <c r="G14" s="22"/>
      <c r="H14" s="22" t="s">
        <v>39</v>
      </c>
      <c r="I14" s="22"/>
      <c r="J14" s="22"/>
      <c r="K14" s="22"/>
      <c r="L14" s="22"/>
      <c r="M14" s="22"/>
      <c r="N14" s="22" t="s">
        <v>40</v>
      </c>
      <c r="O14" s="22"/>
      <c r="P14" s="22"/>
      <c r="Q14" s="22"/>
      <c r="R14" s="22"/>
      <c r="S14" s="22"/>
      <c r="T14" s="22" t="s">
        <v>41</v>
      </c>
      <c r="U14" s="22"/>
      <c r="V14" s="22"/>
      <c r="W14" s="22"/>
      <c r="X14" s="22"/>
      <c r="Y14" s="22"/>
      <c r="Z14" s="8"/>
      <c r="AA14" s="8"/>
      <c r="AB14" s="8"/>
      <c r="AC14" s="8"/>
      <c r="AI14" s="20">
        <f>+W21</f>
        <v>308.39999999999998</v>
      </c>
      <c r="AJ14" s="18" t="s">
        <v>42</v>
      </c>
      <c r="AK14" s="18" t="s">
        <v>43</v>
      </c>
      <c r="AM14" s="19">
        <v>8</v>
      </c>
    </row>
    <row r="15" spans="1:39" ht="15.75" thickBot="1">
      <c r="A15" t="s">
        <v>7</v>
      </c>
      <c r="B15" t="s">
        <v>8</v>
      </c>
      <c r="C15" t="s">
        <v>9</v>
      </c>
      <c r="D15" t="s">
        <v>10</v>
      </c>
      <c r="E15" t="s">
        <v>11</v>
      </c>
      <c r="F15" t="s">
        <v>12</v>
      </c>
      <c r="G15" t="s">
        <v>13</v>
      </c>
      <c r="H15" t="s">
        <v>8</v>
      </c>
      <c r="I15" t="s">
        <v>9</v>
      </c>
      <c r="J15" t="s">
        <v>10</v>
      </c>
      <c r="K15" t="s">
        <v>14</v>
      </c>
      <c r="L15" t="s">
        <v>12</v>
      </c>
      <c r="M15" t="s">
        <v>13</v>
      </c>
      <c r="N15" t="s">
        <v>8</v>
      </c>
      <c r="O15" t="s">
        <v>9</v>
      </c>
      <c r="P15" t="s">
        <v>15</v>
      </c>
      <c r="Q15" t="s">
        <v>14</v>
      </c>
      <c r="R15" t="s">
        <v>12</v>
      </c>
      <c r="S15" t="s">
        <v>13</v>
      </c>
      <c r="T15" t="s">
        <v>8</v>
      </c>
      <c r="U15" t="s">
        <v>9</v>
      </c>
      <c r="V15" t="s">
        <v>10</v>
      </c>
      <c r="W15" t="s">
        <v>14</v>
      </c>
      <c r="X15" t="s">
        <v>12</v>
      </c>
      <c r="Y15" t="s">
        <v>13</v>
      </c>
      <c r="Z15" s="8"/>
      <c r="AA15" s="8"/>
      <c r="AB15" s="8"/>
      <c r="AC15" s="8"/>
      <c r="AD15" t="s">
        <v>16</v>
      </c>
      <c r="AI15" s="20">
        <f>+E30</f>
        <v>237.2</v>
      </c>
      <c r="AJ15" s="18" t="s">
        <v>44</v>
      </c>
      <c r="AK15" s="18" t="s">
        <v>21</v>
      </c>
      <c r="AM15" s="19">
        <v>9</v>
      </c>
    </row>
    <row r="16" spans="1:39">
      <c r="A16" s="18" t="s">
        <v>18</v>
      </c>
      <c r="B16" s="13">
        <v>302</v>
      </c>
      <c r="C16" s="7">
        <f>+IF(B16="","",IF(B16=0,E15*$AG$8,B16))</f>
        <v>302</v>
      </c>
      <c r="D16" s="4">
        <f>+IF(B16="","",SUM(C16:C16))</f>
        <v>302</v>
      </c>
      <c r="E16" s="4">
        <f>+IF(B16="","",D16/1)</f>
        <v>302</v>
      </c>
      <c r="F16" s="4">
        <f>+IF(B16="","",INT(($AG$6-E16)*$AG$7))</f>
        <v>25</v>
      </c>
      <c r="G16" s="9">
        <f>IF(B16="","",IF((C16+F16)&gt;$AG$6,$AG$6,(C16+F16)))</f>
        <v>327</v>
      </c>
      <c r="H16" s="13">
        <v>302</v>
      </c>
      <c r="I16" s="7">
        <f>+IF(H16="","",IF(H16=0,K15*$AG$8,H16))</f>
        <v>302</v>
      </c>
      <c r="J16" s="4">
        <f>+IF(H16="","",SUM(I16:I16))</f>
        <v>302</v>
      </c>
      <c r="K16" s="4">
        <f>+IF(H16="","",J16/1)</f>
        <v>302</v>
      </c>
      <c r="L16" s="4">
        <f>+IF(H16="","",INT(($AG$6-K16)*$AG$7))</f>
        <v>25</v>
      </c>
      <c r="M16" s="9">
        <f>IF(H16="","",IF((I16+L16)&gt;$AG$6,$AG$6,(I16+L16)))</f>
        <v>327</v>
      </c>
      <c r="N16" s="13">
        <v>301</v>
      </c>
      <c r="O16" s="7">
        <f>+IF(N16="","",IF(N16=0,Q15*$AG$8,N16))</f>
        <v>301</v>
      </c>
      <c r="P16" s="4">
        <f>+IF(N16="","",SUM(O16:O16))</f>
        <v>301</v>
      </c>
      <c r="Q16" s="4">
        <f>+IF(N16="","",P16/1)</f>
        <v>301</v>
      </c>
      <c r="R16" s="4">
        <f>+IF(N16="","",INT(($AG$6-Q16)*$AG$7))</f>
        <v>26</v>
      </c>
      <c r="S16" s="9">
        <f>IF(N16="","",IF((O16+R16)&gt;$AG$6,$AG$6,(O16+R16)))</f>
        <v>327</v>
      </c>
      <c r="T16" s="13">
        <v>306</v>
      </c>
      <c r="U16" s="7">
        <f>+IF(T16="","",IF(T16=0,W15*$AG$8,T16))</f>
        <v>306</v>
      </c>
      <c r="V16" s="4">
        <f>+IF(T16="","",SUM(U16:U16))</f>
        <v>306</v>
      </c>
      <c r="W16" s="4">
        <f>+IF(T16="","",V16/1)</f>
        <v>306</v>
      </c>
      <c r="X16" s="4">
        <f>+IF(T16="","",INT(($AG$6-W16)*$AG$7))</f>
        <v>21</v>
      </c>
      <c r="Y16" s="9">
        <f>IF(T16="","",IF((U16+X16)&gt;$AG$6,$AG$6,(U16+X16)))</f>
        <v>327</v>
      </c>
      <c r="Z16" s="8">
        <f>G16</f>
        <v>327</v>
      </c>
      <c r="AA16" s="8">
        <f>M16</f>
        <v>327</v>
      </c>
      <c r="AB16" s="8">
        <f>S16</f>
        <v>327</v>
      </c>
      <c r="AC16" s="8">
        <f>Y16</f>
        <v>327</v>
      </c>
      <c r="AD16" s="8">
        <f t="array" ref="AD16">IFERROR(+SUM(LARGE(Z16:AC16,{1,2,3})),"")</f>
        <v>981</v>
      </c>
      <c r="AI16" s="20">
        <f>+K30</f>
        <v>267</v>
      </c>
      <c r="AJ16" s="18" t="s">
        <v>45</v>
      </c>
      <c r="AK16" s="18" t="s">
        <v>21</v>
      </c>
      <c r="AM16" s="19">
        <v>10</v>
      </c>
    </row>
    <row r="17" spans="1:39">
      <c r="A17" s="18" t="s">
        <v>22</v>
      </c>
      <c r="B17" s="14">
        <v>301</v>
      </c>
      <c r="C17" s="8">
        <f>+IF(B17="","",IF(B17=0,E16*$AG$8,B17))</f>
        <v>301</v>
      </c>
      <c r="D17" s="5">
        <f>+IF(B17="","",IF(B17=0,D16+E16,B17+D16))</f>
        <v>603</v>
      </c>
      <c r="E17" s="5">
        <f>+IF(B17="","",D17/2)</f>
        <v>301.5</v>
      </c>
      <c r="F17" s="5">
        <f>+IF(B17="","",INT(($AG$6-E17)*$AG$7))</f>
        <v>25</v>
      </c>
      <c r="G17" s="10">
        <f>IF(B17="","",IF((C17+F17)&gt;$AG$6,$AG$6,(C17+F17)))</f>
        <v>326</v>
      </c>
      <c r="H17" s="14">
        <v>288</v>
      </c>
      <c r="I17" s="8">
        <f>+IF(H17="","",IF(H17=0,K16*$AG$8,H17))</f>
        <v>288</v>
      </c>
      <c r="J17" s="5">
        <f>+IF(H17="","",IF(H17=0,J16+K16,H17+J16))</f>
        <v>590</v>
      </c>
      <c r="K17" s="5">
        <f>+IF(H17="","",J17/2)</f>
        <v>295</v>
      </c>
      <c r="L17" s="5">
        <f>+IF(H17="","",INT(($AG$6-K17)*$AG$7))</f>
        <v>31</v>
      </c>
      <c r="M17" s="10">
        <f>IF(H17="","",IF((I17+L17)&gt;$AG$6,$AG$6,(I17+L17)))</f>
        <v>319</v>
      </c>
      <c r="N17" s="14">
        <v>312</v>
      </c>
      <c r="O17" s="8">
        <f>+IF(N17="","",IF(N17=0,Q16*$AG$8,N17))</f>
        <v>312</v>
      </c>
      <c r="P17" s="5">
        <f>+IF(N17="","",IF(N17=0,P16+Q16,N17+P16))</f>
        <v>613</v>
      </c>
      <c r="Q17" s="5">
        <f>+IF(N17="","",P17/2)</f>
        <v>306.5</v>
      </c>
      <c r="R17" s="5">
        <f>+IF(N17="","",INT(($AG$6-Q17)*$AG$7))</f>
        <v>21</v>
      </c>
      <c r="S17" s="10">
        <f>IF(N17="","",IF((O17+R17)&gt;$AG$6,$AG$6,(O17+R17)))</f>
        <v>330</v>
      </c>
      <c r="T17" s="14">
        <v>309</v>
      </c>
      <c r="U17" s="8">
        <f>+IF(T17="","",IF(T17=0,W16*$AG$8,T17))</f>
        <v>309</v>
      </c>
      <c r="V17" s="5">
        <f>+IF(T17="","",IF(T17=0,V16+W16,T17+V16))</f>
        <v>615</v>
      </c>
      <c r="W17" s="5">
        <f>+IF(T17="","",V17/2)</f>
        <v>307.5</v>
      </c>
      <c r="X17" s="5">
        <f>+IF(T17="","",INT(($AG$6-W17)*$AG$7))</f>
        <v>20</v>
      </c>
      <c r="Y17" s="10">
        <f>IF(T17="","",IF((U17+X17)&gt;$AG$6,$AG$6,(U17+X17)))</f>
        <v>329</v>
      </c>
      <c r="Z17" s="8">
        <f>G17</f>
        <v>326</v>
      </c>
      <c r="AA17" s="8">
        <f>M17</f>
        <v>319</v>
      </c>
      <c r="AB17" s="8">
        <f>S17</f>
        <v>330</v>
      </c>
      <c r="AC17" s="8">
        <f>Y17</f>
        <v>329</v>
      </c>
      <c r="AD17" s="8">
        <f t="array" ref="AD17">IFERROR(+SUM(LARGE(Z17:AC17,{1,2,3})),"")</f>
        <v>985</v>
      </c>
      <c r="AI17" s="20">
        <f>+Q30</f>
        <v>1</v>
      </c>
      <c r="AJ17" s="18" t="s">
        <v>46</v>
      </c>
      <c r="AK17" s="18" t="s">
        <v>30</v>
      </c>
      <c r="AM17" s="19">
        <v>11</v>
      </c>
    </row>
    <row r="18" spans="1:39">
      <c r="A18" s="18" t="s">
        <v>26</v>
      </c>
      <c r="B18" s="14">
        <v>304</v>
      </c>
      <c r="C18" s="8">
        <f>+IF(B18="","",IF(B18=0,E17*$AG$8,B18))</f>
        <v>304</v>
      </c>
      <c r="D18" s="5">
        <f>+IF(B18="","",IF(B18=0,D17+E17,B18+D17))</f>
        <v>907</v>
      </c>
      <c r="E18" s="5">
        <f>+IF(B18="","",D18/3)</f>
        <v>302.33333333333331</v>
      </c>
      <c r="F18" s="5">
        <f>+IF(B18="","",INT(($AG$6-E18)*$AG$7))</f>
        <v>24</v>
      </c>
      <c r="G18" s="10">
        <f>IF(B18="","",IF((C18+F18)&gt;$AG$6,$AG$6,(C18+F18)))</f>
        <v>328</v>
      </c>
      <c r="H18" s="14">
        <v>291</v>
      </c>
      <c r="I18" s="8">
        <f>+IF(H18="","",IF(H18=0,K17*$AG$8,H18))</f>
        <v>291</v>
      </c>
      <c r="J18" s="5">
        <f>+IF(H18="","",IF(H18=0,J17+K17,H18+J17))</f>
        <v>881</v>
      </c>
      <c r="K18" s="5">
        <f>+IF(H18="","",J18/3)</f>
        <v>293.66666666666669</v>
      </c>
      <c r="L18" s="5">
        <f>+IF(H18="","",INT(($AG$6-K18)*$AG$7))</f>
        <v>32</v>
      </c>
      <c r="M18" s="10">
        <f>IF(H18="","",IF((I18+L18)&gt;$AG$6,$AG$6,(I18+L18)))</f>
        <v>323</v>
      </c>
      <c r="N18" s="14">
        <v>302</v>
      </c>
      <c r="O18" s="8">
        <f>+IF(N18="","",IF(N18=0,Q17*$AG$8,N18))</f>
        <v>302</v>
      </c>
      <c r="P18" s="5">
        <f>+IF(N18="","",IF(N18=0,P17+Q17,N18+P17))</f>
        <v>915</v>
      </c>
      <c r="Q18" s="5">
        <f>+IF(N18="","",P18/3)</f>
        <v>305</v>
      </c>
      <c r="R18" s="5">
        <f>+IF(N18="","",INT(($AG$6-Q18)*$AG$7))</f>
        <v>22</v>
      </c>
      <c r="S18" s="10">
        <f>IF(N18="","",IF((O18+R18)&gt;$AG$6,$AG$6,(O18+R18)))</f>
        <v>324</v>
      </c>
      <c r="T18" s="14">
        <v>311</v>
      </c>
      <c r="U18" s="8">
        <f>+IF(T18="","",IF(T18=0,W17*$AG$8,T18))</f>
        <v>311</v>
      </c>
      <c r="V18" s="5">
        <f>+IF(T18="","",IF(T18=0,V17+W17,T18+V17))</f>
        <v>926</v>
      </c>
      <c r="W18" s="5">
        <f>+IF(T18="","",V18/3)</f>
        <v>308.66666666666669</v>
      </c>
      <c r="X18" s="5">
        <f>+IF(T18="","",INT(($AG$6-W18)*$AG$7))</f>
        <v>19</v>
      </c>
      <c r="Y18" s="10">
        <f>IF(T18="","",IF((U18+X18)&gt;$AG$6,$AG$6,(U18+X18)))</f>
        <v>330</v>
      </c>
      <c r="Z18" s="8">
        <f>G18</f>
        <v>328</v>
      </c>
      <c r="AA18" s="8">
        <f>M18</f>
        <v>323</v>
      </c>
      <c r="AB18" s="8">
        <f>S18</f>
        <v>324</v>
      </c>
      <c r="AC18" s="8">
        <f>Y18</f>
        <v>330</v>
      </c>
      <c r="AD18" s="8">
        <f t="array" ref="AD18">IFERROR(+SUM(LARGE(Z18:AC18,{1,2,3})),"")</f>
        <v>982</v>
      </c>
      <c r="AI18" s="20">
        <f>+W30</f>
        <v>309.8</v>
      </c>
      <c r="AJ18" s="18" t="s">
        <v>47</v>
      </c>
      <c r="AK18" s="18" t="s">
        <v>48</v>
      </c>
      <c r="AM18" s="19">
        <v>12</v>
      </c>
    </row>
    <row r="19" spans="1:39">
      <c r="A19" s="18" t="s">
        <v>28</v>
      </c>
      <c r="B19" s="14">
        <v>298</v>
      </c>
      <c r="C19" s="8">
        <f>+IF(B19="","",IF(B19=0,E18*$AG$8,B19))</f>
        <v>298</v>
      </c>
      <c r="D19" s="5">
        <f>+IF(B19="","",IF(B19=0,D18+E18,B19+D18))</f>
        <v>1205</v>
      </c>
      <c r="E19" s="5">
        <f>+IF(B19="","",D19/4)</f>
        <v>301.25</v>
      </c>
      <c r="F19" s="5">
        <f>+IF(B19="","",INT(($AG$6-E19)*$AG$7))</f>
        <v>25</v>
      </c>
      <c r="G19" s="10">
        <f>IF(B19="","",IF((C19+F19)&gt;$AG$6,$AG$6,(C19+F19)))</f>
        <v>323</v>
      </c>
      <c r="H19" s="14">
        <v>294</v>
      </c>
      <c r="I19" s="8">
        <f>+IF(H19="","",IF(H19=0,K18*$AG$8,H19))</f>
        <v>294</v>
      </c>
      <c r="J19" s="5">
        <f>+IF(H19="","",IF(H19=0,J18+K18,H19+J18))</f>
        <v>1175</v>
      </c>
      <c r="K19" s="5">
        <f>+IF(H19="","",J19/4)</f>
        <v>293.75</v>
      </c>
      <c r="L19" s="5">
        <f>+IF(H19="","",INT(($AG$6-K19)*$AG$7))</f>
        <v>32</v>
      </c>
      <c r="M19" s="10">
        <f>IF(H19="","",IF((I19+L19)&gt;$AG$6,$AG$6,(I19+L19)))</f>
        <v>326</v>
      </c>
      <c r="N19" s="14">
        <v>300</v>
      </c>
      <c r="O19" s="8">
        <f>+IF(N19="","",IF(N19=0,Q18*$AG$8,N19))</f>
        <v>300</v>
      </c>
      <c r="P19" s="5">
        <f>+IF(N19="","",IF(N19=0,P18+Q18,N19+P18))</f>
        <v>1215</v>
      </c>
      <c r="Q19" s="5">
        <f>+IF(N19="","",P19/4)</f>
        <v>303.75</v>
      </c>
      <c r="R19" s="5">
        <f>+IF(N19="","",INT(($AG$6-Q19)*$AG$7))</f>
        <v>23</v>
      </c>
      <c r="S19" s="10">
        <f>IF(N19="","",IF((O19+R19)&gt;$AG$6,$AG$6,(O19+R19)))</f>
        <v>323</v>
      </c>
      <c r="T19" s="14">
        <v>309</v>
      </c>
      <c r="U19" s="8">
        <f>+IF(T19="","",IF(T19=0,W18*$AG$8,T19))</f>
        <v>309</v>
      </c>
      <c r="V19" s="5">
        <f>+IF(T19="","",IF(T19=0,V18+W18,T19+V18))</f>
        <v>1235</v>
      </c>
      <c r="W19" s="5">
        <f>+IF(T19="","",V19/4)</f>
        <v>308.75</v>
      </c>
      <c r="X19" s="5">
        <f>+IF(T19="","",INT(($AG$6-W19)*$AG$7))</f>
        <v>19</v>
      </c>
      <c r="Y19" s="10">
        <f>IF(T19="","",IF((U19+X19)&gt;$AG$6,$AG$6,(U19+X19)))</f>
        <v>328</v>
      </c>
      <c r="Z19" s="8">
        <f>G19</f>
        <v>323</v>
      </c>
      <c r="AA19" s="8">
        <f>M19</f>
        <v>326</v>
      </c>
      <c r="AB19" s="8">
        <f>S19</f>
        <v>323</v>
      </c>
      <c r="AC19" s="8">
        <f>Y19</f>
        <v>328</v>
      </c>
      <c r="AD19" s="8">
        <f t="array" ref="AD19">IFERROR(+SUM(LARGE(Z19:AC19,{1,2,3})),"")</f>
        <v>977</v>
      </c>
      <c r="AI19" s="20">
        <f>+E39</f>
        <v>284.8</v>
      </c>
      <c r="AJ19" s="18" t="s">
        <v>49</v>
      </c>
      <c r="AK19" s="18" t="s">
        <v>21</v>
      </c>
      <c r="AM19" s="19">
        <v>13</v>
      </c>
    </row>
    <row r="20" spans="1:39">
      <c r="A20" s="18" t="s">
        <v>31</v>
      </c>
      <c r="B20" s="14">
        <v>311</v>
      </c>
      <c r="C20" s="8">
        <f>+IF(B20="","",IF(B20=0,E19*$AG$8,B20))</f>
        <v>311</v>
      </c>
      <c r="D20" s="5">
        <f>+IF(B20="","",IF(B20=0,D19+E19,B20+D19))</f>
        <v>1516</v>
      </c>
      <c r="E20" s="5">
        <f>+IF(B20="","",D20/5)</f>
        <v>303.2</v>
      </c>
      <c r="F20" s="5">
        <f>+IF(B20="","",INT(($AG$6-E20)*$AG$7))</f>
        <v>24</v>
      </c>
      <c r="G20" s="10">
        <f>IF(B20="","",IF((C20+F20)&gt;$AG$6,$AG$6,(C20+F20)))</f>
        <v>330</v>
      </c>
      <c r="H20" s="14">
        <v>291</v>
      </c>
      <c r="I20" s="8">
        <f>+IF(H20="","",IF(H20=0,K19*$AG$8,H20))</f>
        <v>291</v>
      </c>
      <c r="J20" s="5">
        <f>+IF(H20="","",IF(H20=0,J19+K19,H20+J19))</f>
        <v>1466</v>
      </c>
      <c r="K20" s="5">
        <f>+IF(H20="","",J20/5)</f>
        <v>293.2</v>
      </c>
      <c r="L20" s="5">
        <f>+IF(H20="","",INT(($AG$6-K20)*$AG$7))</f>
        <v>33</v>
      </c>
      <c r="M20" s="10">
        <f>IF(H20="","",IF((I20+L20)&gt;$AG$6,$AG$6,(I20+L20)))</f>
        <v>324</v>
      </c>
      <c r="N20" s="14">
        <v>304</v>
      </c>
      <c r="O20" s="8">
        <f>+IF(N20="","",IF(N20=0,Q19*$AG$8,N20))</f>
        <v>304</v>
      </c>
      <c r="P20" s="5">
        <f>+IF(N20="","",IF(N20=0,P19+Q19,N20+P19))</f>
        <v>1519</v>
      </c>
      <c r="Q20" s="5">
        <f>+IF(N20="","",P20/5)</f>
        <v>303.8</v>
      </c>
      <c r="R20" s="5">
        <f>+IF(N20="","",INT(($AG$6-Q20)*$AG$7))</f>
        <v>23</v>
      </c>
      <c r="S20" s="10">
        <f>IF(N20="","",IF((O20+R20)&gt;$AG$6,$AG$6,(O20+R20)))</f>
        <v>327</v>
      </c>
      <c r="T20" s="14">
        <v>307</v>
      </c>
      <c r="U20" s="8">
        <f>+IF(T20="","",IF(T20=0,W19*$AG$8,T20))</f>
        <v>307</v>
      </c>
      <c r="V20" s="5">
        <f>+IF(T20="","",IF(T20=0,V19+W19,T20+V19))</f>
        <v>1542</v>
      </c>
      <c r="W20" s="5">
        <f>+IF(T20="","",V20/5)</f>
        <v>308.39999999999998</v>
      </c>
      <c r="X20" s="5">
        <f>+IF(T20="","",INT(($AG$6-W20)*$AG$7))</f>
        <v>19</v>
      </c>
      <c r="Y20" s="10">
        <f>IF(T20="","",IF((U20+X20)&gt;$AG$6,$AG$6,(U20+X20)))</f>
        <v>326</v>
      </c>
      <c r="Z20" s="8">
        <f>G20</f>
        <v>330</v>
      </c>
      <c r="AA20" s="8">
        <f>M20</f>
        <v>324</v>
      </c>
      <c r="AB20" s="8">
        <f>S20</f>
        <v>327</v>
      </c>
      <c r="AC20" s="8">
        <f>Y20</f>
        <v>326</v>
      </c>
      <c r="AD20" s="8">
        <f t="array" ref="AD20">IFERROR(+SUM(LARGE(Z20:AC20,{1,2,3})),"")</f>
        <v>983</v>
      </c>
      <c r="AI20" s="20">
        <f>+K39</f>
        <v>285.39999999999998</v>
      </c>
      <c r="AJ20" s="18" t="s">
        <v>50</v>
      </c>
      <c r="AK20" s="18" t="s">
        <v>21</v>
      </c>
      <c r="AM20" s="19">
        <v>14</v>
      </c>
    </row>
    <row r="21" spans="1:39" ht="15.75" thickBot="1">
      <c r="B21" s="1"/>
      <c r="C21" s="6"/>
      <c r="D21" s="2"/>
      <c r="E21" s="21">
        <f>+IF(E20="",IF(E19="",IF(E18="",IF(E17="",IF(E16="","",E16),E17),E18),E19),E20)</f>
        <v>303.2</v>
      </c>
      <c r="F21" s="2"/>
      <c r="G21" s="3"/>
      <c r="H21" s="1"/>
      <c r="I21" s="6"/>
      <c r="J21" s="2"/>
      <c r="K21" s="21">
        <f>+IF(K20="",IF(K19="",IF(K18="",IF(K17="",IF(K16="","",K16),K17),K18),K19),K20)</f>
        <v>293.2</v>
      </c>
      <c r="L21" s="2"/>
      <c r="M21" s="3"/>
      <c r="N21" s="1"/>
      <c r="O21" s="6"/>
      <c r="P21" s="2"/>
      <c r="Q21" s="21">
        <f>+IF(Q20="",IF(Q19="",IF(Q18="",IF(Q17="",IF(Q16="","",Q16),Q17),Q18),Q19),Q20)</f>
        <v>303.8</v>
      </c>
      <c r="R21" s="2"/>
      <c r="S21" s="3"/>
      <c r="T21" s="1"/>
      <c r="U21" s="6"/>
      <c r="V21" s="2"/>
      <c r="W21" s="21">
        <f>+IF(W20="",IF(W19="",IF(W18="",IF(W17="",IF(W16="","",W16),W17),W18),W19),W20)</f>
        <v>308.39999999999998</v>
      </c>
      <c r="X21" s="2"/>
      <c r="Y21" s="3"/>
      <c r="Z21" s="8"/>
      <c r="AA21" s="8"/>
      <c r="AB21" s="8"/>
      <c r="AC21" s="8"/>
      <c r="AI21" s="20">
        <f>+Q39</f>
        <v>273.39999999999998</v>
      </c>
      <c r="AJ21" s="18" t="s">
        <v>51</v>
      </c>
      <c r="AM21" s="19">
        <v>15</v>
      </c>
    </row>
    <row r="22" spans="1:39">
      <c r="Z22" s="8"/>
      <c r="AA22" s="8"/>
      <c r="AB22" s="8"/>
      <c r="AC22" s="8"/>
      <c r="AI22" s="20">
        <f>+W39</f>
        <v>288.5</v>
      </c>
      <c r="AJ22" s="18" t="s">
        <v>52</v>
      </c>
      <c r="AK22" s="18" t="s">
        <v>43</v>
      </c>
      <c r="AM22" s="19">
        <v>16</v>
      </c>
    </row>
    <row r="23" spans="1:39">
      <c r="A23" t="s">
        <v>53</v>
      </c>
      <c r="B23" s="22" t="s">
        <v>54</v>
      </c>
      <c r="C23" s="22"/>
      <c r="D23" s="22"/>
      <c r="E23" s="22"/>
      <c r="F23" s="22"/>
      <c r="G23" s="22"/>
      <c r="H23" s="22" t="s">
        <v>55</v>
      </c>
      <c r="I23" s="22"/>
      <c r="J23" s="22"/>
      <c r="K23" s="22"/>
      <c r="L23" s="22"/>
      <c r="M23" s="22"/>
      <c r="N23" s="22" t="s">
        <v>56</v>
      </c>
      <c r="O23" s="22"/>
      <c r="P23" s="22"/>
      <c r="Q23" s="22"/>
      <c r="R23" s="22"/>
      <c r="S23" s="22"/>
      <c r="T23" s="22" t="s">
        <v>57</v>
      </c>
      <c r="U23" s="22"/>
      <c r="V23" s="22"/>
      <c r="W23" s="22"/>
      <c r="X23" s="22"/>
      <c r="Y23" s="22"/>
      <c r="Z23" s="8"/>
      <c r="AA23" s="8"/>
      <c r="AB23" s="8"/>
      <c r="AC23" s="8"/>
      <c r="AI23" s="20">
        <f>+E48</f>
        <v>265.39999999999998</v>
      </c>
      <c r="AJ23" s="18" t="s">
        <v>58</v>
      </c>
      <c r="AK23" s="18" t="s">
        <v>21</v>
      </c>
      <c r="AM23" s="19">
        <v>17</v>
      </c>
    </row>
    <row r="24" spans="1:39" ht="15.75" thickBot="1">
      <c r="A24" t="s">
        <v>7</v>
      </c>
      <c r="B24" t="s">
        <v>8</v>
      </c>
      <c r="C24" t="s">
        <v>9</v>
      </c>
      <c r="D24" t="s">
        <v>10</v>
      </c>
      <c r="E24" t="s">
        <v>11</v>
      </c>
      <c r="F24" t="s">
        <v>12</v>
      </c>
      <c r="G24" t="s">
        <v>13</v>
      </c>
      <c r="H24" t="s">
        <v>8</v>
      </c>
      <c r="I24" t="s">
        <v>9</v>
      </c>
      <c r="J24" t="s">
        <v>10</v>
      </c>
      <c r="K24" t="s">
        <v>14</v>
      </c>
      <c r="L24" t="s">
        <v>12</v>
      </c>
      <c r="M24" t="s">
        <v>13</v>
      </c>
      <c r="N24" t="s">
        <v>8</v>
      </c>
      <c r="O24" t="s">
        <v>9</v>
      </c>
      <c r="P24" t="s">
        <v>15</v>
      </c>
      <c r="Q24" t="s">
        <v>14</v>
      </c>
      <c r="R24" t="s">
        <v>12</v>
      </c>
      <c r="S24" t="s">
        <v>13</v>
      </c>
      <c r="T24" t="s">
        <v>8</v>
      </c>
      <c r="U24" t="s">
        <v>9</v>
      </c>
      <c r="V24" t="s">
        <v>10</v>
      </c>
      <c r="W24" t="s">
        <v>14</v>
      </c>
      <c r="X24" t="s">
        <v>12</v>
      </c>
      <c r="Y24" t="s">
        <v>13</v>
      </c>
      <c r="Z24" s="8"/>
      <c r="AA24" s="8"/>
      <c r="AB24" s="8"/>
      <c r="AC24" s="8"/>
      <c r="AD24" t="s">
        <v>16</v>
      </c>
      <c r="AI24" s="20">
        <f>+K48</f>
        <v>97</v>
      </c>
      <c r="AJ24" s="18" t="s">
        <v>59</v>
      </c>
      <c r="AK24" s="18" t="s">
        <v>25</v>
      </c>
      <c r="AM24" s="19">
        <v>18</v>
      </c>
    </row>
    <row r="25" spans="1:39">
      <c r="A25" s="18" t="s">
        <v>18</v>
      </c>
      <c r="B25" s="13">
        <v>266</v>
      </c>
      <c r="C25" s="7">
        <f>+IF(B25="","",IF(B25=0,E24*$AG$8,B25))</f>
        <v>266</v>
      </c>
      <c r="D25" s="4">
        <f>+IF(B25="","",SUM(C25:C25))</f>
        <v>266</v>
      </c>
      <c r="E25" s="4">
        <f>+IF(B25="","",D25/1)</f>
        <v>266</v>
      </c>
      <c r="F25" s="4">
        <f>+IF(B25="","",INT(($AG$6-E25)*$AG$7))</f>
        <v>57</v>
      </c>
      <c r="G25" s="9">
        <f>IF(B25="","",IF((C25+F25)&gt;$AG$6,$AG$6,(C25+F25)))</f>
        <v>323</v>
      </c>
      <c r="H25" s="13">
        <v>226</v>
      </c>
      <c r="I25" s="7">
        <f>+IF(H25="","",IF(H25=0,K24*$AG$8,H25))</f>
        <v>226</v>
      </c>
      <c r="J25" s="4">
        <f>+IF(H25="","",SUM(I25:I25))</f>
        <v>226</v>
      </c>
      <c r="K25" s="4">
        <f>+IF(H25="","",J25/1)</f>
        <v>226</v>
      </c>
      <c r="L25" s="4">
        <f>+IF(H25="","",INT(($AG$6-K25)*$AG$7))</f>
        <v>93</v>
      </c>
      <c r="M25" s="9">
        <f>IF(H25="","",IF((I25+L25)&gt;$AG$6,$AG$6,(I25+L25)))</f>
        <v>319</v>
      </c>
      <c r="N25" s="13">
        <v>1</v>
      </c>
      <c r="O25" s="7">
        <f>+IF(N25="","",IF(N25=0,Q24*$AG$8,N25))</f>
        <v>1</v>
      </c>
      <c r="P25" s="4">
        <f>+IF(N25="","",SUM(O25:O25))</f>
        <v>1</v>
      </c>
      <c r="Q25" s="4">
        <f>+IF(N25="","",P25/1)</f>
        <v>1</v>
      </c>
      <c r="R25" s="4">
        <f>+IF(N25="","",INT(($AG$6-Q25)*$AG$7))</f>
        <v>296</v>
      </c>
      <c r="S25" s="9">
        <f>IF(N25="","",IF((O25+R25)&gt;$AG$6,$AG$6,(O25+R25)))</f>
        <v>297</v>
      </c>
      <c r="T25" s="13">
        <v>302</v>
      </c>
      <c r="U25" s="7">
        <f>+IF(T25="","",IF(T25=0,W24*$AG$8,T25))</f>
        <v>302</v>
      </c>
      <c r="V25" s="4">
        <f>+IF(T25="","",SUM(U25:U25))</f>
        <v>302</v>
      </c>
      <c r="W25" s="4">
        <f>+IF(T25="","",V25/1)</f>
        <v>302</v>
      </c>
      <c r="X25" s="4">
        <f>+IF(T25="","",INT(($AG$6-W25)*$AG$7))</f>
        <v>25</v>
      </c>
      <c r="Y25" s="9">
        <f>IF(T25="","",IF((U25+X25)&gt;$AG$6,$AG$6,(U25+X25)))</f>
        <v>327</v>
      </c>
      <c r="Z25" s="8">
        <f>G25</f>
        <v>323</v>
      </c>
      <c r="AA25" s="8">
        <f>M25</f>
        <v>319</v>
      </c>
      <c r="AB25" s="8">
        <f>S25</f>
        <v>297</v>
      </c>
      <c r="AC25" s="8">
        <f>Y25</f>
        <v>327</v>
      </c>
      <c r="AD25" s="8">
        <f t="array" ref="AD25">IFERROR(+SUM(LARGE(Z25:AC25,{1,2,3})),"")</f>
        <v>969</v>
      </c>
      <c r="AI25" s="20">
        <f>+Q48</f>
        <v>321.8</v>
      </c>
      <c r="AJ25" s="18" t="s">
        <v>60</v>
      </c>
      <c r="AK25" s="18" t="s">
        <v>43</v>
      </c>
      <c r="AM25" s="19">
        <v>19</v>
      </c>
    </row>
    <row r="26" spans="1:39">
      <c r="A26" s="18" t="s">
        <v>22</v>
      </c>
      <c r="B26" s="14">
        <v>223</v>
      </c>
      <c r="C26" s="8">
        <f>+IF(B26="","",IF(B26=0,E25*$AG$8,B26))</f>
        <v>223</v>
      </c>
      <c r="D26" s="5">
        <f>+IF(B26="","",IF(B26=0,D25+E25,B26+D25))</f>
        <v>489</v>
      </c>
      <c r="E26" s="5">
        <f>+IF(B26="","",D26/2)</f>
        <v>244.5</v>
      </c>
      <c r="F26" s="5">
        <f>+IF(B26="","",INT(($AG$6-E26)*$AG$7))</f>
        <v>76</v>
      </c>
      <c r="G26" s="10">
        <f>IF(B26="","",IF((C26+F26)&gt;$AG$6,$AG$6,(C26+F26)))</f>
        <v>299</v>
      </c>
      <c r="H26" s="14">
        <v>275</v>
      </c>
      <c r="I26" s="8">
        <f>+IF(H26="","",IF(H26=0,K25*$AG$8,H26))</f>
        <v>275</v>
      </c>
      <c r="J26" s="5">
        <f>+IF(H26="","",IF(H26=0,J25+K25,H26+J25))</f>
        <v>501</v>
      </c>
      <c r="K26" s="5">
        <f>+IF(H26="","",J26/2)</f>
        <v>250.5</v>
      </c>
      <c r="L26" s="5">
        <f>+IF(H26="","",INT(($AG$6-K26)*$AG$7))</f>
        <v>71</v>
      </c>
      <c r="M26" s="10">
        <f>IF(H26="","",IF((I26+L26)&gt;$AG$6,$AG$6,(I26+L26)))</f>
        <v>330</v>
      </c>
      <c r="N26" s="14">
        <v>1</v>
      </c>
      <c r="O26" s="8">
        <f>+IF(N26="","",IF(N26=0,Q25*$AG$8,N26))</f>
        <v>1</v>
      </c>
      <c r="P26" s="5">
        <f>+IF(N26="","",IF(N26=0,P25+Q25,N26+P25))</f>
        <v>2</v>
      </c>
      <c r="Q26" s="5">
        <f>+IF(N26="","",P26/2)</f>
        <v>1</v>
      </c>
      <c r="R26" s="5">
        <f>+IF(N26="","",INT(($AG$6-Q26)*$AG$7))</f>
        <v>296</v>
      </c>
      <c r="S26" s="10">
        <f>IF(N26="","",IF((O26+R26)&gt;$AG$6,$AG$6,(O26+R26)))</f>
        <v>297</v>
      </c>
      <c r="T26" s="14">
        <v>314</v>
      </c>
      <c r="U26" s="8">
        <f>+IF(T26="","",IF(T26=0,W25*$AG$8,T26))</f>
        <v>314</v>
      </c>
      <c r="V26" s="5">
        <f>+IF(T26="","",IF(T26=0,V25+W25,T26+V25))</f>
        <v>616</v>
      </c>
      <c r="W26" s="5">
        <f>+IF(T26="","",V26/2)</f>
        <v>308</v>
      </c>
      <c r="X26" s="5">
        <f>+IF(T26="","",INT(($AG$6-W26)*$AG$7))</f>
        <v>19</v>
      </c>
      <c r="Y26" s="10">
        <f>IF(T26="","",IF((U26+X26)&gt;$AG$6,$AG$6,(U26+X26)))</f>
        <v>330</v>
      </c>
      <c r="Z26" s="8">
        <f>G26</f>
        <v>299</v>
      </c>
      <c r="AA26" s="8">
        <f>M26</f>
        <v>330</v>
      </c>
      <c r="AB26" s="8">
        <f>S26</f>
        <v>297</v>
      </c>
      <c r="AC26" s="8">
        <f>Y26</f>
        <v>330</v>
      </c>
      <c r="AD26" s="8">
        <f t="array" ref="AD26">IFERROR(+SUM(LARGE(Z26:AC26,{1,2,3})),"")</f>
        <v>959</v>
      </c>
      <c r="AI26" s="20">
        <f>+W48</f>
        <v>289.60000000000002</v>
      </c>
      <c r="AJ26" s="18" t="s">
        <v>61</v>
      </c>
      <c r="AK26" s="18" t="s">
        <v>62</v>
      </c>
      <c r="AM26" s="19">
        <v>20</v>
      </c>
    </row>
    <row r="27" spans="1:39">
      <c r="A27" s="18" t="s">
        <v>26</v>
      </c>
      <c r="B27" s="14">
        <v>226</v>
      </c>
      <c r="C27" s="8">
        <f>+IF(B27="","",IF(B27=0,E26*$AG$8,B27))</f>
        <v>226</v>
      </c>
      <c r="D27" s="5">
        <f>+IF(B27="","",IF(B27=0,D26+E26,B27+D26))</f>
        <v>715</v>
      </c>
      <c r="E27" s="5">
        <f>+IF(B27="","",D27/3)</f>
        <v>238.33333333333334</v>
      </c>
      <c r="F27" s="5">
        <f>+IF(B27="","",INT(($AG$6-E27)*$AG$7))</f>
        <v>82</v>
      </c>
      <c r="G27" s="10">
        <f>IF(B27="","",IF((C27+F27)&gt;$AG$6,$AG$6,(C27+F27)))</f>
        <v>308</v>
      </c>
      <c r="H27" s="14">
        <v>272</v>
      </c>
      <c r="I27" s="8">
        <f>+IF(H27="","",IF(H27=0,K26*$AG$8,H27))</f>
        <v>272</v>
      </c>
      <c r="J27" s="5">
        <f>+IF(H27="","",IF(H27=0,J26+K26,H27+J26))</f>
        <v>773</v>
      </c>
      <c r="K27" s="5">
        <f>+IF(H27="","",J27/3)</f>
        <v>257.66666666666669</v>
      </c>
      <c r="L27" s="5">
        <f>+IF(H27="","",INT(($AG$6-K27)*$AG$7))</f>
        <v>65</v>
      </c>
      <c r="M27" s="10">
        <f>IF(H27="","",IF((I27+L27)&gt;$AG$6,$AG$6,(I27+L27)))</f>
        <v>330</v>
      </c>
      <c r="N27" s="14">
        <v>1</v>
      </c>
      <c r="O27" s="8">
        <f>+IF(N27="","",IF(N27=0,Q26*$AG$8,N27))</f>
        <v>1</v>
      </c>
      <c r="P27" s="5">
        <f>+IF(N27="","",IF(N27=0,P26+Q26,N27+P26))</f>
        <v>3</v>
      </c>
      <c r="Q27" s="5">
        <f>+IF(N27="","",P27/3)</f>
        <v>1</v>
      </c>
      <c r="R27" s="5">
        <f>+IF(N27="","",INT(($AG$6-Q27)*$AG$7))</f>
        <v>296</v>
      </c>
      <c r="S27" s="10">
        <f>IF(N27="","",IF((O27+R27)&gt;$AG$6,$AG$6,(O27+R27)))</f>
        <v>297</v>
      </c>
      <c r="T27" s="14">
        <v>314</v>
      </c>
      <c r="U27" s="8">
        <f>+IF(T27="","",IF(T27=0,W26*$AG$8,T27))</f>
        <v>314</v>
      </c>
      <c r="V27" s="5">
        <f>+IF(T27="","",IF(T27=0,V26+W26,T27+V26))</f>
        <v>930</v>
      </c>
      <c r="W27" s="5">
        <f>+IF(T27="","",V27/3)</f>
        <v>310</v>
      </c>
      <c r="X27" s="5">
        <f>+IF(T27="","",INT(($AG$6-W27)*$AG$7))</f>
        <v>18</v>
      </c>
      <c r="Y27" s="10">
        <f>IF(T27="","",IF((U27+X27)&gt;$AG$6,$AG$6,(U27+X27)))</f>
        <v>330</v>
      </c>
      <c r="Z27" s="8">
        <f>G27</f>
        <v>308</v>
      </c>
      <c r="AA27" s="8">
        <f>M27</f>
        <v>330</v>
      </c>
      <c r="AB27" s="8">
        <f>S27</f>
        <v>297</v>
      </c>
      <c r="AC27" s="8">
        <f>Y27</f>
        <v>330</v>
      </c>
      <c r="AD27" s="8">
        <f t="array" ref="AD27">IFERROR(+SUM(LARGE(Z27:AC27,{1,2,3})),"")</f>
        <v>968</v>
      </c>
      <c r="AI27" s="20">
        <f>+E57</f>
        <v>272.8</v>
      </c>
      <c r="AJ27" s="18" t="s">
        <v>63</v>
      </c>
      <c r="AK27" s="18" t="s">
        <v>64</v>
      </c>
      <c r="AM27" s="19">
        <v>21</v>
      </c>
    </row>
    <row r="28" spans="1:39">
      <c r="A28" s="18" t="s">
        <v>28</v>
      </c>
      <c r="B28" s="14">
        <v>226</v>
      </c>
      <c r="C28" s="8">
        <f>+IF(B28="","",IF(B28=0,E27*$AG$8,B28))</f>
        <v>226</v>
      </c>
      <c r="D28" s="5">
        <f>+IF(B28="","",IF(B28=0,D27+E27,B28+D27))</f>
        <v>941</v>
      </c>
      <c r="E28" s="5">
        <f>+IF(B28="","",D28/4)</f>
        <v>235.25</v>
      </c>
      <c r="F28" s="5">
        <f>+IF(B28="","",INT(($AG$6-E28)*$AG$7))</f>
        <v>85</v>
      </c>
      <c r="G28" s="10">
        <f>IF(B28="","",IF((C28+F28)&gt;$AG$6,$AG$6,(C28+F28)))</f>
        <v>311</v>
      </c>
      <c r="H28" s="14">
        <v>279</v>
      </c>
      <c r="I28" s="8">
        <f>+IF(H28="","",IF(H28=0,K27*$AG$8,H28))</f>
        <v>279</v>
      </c>
      <c r="J28" s="5">
        <f>+IF(H28="","",IF(H28=0,J27+K27,H28+J27))</f>
        <v>1052</v>
      </c>
      <c r="K28" s="5">
        <f>+IF(H28="","",J28/4)</f>
        <v>263</v>
      </c>
      <c r="L28" s="5">
        <f>+IF(H28="","",INT(($AG$6-K28)*$AG$7))</f>
        <v>60</v>
      </c>
      <c r="M28" s="10">
        <f>IF(H28="","",IF((I28+L28)&gt;$AG$6,$AG$6,(I28+L28)))</f>
        <v>330</v>
      </c>
      <c r="N28" s="14">
        <v>1</v>
      </c>
      <c r="O28" s="8">
        <f>+IF(N28="","",IF(N28=0,Q27*$AG$8,N28))</f>
        <v>1</v>
      </c>
      <c r="P28" s="5">
        <f>+IF(N28="","",IF(N28=0,P27+Q27,N28+P27))</f>
        <v>4</v>
      </c>
      <c r="Q28" s="5">
        <f>+IF(N28="","",P28/4)</f>
        <v>1</v>
      </c>
      <c r="R28" s="5">
        <f>+IF(N28="","",INT(($AG$6-Q28)*$AG$7))</f>
        <v>296</v>
      </c>
      <c r="S28" s="10">
        <f>IF(N28="","",IF((O28+R28)&gt;$AG$6,$AG$6,(O28+R28)))</f>
        <v>297</v>
      </c>
      <c r="T28" s="14">
        <v>312</v>
      </c>
      <c r="U28" s="8">
        <f>+IF(T28="","",IF(T28=0,W27*$AG$8,T28))</f>
        <v>312</v>
      </c>
      <c r="V28" s="5">
        <f>+IF(T28="","",IF(T28=0,V27+W27,T28+V27))</f>
        <v>1242</v>
      </c>
      <c r="W28" s="5">
        <f>+IF(T28="","",V28/4)</f>
        <v>310.5</v>
      </c>
      <c r="X28" s="5">
        <f>+IF(T28="","",INT(($AG$6-W28)*$AG$7))</f>
        <v>17</v>
      </c>
      <c r="Y28" s="10">
        <f>IF(T28="","",IF((U28+X28)&gt;$AG$6,$AG$6,(U28+X28)))</f>
        <v>329</v>
      </c>
      <c r="Z28" s="8">
        <f>G28</f>
        <v>311</v>
      </c>
      <c r="AA28" s="8">
        <f>M28</f>
        <v>330</v>
      </c>
      <c r="AB28" s="8">
        <f>S28</f>
        <v>297</v>
      </c>
      <c r="AC28" s="8">
        <f>Y28</f>
        <v>329</v>
      </c>
      <c r="AD28" s="8">
        <f t="array" ref="AD28">IFERROR(+SUM(LARGE(Z28:AC28,{1,2,3})),"")</f>
        <v>970</v>
      </c>
      <c r="AI28" s="20">
        <f>+K57</f>
        <v>281.8</v>
      </c>
      <c r="AJ28" s="18" t="s">
        <v>65</v>
      </c>
      <c r="AK28" s="18" t="s">
        <v>36</v>
      </c>
      <c r="AM28" s="19">
        <v>22</v>
      </c>
    </row>
    <row r="29" spans="1:39">
      <c r="A29" s="18" t="s">
        <v>31</v>
      </c>
      <c r="B29" s="14">
        <v>245</v>
      </c>
      <c r="C29" s="8">
        <f>+IF(B29="","",IF(B29=0,E28*$AG$8,B29))</f>
        <v>245</v>
      </c>
      <c r="D29" s="5">
        <f>+IF(B29="","",IF(B29=0,D28+E28,B29+D28))</f>
        <v>1186</v>
      </c>
      <c r="E29" s="5">
        <f>+IF(B29="","",D29/5)</f>
        <v>237.2</v>
      </c>
      <c r="F29" s="5">
        <f>+IF(B29="","",INT(($AG$6-E29)*$AG$7))</f>
        <v>83</v>
      </c>
      <c r="G29" s="10">
        <f>IF(B29="","",IF((C29+F29)&gt;$AG$6,$AG$6,(C29+F29)))</f>
        <v>328</v>
      </c>
      <c r="H29" s="14">
        <v>283</v>
      </c>
      <c r="I29" s="8">
        <f>+IF(H29="","",IF(H29=0,K28*$AG$8,H29))</f>
        <v>283</v>
      </c>
      <c r="J29" s="5">
        <f>+IF(H29="","",IF(H29=0,J28+K28,H29+J28))</f>
        <v>1335</v>
      </c>
      <c r="K29" s="5">
        <f>+IF(H29="","",J29/5)</f>
        <v>267</v>
      </c>
      <c r="L29" s="5">
        <f>+IF(H29="","",INT(($AG$6-K29)*$AG$7))</f>
        <v>56</v>
      </c>
      <c r="M29" s="10">
        <f>IF(H29="","",IF((I29+L29)&gt;$AG$6,$AG$6,(I29+L29)))</f>
        <v>330</v>
      </c>
      <c r="N29" s="14">
        <v>1</v>
      </c>
      <c r="O29" s="8">
        <f>+IF(N29="","",IF(N29=0,Q28*$AG$8,N29))</f>
        <v>1</v>
      </c>
      <c r="P29" s="5">
        <f>+IF(N29="","",IF(N29=0,P28+Q28,N29+P28))</f>
        <v>5</v>
      </c>
      <c r="Q29" s="5">
        <f>+IF(N29="","",P29/5)</f>
        <v>1</v>
      </c>
      <c r="R29" s="5">
        <f>+IF(N29="","",INT(($AG$6-Q29)*$AG$7))</f>
        <v>296</v>
      </c>
      <c r="S29" s="10">
        <f>IF(N29="","",IF((O29+R29)&gt;$AG$6,$AG$6,(O29+R29)))</f>
        <v>297</v>
      </c>
      <c r="T29" s="14">
        <v>307</v>
      </c>
      <c r="U29" s="8">
        <f>+IF(T29="","",IF(T29=0,W28*$AG$8,T29))</f>
        <v>307</v>
      </c>
      <c r="V29" s="5">
        <f>+IF(T29="","",IF(T29=0,V28+W28,T29+V28))</f>
        <v>1549</v>
      </c>
      <c r="W29" s="5">
        <f>+IF(T29="","",V29/5)</f>
        <v>309.8</v>
      </c>
      <c r="X29" s="5">
        <f>+IF(T29="","",INT(($AG$6-W29)*$AG$7))</f>
        <v>18</v>
      </c>
      <c r="Y29" s="10">
        <f>IF(T29="","",IF((U29+X29)&gt;$AG$6,$AG$6,(U29+X29)))</f>
        <v>325</v>
      </c>
      <c r="Z29" s="8">
        <f>G29</f>
        <v>328</v>
      </c>
      <c r="AA29" s="8">
        <f>M29</f>
        <v>330</v>
      </c>
      <c r="AB29" s="8">
        <f>S29</f>
        <v>297</v>
      </c>
      <c r="AC29" s="8">
        <f>Y29</f>
        <v>325</v>
      </c>
      <c r="AD29" s="8">
        <f t="array" ref="AD29">IFERROR(+SUM(LARGE(Z29:AC29,{1,2,3})),"")</f>
        <v>983</v>
      </c>
      <c r="AI29" s="20">
        <f>+Q57</f>
        <v>229.2</v>
      </c>
      <c r="AJ29" s="18" t="s">
        <v>66</v>
      </c>
      <c r="AK29" s="18" t="s">
        <v>36</v>
      </c>
      <c r="AM29" s="19">
        <v>23</v>
      </c>
    </row>
    <row r="30" spans="1:39" ht="15.75" thickBot="1">
      <c r="B30" s="1"/>
      <c r="C30" s="6"/>
      <c r="D30" s="2"/>
      <c r="E30" s="21">
        <f>+IF(E29="",IF(E28="",IF(E27="",IF(E26="",IF(E25="","",E25),E26),E27),E28),E29)</f>
        <v>237.2</v>
      </c>
      <c r="F30" s="2"/>
      <c r="G30" s="3"/>
      <c r="H30" s="1"/>
      <c r="I30" s="6"/>
      <c r="J30" s="2"/>
      <c r="K30" s="21">
        <f>+IF(K29="",IF(K28="",IF(K27="",IF(K26="",IF(K25="","",K25),K26),K27),K28),K29)</f>
        <v>267</v>
      </c>
      <c r="L30" s="2"/>
      <c r="M30" s="3"/>
      <c r="N30" s="1"/>
      <c r="O30" s="6"/>
      <c r="P30" s="2"/>
      <c r="Q30" s="21">
        <f>+IF(Q29="",IF(Q28="",IF(Q27="",IF(Q26="",IF(Q25="","",Q25),Q26),Q27),Q28),Q29)</f>
        <v>1</v>
      </c>
      <c r="R30" s="2"/>
      <c r="S30" s="3"/>
      <c r="T30" s="1"/>
      <c r="U30" s="6"/>
      <c r="V30" s="2"/>
      <c r="W30" s="21">
        <f>+IF(W29="",IF(W28="",IF(W27="",IF(W26="",IF(W25="","",W25),W26),W27),W28),W29)</f>
        <v>309.8</v>
      </c>
      <c r="X30" s="2"/>
      <c r="Y30" s="3"/>
      <c r="Z30" s="8"/>
      <c r="AA30" s="8"/>
      <c r="AB30" s="8"/>
      <c r="AC30" s="8"/>
      <c r="AI30" s="20">
        <f>+W57</f>
        <v>129.6</v>
      </c>
      <c r="AJ30" s="18" t="s">
        <v>67</v>
      </c>
      <c r="AK30" s="18" t="s">
        <v>25</v>
      </c>
      <c r="AM30" s="19">
        <v>24</v>
      </c>
    </row>
    <row r="31" spans="1:39">
      <c r="Z31" s="8"/>
      <c r="AA31" s="8"/>
      <c r="AB31" s="8"/>
      <c r="AC31" s="8"/>
      <c r="AI31" s="20">
        <f>+E66</f>
        <v>281.2</v>
      </c>
      <c r="AJ31" s="18" t="s">
        <v>68</v>
      </c>
      <c r="AK31" s="18" t="s">
        <v>64</v>
      </c>
      <c r="AM31" s="19">
        <v>25</v>
      </c>
    </row>
    <row r="32" spans="1:39">
      <c r="A32" t="s">
        <v>69</v>
      </c>
      <c r="B32" s="22" t="s">
        <v>70</v>
      </c>
      <c r="C32" s="22"/>
      <c r="D32" s="22"/>
      <c r="E32" s="22"/>
      <c r="F32" s="22"/>
      <c r="G32" s="22"/>
      <c r="H32" s="22" t="s">
        <v>71</v>
      </c>
      <c r="I32" s="22"/>
      <c r="J32" s="22"/>
      <c r="K32" s="22"/>
      <c r="L32" s="22"/>
      <c r="M32" s="22"/>
      <c r="N32" s="22" t="s">
        <v>51</v>
      </c>
      <c r="O32" s="22"/>
      <c r="P32" s="22"/>
      <c r="Q32" s="22"/>
      <c r="R32" s="22"/>
      <c r="S32" s="22"/>
      <c r="T32" s="22" t="s">
        <v>72</v>
      </c>
      <c r="U32" s="22"/>
      <c r="V32" s="22"/>
      <c r="W32" s="22"/>
      <c r="X32" s="22"/>
      <c r="Y32" s="22"/>
      <c r="Z32" s="8"/>
      <c r="AA32" s="8"/>
      <c r="AB32" s="8"/>
      <c r="AC32" s="8"/>
      <c r="AI32" s="20">
        <f>+K66</f>
        <v>285.8</v>
      </c>
      <c r="AJ32" s="18" t="s">
        <v>73</v>
      </c>
      <c r="AK32" s="18" t="s">
        <v>25</v>
      </c>
      <c r="AM32" s="19">
        <v>26</v>
      </c>
    </row>
    <row r="33" spans="1:39" ht="15.75" thickBot="1">
      <c r="A33" t="s">
        <v>7</v>
      </c>
      <c r="B33" t="s">
        <v>8</v>
      </c>
      <c r="C33" t="s">
        <v>9</v>
      </c>
      <c r="D33" t="s">
        <v>10</v>
      </c>
      <c r="E33" t="s">
        <v>11</v>
      </c>
      <c r="F33" t="s">
        <v>12</v>
      </c>
      <c r="G33" t="s">
        <v>13</v>
      </c>
      <c r="H33" t="s">
        <v>8</v>
      </c>
      <c r="I33" t="s">
        <v>9</v>
      </c>
      <c r="J33" t="s">
        <v>10</v>
      </c>
      <c r="K33" t="s">
        <v>14</v>
      </c>
      <c r="L33" t="s">
        <v>12</v>
      </c>
      <c r="M33" t="s">
        <v>13</v>
      </c>
      <c r="N33" t="s">
        <v>8</v>
      </c>
      <c r="O33" t="s">
        <v>9</v>
      </c>
      <c r="P33" t="s">
        <v>15</v>
      </c>
      <c r="Q33" t="s">
        <v>14</v>
      </c>
      <c r="R33" t="s">
        <v>12</v>
      </c>
      <c r="S33" t="s">
        <v>13</v>
      </c>
      <c r="T33" t="s">
        <v>8</v>
      </c>
      <c r="U33" t="s">
        <v>9</v>
      </c>
      <c r="V33" t="s">
        <v>10</v>
      </c>
      <c r="W33" t="s">
        <v>14</v>
      </c>
      <c r="X33" t="s">
        <v>12</v>
      </c>
      <c r="Y33" t="s">
        <v>13</v>
      </c>
      <c r="Z33" s="8"/>
      <c r="AA33" s="8"/>
      <c r="AB33" s="8"/>
      <c r="AC33" s="8"/>
      <c r="AD33" t="s">
        <v>16</v>
      </c>
      <c r="AI33" s="20">
        <f>+Q66</f>
        <v>258.39999999999998</v>
      </c>
      <c r="AJ33" s="18" t="s">
        <v>74</v>
      </c>
      <c r="AK33" s="18" t="s">
        <v>75</v>
      </c>
      <c r="AM33" s="19">
        <v>27</v>
      </c>
    </row>
    <row r="34" spans="1:39">
      <c r="A34" s="18" t="s">
        <v>18</v>
      </c>
      <c r="B34" s="13">
        <v>289</v>
      </c>
      <c r="C34" s="7">
        <f>+IF(B34="","",IF(B34=0,E33*$AG$8,B34))</f>
        <v>289</v>
      </c>
      <c r="D34" s="4">
        <f>+IF(B34="","",SUM(C34:C34))</f>
        <v>289</v>
      </c>
      <c r="E34" s="4">
        <f>+IF(B34="","",D34/1)</f>
        <v>289</v>
      </c>
      <c r="F34" s="4">
        <f>+IF(B34="","",INT(($AG$6-E34)*$AG$7))</f>
        <v>36</v>
      </c>
      <c r="G34" s="9">
        <f>IF(B34="","",IF((C34+F34)&gt;$AG$6,$AG$6,(C34+F34)))</f>
        <v>325</v>
      </c>
      <c r="H34" s="13">
        <v>274</v>
      </c>
      <c r="I34" s="7">
        <f>+IF(H34="","",IF(H34=0,K33*$AG$8,H34))</f>
        <v>274</v>
      </c>
      <c r="J34" s="4">
        <f>+IF(H34="","",SUM(I34:I34))</f>
        <v>274</v>
      </c>
      <c r="K34" s="4">
        <f>+IF(H34="","",J34/1)</f>
        <v>274</v>
      </c>
      <c r="L34" s="4">
        <f>+IF(H34="","",INT(($AG$6-K34)*$AG$7))</f>
        <v>50</v>
      </c>
      <c r="M34" s="9">
        <f>IF(H34="","",IF((I34+L34)&gt;$AG$6,$AG$6,(I34+L34)))</f>
        <v>324</v>
      </c>
      <c r="N34" s="13">
        <v>282</v>
      </c>
      <c r="O34" s="7">
        <f>+IF(N34="","",IF(N34=0,Q33*$AG$8,N34))</f>
        <v>282</v>
      </c>
      <c r="P34" s="4">
        <f>+IF(N34="","",SUM(O34:O34))</f>
        <v>282</v>
      </c>
      <c r="Q34" s="4">
        <f>+IF(N34="","",P34/1)</f>
        <v>282</v>
      </c>
      <c r="R34" s="4">
        <f>+IF(N34="","",INT(($AG$6-Q34)*$AG$7))</f>
        <v>43</v>
      </c>
      <c r="S34" s="9">
        <f>IF(N34="","",IF((O34+R34)&gt;$AG$6,$AG$6,(O34+R34)))</f>
        <v>325</v>
      </c>
      <c r="T34" s="13">
        <v>273</v>
      </c>
      <c r="U34" s="7">
        <f>+IF(T34="","",IF(T34=0,W33*$AG$8,T34))</f>
        <v>273</v>
      </c>
      <c r="V34" s="4">
        <f>+IF(T34="","",SUM(U34:U34))</f>
        <v>273</v>
      </c>
      <c r="W34" s="4">
        <f>+IF(T34="","",V34/1)</f>
        <v>273</v>
      </c>
      <c r="X34" s="4">
        <f>+IF(T34="","",INT(($AG$6-W34)*$AG$7))</f>
        <v>51</v>
      </c>
      <c r="Y34" s="9">
        <f>IF(T34="","",IF((U34+X34)&gt;$AG$6,$AG$6,(U34+X34)))</f>
        <v>324</v>
      </c>
      <c r="Z34" s="8">
        <f>G34</f>
        <v>325</v>
      </c>
      <c r="AA34" s="8">
        <f>M34</f>
        <v>324</v>
      </c>
      <c r="AB34" s="8">
        <f>S34</f>
        <v>325</v>
      </c>
      <c r="AC34" s="8">
        <f>Y34</f>
        <v>324</v>
      </c>
      <c r="AD34" s="8">
        <f t="array" ref="AD34">IFERROR(+SUM(LARGE(Z34:AC34,{1,2,3})),"")</f>
        <v>974</v>
      </c>
      <c r="AI34" s="20">
        <f>+W66</f>
        <v>224</v>
      </c>
      <c r="AJ34" s="18" t="s">
        <v>76</v>
      </c>
      <c r="AK34" s="18" t="s">
        <v>75</v>
      </c>
      <c r="AM34" s="19">
        <v>28</v>
      </c>
    </row>
    <row r="35" spans="1:39">
      <c r="A35" s="18" t="s">
        <v>22</v>
      </c>
      <c r="B35" s="14">
        <v>282</v>
      </c>
      <c r="C35" s="8">
        <f>+IF(B35="","",IF(B35=0,E34*$AG$8,B35))</f>
        <v>282</v>
      </c>
      <c r="D35" s="5">
        <f>+IF(B35="","",IF(B35=0,D34+E34,B35+D34))</f>
        <v>571</v>
      </c>
      <c r="E35" s="5">
        <f>+IF(B35="","",D35/2)</f>
        <v>285.5</v>
      </c>
      <c r="F35" s="5">
        <f>+IF(B35="","",INT(($AG$6-E35)*$AG$7))</f>
        <v>40</v>
      </c>
      <c r="G35" s="10">
        <f>IF(B35="","",IF((C35+F35)&gt;$AG$6,$AG$6,(C35+F35)))</f>
        <v>322</v>
      </c>
      <c r="H35" s="14">
        <v>284</v>
      </c>
      <c r="I35" s="8">
        <f>+IF(H35="","",IF(H35=0,K34*$AG$8,H35))</f>
        <v>284</v>
      </c>
      <c r="J35" s="5">
        <f>+IF(H35="","",IF(H35=0,J34+K34,H35+J34))</f>
        <v>558</v>
      </c>
      <c r="K35" s="5">
        <f>+IF(H35="","",J35/2)</f>
        <v>279</v>
      </c>
      <c r="L35" s="5">
        <f>+IF(H35="","",INT(($AG$6-K35)*$AG$7))</f>
        <v>45</v>
      </c>
      <c r="M35" s="10">
        <f>IF(H35="","",IF((I35+L35)&gt;$AG$6,$AG$6,(I35+L35)))</f>
        <v>329</v>
      </c>
      <c r="N35" s="14">
        <v>267</v>
      </c>
      <c r="O35" s="8">
        <f>+IF(N35="","",IF(N35=0,Q34*$AG$8,N35))</f>
        <v>267</v>
      </c>
      <c r="P35" s="5">
        <f>+IF(N35="","",IF(N35=0,P34+Q34,N35+P34))</f>
        <v>549</v>
      </c>
      <c r="Q35" s="5">
        <f>+IF(N35="","",P35/2)</f>
        <v>274.5</v>
      </c>
      <c r="R35" s="5">
        <f>+IF(N35="","",INT(($AG$6-Q35)*$AG$7))</f>
        <v>49</v>
      </c>
      <c r="S35" s="10">
        <f>IF(N35="","",IF((O35+R35)&gt;$AG$6,$AG$6,(O35+R35)))</f>
        <v>316</v>
      </c>
      <c r="T35" s="14">
        <v>296</v>
      </c>
      <c r="U35" s="8">
        <f>+IF(T35="","",IF(T35=0,W34*$AG$8,T35))</f>
        <v>296</v>
      </c>
      <c r="V35" s="5">
        <f>+IF(T35="","",IF(T35=0,V34+W34,T35+V34))</f>
        <v>569</v>
      </c>
      <c r="W35" s="5">
        <f>+IF(T35="","",V35/2)</f>
        <v>284.5</v>
      </c>
      <c r="X35" s="5">
        <f>+IF(T35="","",INT(($AG$6-W35)*$AG$7))</f>
        <v>40</v>
      </c>
      <c r="Y35" s="10">
        <f>IF(T35="","",IF((U35+X35)&gt;$AG$6,$AG$6,(U35+X35)))</f>
        <v>330</v>
      </c>
      <c r="Z35" s="8">
        <f>G35</f>
        <v>322</v>
      </c>
      <c r="AA35" s="8">
        <f>M35</f>
        <v>329</v>
      </c>
      <c r="AB35" s="8">
        <f>S35</f>
        <v>316</v>
      </c>
      <c r="AC35" s="8">
        <f>Y35</f>
        <v>330</v>
      </c>
      <c r="AD35" s="8">
        <f t="array" ref="AD35">IFERROR(+SUM(LARGE(Z35:AC35,{1,2,3})),"")</f>
        <v>981</v>
      </c>
      <c r="AI35" s="20">
        <f>+E75</f>
        <v>304.2</v>
      </c>
      <c r="AJ35" s="18" t="s">
        <v>77</v>
      </c>
      <c r="AK35" s="18" t="s">
        <v>34</v>
      </c>
      <c r="AM35" s="19">
        <v>29</v>
      </c>
    </row>
    <row r="36" spans="1:39">
      <c r="A36" s="18" t="s">
        <v>26</v>
      </c>
      <c r="B36" s="14">
        <v>288</v>
      </c>
      <c r="C36" s="8">
        <f>+IF(B36="","",IF(B36=0,E35*$AG$8,B36))</f>
        <v>288</v>
      </c>
      <c r="D36" s="5">
        <f>+IF(B36="","",IF(B36=0,D35+E35,B36+D35))</f>
        <v>859</v>
      </c>
      <c r="E36" s="5">
        <f>+IF(B36="","",D36/3)</f>
        <v>286.33333333333331</v>
      </c>
      <c r="F36" s="5">
        <f>+IF(B36="","",INT(($AG$6-E36)*$AG$7))</f>
        <v>39</v>
      </c>
      <c r="G36" s="10">
        <f>IF(B36="","",IF((C36+F36)&gt;$AG$6,$AG$6,(C36+F36)))</f>
        <v>327</v>
      </c>
      <c r="H36" s="14">
        <v>295</v>
      </c>
      <c r="I36" s="8">
        <f>+IF(H36="","",IF(H36=0,K35*$AG$8,H36))</f>
        <v>295</v>
      </c>
      <c r="J36" s="5">
        <f>+IF(H36="","",IF(H36=0,J35+K35,H36+J35))</f>
        <v>853</v>
      </c>
      <c r="K36" s="5">
        <f>+IF(H36="","",J36/3)</f>
        <v>284.33333333333331</v>
      </c>
      <c r="L36" s="5">
        <f>+IF(H36="","",INT(($AG$6-K36)*$AG$7))</f>
        <v>41</v>
      </c>
      <c r="M36" s="10">
        <f>IF(H36="","",IF((I36+L36)&gt;$AG$6,$AG$6,(I36+L36)))</f>
        <v>330</v>
      </c>
      <c r="N36" s="14">
        <v>276</v>
      </c>
      <c r="O36" s="8">
        <f>+IF(N36="","",IF(N36=0,Q35*$AG$8,N36))</f>
        <v>276</v>
      </c>
      <c r="P36" s="5">
        <f>+IF(N36="","",IF(N36=0,P35+Q35,N36+P35))</f>
        <v>825</v>
      </c>
      <c r="Q36" s="5">
        <f>+IF(N36="","",P36/3)</f>
        <v>275</v>
      </c>
      <c r="R36" s="5">
        <f>+IF(N36="","",INT(($AG$6-Q36)*$AG$7))</f>
        <v>49</v>
      </c>
      <c r="S36" s="10">
        <f>IF(N36="","",IF((O36+R36)&gt;$AG$6,$AG$6,(O36+R36)))</f>
        <v>325</v>
      </c>
      <c r="T36" s="14">
        <v>284</v>
      </c>
      <c r="U36" s="8">
        <f>+IF(T36="","",IF(T36=0,W35*$AG$8,T36))</f>
        <v>284</v>
      </c>
      <c r="V36" s="5">
        <f>+IF(T36="","",IF(T36=0,V35+W35,T36+V35))</f>
        <v>853</v>
      </c>
      <c r="W36" s="5">
        <f>+IF(T36="","",V36/3)</f>
        <v>284.33333333333331</v>
      </c>
      <c r="X36" s="5">
        <f>+IF(T36="","",INT(($AG$6-W36)*$AG$7))</f>
        <v>41</v>
      </c>
      <c r="Y36" s="10">
        <f>IF(T36="","",IF((U36+X36)&gt;$AG$6,$AG$6,(U36+X36)))</f>
        <v>325</v>
      </c>
      <c r="Z36" s="8">
        <f>G36</f>
        <v>327</v>
      </c>
      <c r="AA36" s="8">
        <f>M36</f>
        <v>330</v>
      </c>
      <c r="AB36" s="8">
        <f>S36</f>
        <v>325</v>
      </c>
      <c r="AC36" s="8">
        <f>Y36</f>
        <v>325</v>
      </c>
      <c r="AD36" s="8">
        <f t="array" ref="AD36">IFERROR(+SUM(LARGE(Z36:AC36,{1,2,3})),"")</f>
        <v>982</v>
      </c>
      <c r="AI36" s="20">
        <f>+K75</f>
        <v>291.60000000000002</v>
      </c>
      <c r="AJ36" s="18" t="s">
        <v>78</v>
      </c>
      <c r="AK36" s="18" t="s">
        <v>34</v>
      </c>
      <c r="AM36" s="19">
        <v>30</v>
      </c>
    </row>
    <row r="37" spans="1:39">
      <c r="A37" s="18" t="s">
        <v>28</v>
      </c>
      <c r="B37" s="14">
        <v>277</v>
      </c>
      <c r="C37" s="8">
        <f>+IF(B37="","",IF(B37=0,E36*$AG$8,B37))</f>
        <v>277</v>
      </c>
      <c r="D37" s="5">
        <f>+IF(B37="","",IF(B37=0,D36+E36,B37+D36))</f>
        <v>1136</v>
      </c>
      <c r="E37" s="5">
        <f>+IF(B37="","",D37/4)</f>
        <v>284</v>
      </c>
      <c r="F37" s="5">
        <f>+IF(B37="","",INT(($AG$6-E37)*$AG$7))</f>
        <v>41</v>
      </c>
      <c r="G37" s="10">
        <f>IF(B37="","",IF((C37+F37)&gt;$AG$6,$AG$6,(C37+F37)))</f>
        <v>318</v>
      </c>
      <c r="H37" s="14">
        <v>287</v>
      </c>
      <c r="I37" s="8">
        <f>+IF(H37="","",IF(H37=0,K36*$AG$8,H37))</f>
        <v>287</v>
      </c>
      <c r="J37" s="5">
        <f>+IF(H37="","",IF(H37=0,J36+K36,H37+J36))</f>
        <v>1140</v>
      </c>
      <c r="K37" s="5">
        <f>+IF(H37="","",J37/4)</f>
        <v>285</v>
      </c>
      <c r="L37" s="5">
        <f>+IF(H37="","",INT(($AG$6-K37)*$AG$7))</f>
        <v>40</v>
      </c>
      <c r="M37" s="10">
        <f>IF(H37="","",IF((I37+L37)&gt;$AG$6,$AG$6,(I37+L37)))</f>
        <v>327</v>
      </c>
      <c r="N37" s="14">
        <v>260</v>
      </c>
      <c r="O37" s="8">
        <f>+IF(N37="","",IF(N37=0,Q36*$AG$8,N37))</f>
        <v>260</v>
      </c>
      <c r="P37" s="5">
        <f>+IF(N37="","",IF(N37=0,P36+Q36,N37+P36))</f>
        <v>1085</v>
      </c>
      <c r="Q37" s="5">
        <f>+IF(N37="","",P37/4)</f>
        <v>271.25</v>
      </c>
      <c r="R37" s="5">
        <f>+IF(N37="","",INT(($AG$6-Q37)*$AG$7))</f>
        <v>52</v>
      </c>
      <c r="S37" s="10">
        <f>IF(N37="","",IF((O37+R37)&gt;$AG$6,$AG$6,(O37+R37)))</f>
        <v>312</v>
      </c>
      <c r="T37" s="14">
        <v>301</v>
      </c>
      <c r="U37" s="8">
        <f>+IF(T37="","",IF(T37=0,W36*$AG$8,T37))</f>
        <v>301</v>
      </c>
      <c r="V37" s="5">
        <f>+IF(T37="","",IF(T37=0,V36+W36,T37+V36))</f>
        <v>1154</v>
      </c>
      <c r="W37" s="5">
        <f>+IF(T37="","",V37/4)</f>
        <v>288.5</v>
      </c>
      <c r="X37" s="5">
        <f>+IF(T37="","",INT(($AG$6-W37)*$AG$7))</f>
        <v>37</v>
      </c>
      <c r="Y37" s="10">
        <f>IF(T37="","",IF((U37+X37)&gt;$AG$6,$AG$6,(U37+X37)))</f>
        <v>330</v>
      </c>
      <c r="Z37" s="8">
        <f>G37</f>
        <v>318</v>
      </c>
      <c r="AA37" s="8">
        <f>M37</f>
        <v>327</v>
      </c>
      <c r="AB37" s="8">
        <f>S37</f>
        <v>312</v>
      </c>
      <c r="AC37" s="8">
        <f>Y37</f>
        <v>330</v>
      </c>
      <c r="AD37" s="8">
        <f t="array" ref="AD37">IFERROR(+SUM(LARGE(Z37:AC37,{1,2,3})),"")</f>
        <v>975</v>
      </c>
      <c r="AI37" s="20">
        <f>+Q75</f>
        <v>268.2</v>
      </c>
      <c r="AJ37" s="18" t="s">
        <v>79</v>
      </c>
      <c r="AK37" s="18" t="s">
        <v>80</v>
      </c>
      <c r="AM37" s="19">
        <v>31</v>
      </c>
    </row>
    <row r="38" spans="1:39">
      <c r="A38" s="18" t="s">
        <v>31</v>
      </c>
      <c r="B38" s="14">
        <v>288</v>
      </c>
      <c r="C38" s="8">
        <f>+IF(B38="","",IF(B38=0,E37*$AG$8,B38))</f>
        <v>288</v>
      </c>
      <c r="D38" s="5">
        <f>+IF(B38="","",IF(B38=0,D37+E37,B38+D37))</f>
        <v>1424</v>
      </c>
      <c r="E38" s="5">
        <f>+IF(B38="","",D38/5)</f>
        <v>284.8</v>
      </c>
      <c r="F38" s="5">
        <f>+IF(B38="","",INT(($AG$6-E38)*$AG$7))</f>
        <v>40</v>
      </c>
      <c r="G38" s="10">
        <f>IF(B38="","",IF((C38+F38)&gt;$AG$6,$AG$6,(C38+F38)))</f>
        <v>328</v>
      </c>
      <c r="H38" s="14">
        <v>287</v>
      </c>
      <c r="I38" s="8">
        <f>+IF(H38="","",IF(H38=0,K37*$AG$8,H38))</f>
        <v>287</v>
      </c>
      <c r="J38" s="5">
        <f>+IF(H38="","",IF(H38=0,J37+K37,H38+J37))</f>
        <v>1427</v>
      </c>
      <c r="K38" s="5">
        <f>+IF(H38="","",J38/5)</f>
        <v>285.39999999999998</v>
      </c>
      <c r="L38" s="5">
        <f>+IF(H38="","",INT(($AG$6-K38)*$AG$7))</f>
        <v>40</v>
      </c>
      <c r="M38" s="10">
        <f>IF(H38="","",IF((I38+L38)&gt;$AG$6,$AG$6,(I38+L38)))</f>
        <v>327</v>
      </c>
      <c r="N38" s="14">
        <v>282</v>
      </c>
      <c r="O38" s="8">
        <f>+IF(N38="","",IF(N38=0,Q37*$AG$8,N38))</f>
        <v>282</v>
      </c>
      <c r="P38" s="5">
        <f>+IF(N38="","",IF(N38=0,P37+Q37,N38+P37))</f>
        <v>1367</v>
      </c>
      <c r="Q38" s="5">
        <f>+IF(N38="","",P38/5)</f>
        <v>273.39999999999998</v>
      </c>
      <c r="R38" s="5">
        <f>+IF(N38="","",INT(($AG$6-Q38)*$AG$7))</f>
        <v>50</v>
      </c>
      <c r="S38" s="10">
        <f>IF(N38="","",IF((O38+R38)&gt;$AG$6,$AG$6,(O38+R38)))</f>
        <v>330</v>
      </c>
      <c r="T38" s="14"/>
      <c r="U38" s="8" t="str">
        <f>+IF(T38="","",IF(T38=0,W37*$AG$8,T38))</f>
        <v/>
      </c>
      <c r="V38" s="5" t="str">
        <f>+IF(T38="","",IF(T38=0,V37+W37,T38+V37))</f>
        <v/>
      </c>
      <c r="W38" s="5" t="str">
        <f>+IF(T38="","",V38/5)</f>
        <v/>
      </c>
      <c r="X38" s="5" t="str">
        <f>+IF(T38="","",INT(($AG$6-W38)*$AG$7))</f>
        <v/>
      </c>
      <c r="Y38" s="10" t="str">
        <f>IF(T38="","",IF((U38+X38)&gt;$AG$6,$AG$6,(U38+X38)))</f>
        <v/>
      </c>
      <c r="Z38" s="8">
        <f>G38</f>
        <v>328</v>
      </c>
      <c r="AA38" s="8">
        <f>M38</f>
        <v>327</v>
      </c>
      <c r="AB38" s="8">
        <f>S38</f>
        <v>330</v>
      </c>
      <c r="AC38" s="8" t="str">
        <f>Y38</f>
        <v/>
      </c>
      <c r="AD38" s="8">
        <f t="array" ref="AD38">IFERROR(+SUM(LARGE(Z38:AC38,{1,2,3})),"")</f>
        <v>985</v>
      </c>
      <c r="AI38" s="20">
        <f>+W75</f>
        <v>258.60000000000002</v>
      </c>
      <c r="AJ38" s="18" t="s">
        <v>81</v>
      </c>
      <c r="AK38" s="18" t="s">
        <v>80</v>
      </c>
      <c r="AM38" s="19">
        <v>32</v>
      </c>
    </row>
    <row r="39" spans="1:39" ht="15.75" thickBot="1">
      <c r="B39" s="1"/>
      <c r="C39" s="6"/>
      <c r="D39" s="2"/>
      <c r="E39" s="21">
        <f>+IF(E38="",IF(E37="",IF(E36="",IF(E35="",IF(E34="","",E34),E35),E36),E37),E38)</f>
        <v>284.8</v>
      </c>
      <c r="F39" s="2"/>
      <c r="G39" s="3"/>
      <c r="H39" s="1"/>
      <c r="I39" s="6"/>
      <c r="J39" s="2"/>
      <c r="K39" s="21">
        <f>+IF(K38="",IF(K37="",IF(K36="",IF(K35="",IF(K34="","",K34),K35),K36),K37),K38)</f>
        <v>285.39999999999998</v>
      </c>
      <c r="L39" s="2"/>
      <c r="M39" s="3"/>
      <c r="N39" s="1"/>
      <c r="O39" s="6"/>
      <c r="P39" s="2"/>
      <c r="Q39" s="21">
        <f>+IF(Q38="",IF(Q37="",IF(Q36="",IF(Q35="",IF(Q34="","",Q34),Q35),Q36),Q37),Q38)</f>
        <v>273.39999999999998</v>
      </c>
      <c r="R39" s="2"/>
      <c r="S39" s="3"/>
      <c r="T39" s="1"/>
      <c r="U39" s="6"/>
      <c r="V39" s="2"/>
      <c r="W39" s="21">
        <f>+IF(W38="",IF(W37="",IF(W36="",IF(W35="",IF(W34="","",W34),W35),W36),W37),W38)</f>
        <v>288.5</v>
      </c>
      <c r="X39" s="2"/>
      <c r="Y39" s="3"/>
      <c r="Z39" s="8"/>
      <c r="AA39" s="8"/>
      <c r="AB39" s="8"/>
      <c r="AC39" s="8"/>
      <c r="AI39" s="20">
        <f>+E84</f>
        <v>255.8</v>
      </c>
      <c r="AJ39" s="18" t="s">
        <v>45</v>
      </c>
      <c r="AK39" s="18" t="s">
        <v>82</v>
      </c>
      <c r="AM39" s="19">
        <v>33</v>
      </c>
    </row>
    <row r="40" spans="1:39">
      <c r="Z40" s="8"/>
      <c r="AA40" s="8"/>
      <c r="AB40" s="8"/>
      <c r="AC40" s="8"/>
      <c r="AI40" s="20">
        <f>+K84</f>
        <v>264.8</v>
      </c>
      <c r="AJ40" s="18" t="s">
        <v>83</v>
      </c>
      <c r="AK40" s="18" t="s">
        <v>82</v>
      </c>
      <c r="AM40" s="19">
        <v>34</v>
      </c>
    </row>
    <row r="41" spans="1:39">
      <c r="A41" t="s">
        <v>84</v>
      </c>
      <c r="B41" s="22" t="s">
        <v>85</v>
      </c>
      <c r="C41" s="22"/>
      <c r="D41" s="22"/>
      <c r="E41" s="22"/>
      <c r="F41" s="22"/>
      <c r="G41" s="22"/>
      <c r="H41" s="22" t="s">
        <v>86</v>
      </c>
      <c r="I41" s="22"/>
      <c r="J41" s="22"/>
      <c r="K41" s="22"/>
      <c r="L41" s="22"/>
      <c r="M41" s="22"/>
      <c r="N41" s="22" t="s">
        <v>87</v>
      </c>
      <c r="O41" s="22"/>
      <c r="P41" s="22"/>
      <c r="Q41" s="22"/>
      <c r="R41" s="22"/>
      <c r="S41" s="22"/>
      <c r="T41" s="22" t="s">
        <v>88</v>
      </c>
      <c r="U41" s="22"/>
      <c r="V41" s="22"/>
      <c r="W41" s="22"/>
      <c r="X41" s="22"/>
      <c r="Y41" s="22"/>
      <c r="Z41" s="8"/>
      <c r="AA41" s="8"/>
      <c r="AB41" s="8"/>
      <c r="AC41" s="8"/>
      <c r="AI41" s="20">
        <f>+Q84</f>
        <v>323.39999999999998</v>
      </c>
      <c r="AJ41" s="18" t="s">
        <v>89</v>
      </c>
      <c r="AK41" s="18" t="s">
        <v>64</v>
      </c>
      <c r="AM41" s="19">
        <v>35</v>
      </c>
    </row>
    <row r="42" spans="1:39" ht="15.75" thickBot="1">
      <c r="A42" t="s">
        <v>7</v>
      </c>
      <c r="B42" t="s">
        <v>8</v>
      </c>
      <c r="C42" t="s">
        <v>9</v>
      </c>
      <c r="D42" t="s">
        <v>10</v>
      </c>
      <c r="E42" t="s">
        <v>11</v>
      </c>
      <c r="F42" t="s">
        <v>12</v>
      </c>
      <c r="G42" t="s">
        <v>13</v>
      </c>
      <c r="H42" t="s">
        <v>8</v>
      </c>
      <c r="I42" t="s">
        <v>9</v>
      </c>
      <c r="J42" t="s">
        <v>10</v>
      </c>
      <c r="K42" t="s">
        <v>14</v>
      </c>
      <c r="L42" t="s">
        <v>12</v>
      </c>
      <c r="M42" t="s">
        <v>13</v>
      </c>
      <c r="N42" t="s">
        <v>8</v>
      </c>
      <c r="O42" t="s">
        <v>9</v>
      </c>
      <c r="P42" t="s">
        <v>15</v>
      </c>
      <c r="Q42" t="s">
        <v>14</v>
      </c>
      <c r="R42" t="s">
        <v>12</v>
      </c>
      <c r="S42" t="s">
        <v>13</v>
      </c>
      <c r="T42" t="s">
        <v>8</v>
      </c>
      <c r="U42" t="s">
        <v>9</v>
      </c>
      <c r="V42" t="s">
        <v>10</v>
      </c>
      <c r="W42" t="s">
        <v>14</v>
      </c>
      <c r="X42" t="s">
        <v>12</v>
      </c>
      <c r="Y42" t="s">
        <v>13</v>
      </c>
      <c r="Z42" s="8"/>
      <c r="AA42" s="8"/>
      <c r="AB42" s="8"/>
      <c r="AC42" s="8"/>
      <c r="AD42" t="s">
        <v>16</v>
      </c>
      <c r="AI42" s="20">
        <f>+W84</f>
        <v>318.2</v>
      </c>
      <c r="AJ42" s="18" t="s">
        <v>90</v>
      </c>
      <c r="AK42" s="18" t="s">
        <v>91</v>
      </c>
      <c r="AM42" s="19">
        <v>36</v>
      </c>
    </row>
    <row r="43" spans="1:39">
      <c r="A43" s="18" t="s">
        <v>18</v>
      </c>
      <c r="B43" s="13">
        <v>258</v>
      </c>
      <c r="C43" s="7">
        <f>+IF(B43="","",IF(B43=0,E42*$AG$8,B43))</f>
        <v>258</v>
      </c>
      <c r="D43" s="4">
        <f>+IF(B43="","",SUM(C43:C43))</f>
        <v>258</v>
      </c>
      <c r="E43" s="4">
        <f>+IF(B43="","",D43/1)</f>
        <v>258</v>
      </c>
      <c r="F43" s="4">
        <f>+IF(B43="","",INT(($AG$6-E43)*$AG$7))</f>
        <v>64</v>
      </c>
      <c r="G43" s="9">
        <f>IF(B43="","",IF((C43+F43)&gt;$AG$6,$AG$6,(C43+F43)))</f>
        <v>322</v>
      </c>
      <c r="H43" s="13">
        <v>44</v>
      </c>
      <c r="I43" s="7">
        <f>+IF(H43="","",IF(H43=0,K42*$AG$8,H43))</f>
        <v>44</v>
      </c>
      <c r="J43" s="4">
        <f>+IF(H43="","",SUM(I43:I43))</f>
        <v>44</v>
      </c>
      <c r="K43" s="4">
        <f>+IF(H43="","",J43/1)</f>
        <v>44</v>
      </c>
      <c r="L43" s="4">
        <f>+IF(H43="","",INT(($AG$6-K43)*$AG$7))</f>
        <v>257</v>
      </c>
      <c r="M43" s="9">
        <f>IF(H43="","",IF((I43+L43)&gt;$AG$6,$AG$6,(I43+L43)))</f>
        <v>301</v>
      </c>
      <c r="N43" s="13">
        <v>320</v>
      </c>
      <c r="O43" s="7">
        <f>+IF(N43="","",IF(N43=0,Q42*$AG$8,N43))</f>
        <v>320</v>
      </c>
      <c r="P43" s="4">
        <f>+IF(N43="","",SUM(O43:O43))</f>
        <v>320</v>
      </c>
      <c r="Q43" s="4">
        <f>+IF(N43="","",P43/1)</f>
        <v>320</v>
      </c>
      <c r="R43" s="4">
        <f>+IF(N43="","",INT(($AG$6-Q43)*$AG$7))</f>
        <v>9</v>
      </c>
      <c r="S43" s="9">
        <f>IF(N43="","",IF((O43+R43)&gt;$AG$6,$AG$6,(O43+R43)))</f>
        <v>329</v>
      </c>
      <c r="T43" s="13">
        <v>297</v>
      </c>
      <c r="U43" s="7">
        <f>+IF(T43="","",IF(T43=0,W42*$AG$8,T43))</f>
        <v>297</v>
      </c>
      <c r="V43" s="4">
        <f>+IF(T43="","",SUM(U43:U43))</f>
        <v>297</v>
      </c>
      <c r="W43" s="4">
        <f>+IF(T43="","",V43/1)</f>
        <v>297</v>
      </c>
      <c r="X43" s="4">
        <f>+IF(T43="","",INT(($AG$6-W43)*$AG$7))</f>
        <v>29</v>
      </c>
      <c r="Y43" s="9">
        <f>IF(T43="","",IF((U43+X43)&gt;$AG$6,$AG$6,(U43+X43)))</f>
        <v>326</v>
      </c>
      <c r="Z43" s="8">
        <f>G43</f>
        <v>322</v>
      </c>
      <c r="AA43" s="8">
        <f>M43</f>
        <v>301</v>
      </c>
      <c r="AB43" s="8">
        <f>S43</f>
        <v>329</v>
      </c>
      <c r="AC43" s="8">
        <f>Y43</f>
        <v>326</v>
      </c>
      <c r="AD43" s="8">
        <f t="array" ref="AD43">IFERROR(+SUM(LARGE(Z43:AC43,{1,2,3})),"")</f>
        <v>977</v>
      </c>
    </row>
    <row r="44" spans="1:39">
      <c r="A44" s="18" t="s">
        <v>22</v>
      </c>
      <c r="B44" s="14">
        <v>279</v>
      </c>
      <c r="C44" s="8">
        <f>+IF(B44="","",IF(B44=0,E43*$AG$8,B44))</f>
        <v>279</v>
      </c>
      <c r="D44" s="5">
        <f>+IF(B44="","",IF(B44=0,D43+E43,B44+D43))</f>
        <v>537</v>
      </c>
      <c r="E44" s="5">
        <f>+IF(B44="","",D44/2)</f>
        <v>268.5</v>
      </c>
      <c r="F44" s="5">
        <f>+IF(B44="","",INT(($AG$6-E44)*$AG$7))</f>
        <v>55</v>
      </c>
      <c r="G44" s="10">
        <f>IF(B44="","",IF((C44+F44)&gt;$AG$6,$AG$6,(C44+F44)))</f>
        <v>330</v>
      </c>
      <c r="H44" s="14">
        <v>116</v>
      </c>
      <c r="I44" s="8">
        <f>+IF(H44="","",IF(H44=0,K43*$AG$8,H44))</f>
        <v>116</v>
      </c>
      <c r="J44" s="5">
        <f>+IF(H44="","",IF(H44=0,J43+K43,H44+J43))</f>
        <v>160</v>
      </c>
      <c r="K44" s="5">
        <f>+IF(H44="","",J44/2)</f>
        <v>80</v>
      </c>
      <c r="L44" s="5">
        <f>+IF(H44="","",INT(($AG$6-K44)*$AG$7))</f>
        <v>225</v>
      </c>
      <c r="M44" s="10">
        <f>IF(H44="","",IF((I44+L44)&gt;$AG$6,$AG$6,(I44+L44)))</f>
        <v>330</v>
      </c>
      <c r="N44" s="14">
        <v>324</v>
      </c>
      <c r="O44" s="8">
        <f>+IF(N44="","",IF(N44=0,Q43*$AG$8,N44))</f>
        <v>324</v>
      </c>
      <c r="P44" s="5">
        <f>+IF(N44="","",IF(N44=0,P43+Q43,N44+P43))</f>
        <v>644</v>
      </c>
      <c r="Q44" s="5">
        <f>+IF(N44="","",P44/2)</f>
        <v>322</v>
      </c>
      <c r="R44" s="5">
        <f>+IF(N44="","",INT(($AG$6-Q44)*$AG$7))</f>
        <v>7</v>
      </c>
      <c r="S44" s="10">
        <f>IF(N44="","",IF((O44+R44)&gt;$AG$6,$AG$6,(O44+R44)))</f>
        <v>330</v>
      </c>
      <c r="T44" s="14">
        <v>290</v>
      </c>
      <c r="U44" s="8">
        <f>+IF(T44="","",IF(T44=0,W43*$AG$8,T44))</f>
        <v>290</v>
      </c>
      <c r="V44" s="5">
        <f>+IF(T44="","",IF(T44=0,V43+W43,T44+V43))</f>
        <v>587</v>
      </c>
      <c r="W44" s="5">
        <f>+IF(T44="","",V44/2)</f>
        <v>293.5</v>
      </c>
      <c r="X44" s="5">
        <f>+IF(T44="","",INT(($AG$6-W44)*$AG$7))</f>
        <v>32</v>
      </c>
      <c r="Y44" s="10">
        <f>IF(T44="","",IF((U44+X44)&gt;$AG$6,$AG$6,(U44+X44)))</f>
        <v>322</v>
      </c>
      <c r="Z44" s="8">
        <f>G44</f>
        <v>330</v>
      </c>
      <c r="AA44" s="8">
        <f>M44</f>
        <v>330</v>
      </c>
      <c r="AB44" s="8">
        <f>S44</f>
        <v>330</v>
      </c>
      <c r="AC44" s="8">
        <f>Y44</f>
        <v>322</v>
      </c>
      <c r="AD44" s="8">
        <f t="array" ref="AD44">IFERROR(+SUM(LARGE(Z44:AC44,{1,2,3})),"")</f>
        <v>990</v>
      </c>
    </row>
    <row r="45" spans="1:39">
      <c r="A45" s="18" t="s">
        <v>26</v>
      </c>
      <c r="B45" s="14">
        <v>265</v>
      </c>
      <c r="C45" s="8">
        <f>+IF(B45="","",IF(B45=0,E44*$AG$8,B45))</f>
        <v>265</v>
      </c>
      <c r="D45" s="5">
        <f>+IF(B45="","",IF(B45=0,D44+E44,B45+D44))</f>
        <v>802</v>
      </c>
      <c r="E45" s="5">
        <f>+IF(B45="","",D45/3)</f>
        <v>267.33333333333331</v>
      </c>
      <c r="F45" s="5">
        <f>+IF(B45="","",INT(($AG$6-E45)*$AG$7))</f>
        <v>56</v>
      </c>
      <c r="G45" s="10">
        <f>IF(B45="","",IF((C45+F45)&gt;$AG$6,$AG$6,(C45+F45)))</f>
        <v>321</v>
      </c>
      <c r="H45" s="14">
        <v>83</v>
      </c>
      <c r="I45" s="8">
        <f>+IF(H45="","",IF(H45=0,K44*$AG$8,H45))</f>
        <v>83</v>
      </c>
      <c r="J45" s="5">
        <f>+IF(H45="","",IF(H45=0,J44+K44,H45+J44))</f>
        <v>243</v>
      </c>
      <c r="K45" s="5">
        <f>+IF(H45="","",J45/3)</f>
        <v>81</v>
      </c>
      <c r="L45" s="5">
        <f>+IF(H45="","",INT(($AG$6-K45)*$AG$7))</f>
        <v>224</v>
      </c>
      <c r="M45" s="10">
        <f>IF(H45="","",IF((I45+L45)&gt;$AG$6,$AG$6,(I45+L45)))</f>
        <v>307</v>
      </c>
      <c r="N45" s="14">
        <v>322</v>
      </c>
      <c r="O45" s="8">
        <f>+IF(N45="","",IF(N45=0,Q44*$AG$8,N45))</f>
        <v>322</v>
      </c>
      <c r="P45" s="5">
        <f>+IF(N45="","",IF(N45=0,P44+Q44,N45+P44))</f>
        <v>966</v>
      </c>
      <c r="Q45" s="5">
        <f>+IF(N45=0,Q44,P45/3)</f>
        <v>322</v>
      </c>
      <c r="R45" s="5">
        <f>+IF(N45="","",INT(($AG$6-Q45)*$AG$7))</f>
        <v>7</v>
      </c>
      <c r="S45" s="10">
        <f>IF(N45="","",IF((O45+R45)&gt;$AG$6,$AG$6,(O45+R45)))</f>
        <v>329</v>
      </c>
      <c r="T45" s="14">
        <v>290</v>
      </c>
      <c r="U45" s="8">
        <f>+IF(T45="","",IF(T45=0,W44*$AG$8,T45))</f>
        <v>290</v>
      </c>
      <c r="V45" s="5">
        <f>+IF(T45="","",IF(T45=0,V44+W44,T45+V44))</f>
        <v>877</v>
      </c>
      <c r="W45" s="5">
        <f>+IF(T45="","",V45/3)</f>
        <v>292.33333333333331</v>
      </c>
      <c r="X45" s="5">
        <f>+IF(T45="","",INT(($AG$6-W45)*$AG$7))</f>
        <v>33</v>
      </c>
      <c r="Y45" s="10">
        <f>IF(T45="","",IF((U45+X45)&gt;$AG$6,$AG$6,(U45+X45)))</f>
        <v>323</v>
      </c>
      <c r="Z45" s="8">
        <f>G45</f>
        <v>321</v>
      </c>
      <c r="AA45" s="8">
        <f>M45</f>
        <v>307</v>
      </c>
      <c r="AB45" s="8">
        <f>S45</f>
        <v>329</v>
      </c>
      <c r="AC45" s="8">
        <f>Y45</f>
        <v>323</v>
      </c>
      <c r="AD45" s="8">
        <f t="array" ref="AD45">IFERROR(+SUM(LARGE(Z45:AC45,{1,2,3})),"")</f>
        <v>973</v>
      </c>
    </row>
    <row r="46" spans="1:39">
      <c r="A46" s="18" t="s">
        <v>28</v>
      </c>
      <c r="B46" s="14">
        <v>268</v>
      </c>
      <c r="C46" s="8">
        <f>+IF(B46="","",IF(B46=0,E45*$AG$8,B46))</f>
        <v>268</v>
      </c>
      <c r="D46" s="5">
        <f>+IF(B46="","",IF(B46=0,D45+E45,B46+D45))</f>
        <v>1070</v>
      </c>
      <c r="E46" s="5">
        <f>+IF(B46="","",D46/4)</f>
        <v>267.5</v>
      </c>
      <c r="F46" s="5">
        <f>+IF(B46="","",INT(($AG$6-E46)*$AG$7))</f>
        <v>56</v>
      </c>
      <c r="G46" s="10">
        <f>IF(B46="","",IF((C46+F46)&gt;$AG$6,$AG$6,(C46+F46)))</f>
        <v>324</v>
      </c>
      <c r="H46" s="14">
        <v>113</v>
      </c>
      <c r="I46" s="8">
        <f>+IF(H46="","",IF(H46=0,K45*$AG$8,H46))</f>
        <v>113</v>
      </c>
      <c r="J46" s="5">
        <f>+IF(H46="","",IF(H46=0,J45+K45,H46+J45))</f>
        <v>356</v>
      </c>
      <c r="K46" s="5">
        <f>+IF(H46="","",J46/4)</f>
        <v>89</v>
      </c>
      <c r="L46" s="5">
        <f>+IF(H46="","",INT(($AG$6-K46)*$AG$7))</f>
        <v>216</v>
      </c>
      <c r="M46" s="10">
        <f>IF(H46="","",IF((I46+L46)&gt;$AG$6,$AG$6,(I46+L46)))</f>
        <v>329</v>
      </c>
      <c r="N46" s="14">
        <v>318</v>
      </c>
      <c r="O46" s="8">
        <f>+IF(N46="","",IF(N46=0,Q45*$AG$8,N46))</f>
        <v>318</v>
      </c>
      <c r="P46" s="5">
        <f>+IF(N46="","",IF(N46=0,P45+Q45,N46+P45))</f>
        <v>1284</v>
      </c>
      <c r="Q46" s="5">
        <f>+IF(N46="","",P46/4)</f>
        <v>321</v>
      </c>
      <c r="R46" s="5">
        <f>+IF(N46="","",INT(($AG$6-Q46)*$AG$7))</f>
        <v>8</v>
      </c>
      <c r="S46" s="10">
        <f>IF(N46="","",IF((O46+R46)&gt;$AG$6,$AG$6,(O46+R46)))</f>
        <v>326</v>
      </c>
      <c r="T46" s="14">
        <v>286</v>
      </c>
      <c r="U46" s="8">
        <f>+IF(T46="","",IF(T46=0,W45*$AG$8,T46))</f>
        <v>286</v>
      </c>
      <c r="V46" s="5">
        <f>+IF(T46="","",IF(T46=0,V45+W45,T46+V45))</f>
        <v>1163</v>
      </c>
      <c r="W46" s="5">
        <f>+IF(T46="","",V46/4)</f>
        <v>290.75</v>
      </c>
      <c r="X46" s="5">
        <f>+IF(T46="","",INT(($AG$6-W46)*$AG$7))</f>
        <v>35</v>
      </c>
      <c r="Y46" s="10">
        <f>IF(T46="","",IF((U46+X46)&gt;$AG$6,$AG$6,(U46+X46)))</f>
        <v>321</v>
      </c>
      <c r="Z46" s="8">
        <f>G46</f>
        <v>324</v>
      </c>
      <c r="AA46" s="8">
        <f>M46</f>
        <v>329</v>
      </c>
      <c r="AB46" s="8">
        <f>S46</f>
        <v>326</v>
      </c>
      <c r="AC46" s="8">
        <f>Y46</f>
        <v>321</v>
      </c>
      <c r="AD46" s="8">
        <f t="array" ref="AD46">IFERROR(+SUM(LARGE(Z46:AC46,{1,2,3})),"")</f>
        <v>979</v>
      </c>
    </row>
    <row r="47" spans="1:39">
      <c r="A47" s="18" t="s">
        <v>31</v>
      </c>
      <c r="B47" s="14">
        <v>257</v>
      </c>
      <c r="C47" s="8">
        <f>+IF(B47="","",IF(B47=0,E46*$AG$8,B47))</f>
        <v>257</v>
      </c>
      <c r="D47" s="5">
        <f>+IF(B47="","",IF(B47=0,D46+E46,B47+D46))</f>
        <v>1327</v>
      </c>
      <c r="E47" s="5">
        <f>+IF(B47="","",D47/5)</f>
        <v>265.39999999999998</v>
      </c>
      <c r="F47" s="5">
        <f>+IF(B47="","",INT(($AG$6-E47)*$AG$7))</f>
        <v>58</v>
      </c>
      <c r="G47" s="10">
        <f>IF(B47="","",IF((C47+F47)&gt;$AG$6,$AG$6,(C47+F47)))</f>
        <v>315</v>
      </c>
      <c r="H47" s="14">
        <v>129</v>
      </c>
      <c r="I47" s="8">
        <f>+IF(H47="","",IF(H47=0,K46*$AG$8,H47))</f>
        <v>129</v>
      </c>
      <c r="J47" s="5">
        <f>+IF(H47="","",IF(H47=0,J46+K46,H47+J46))</f>
        <v>485</v>
      </c>
      <c r="K47" s="5">
        <f>+IF(H47="","",J47/5)</f>
        <v>97</v>
      </c>
      <c r="L47" s="5">
        <f>+IF(H47="","",INT(($AG$6-K47)*$AG$7))</f>
        <v>209</v>
      </c>
      <c r="M47" s="10">
        <f>IF(H47="","",IF((I47+L47)&gt;$AG$6,$AG$6,(I47+L47)))</f>
        <v>330</v>
      </c>
      <c r="N47" s="14">
        <v>325</v>
      </c>
      <c r="O47" s="8">
        <f>+IF(N47="","",IF(N47=0,Q46*$AG$8,N47))</f>
        <v>325</v>
      </c>
      <c r="P47" s="5">
        <f>+IF(N47="","",IF(N47=0,P46+Q46,N47+P46))</f>
        <v>1609</v>
      </c>
      <c r="Q47" s="5">
        <f>+IF(N47="","",P47/5)</f>
        <v>321.8</v>
      </c>
      <c r="R47" s="5">
        <f>+IF(N47="","",INT(($AG$6-Q47)*$AG$7))</f>
        <v>7</v>
      </c>
      <c r="S47" s="10">
        <f>IF(N47="","",IF((O47+R47)&gt;$AG$6,$AG$6,(O47+R47)))</f>
        <v>330</v>
      </c>
      <c r="T47" s="14">
        <v>285</v>
      </c>
      <c r="U47" s="8">
        <f>+IF(T47="","",IF(T47=0,W46*$AG$8,T47))</f>
        <v>285</v>
      </c>
      <c r="V47" s="5">
        <f>+IF(T47="","",IF(T47=0,V46+W46,T47+V46))</f>
        <v>1448</v>
      </c>
      <c r="W47" s="5">
        <f>+IF(T47="","",V47/5)</f>
        <v>289.60000000000002</v>
      </c>
      <c r="X47" s="5">
        <f>+IF(T47="","",INT(($AG$6-W47)*$AG$7))</f>
        <v>36</v>
      </c>
      <c r="Y47" s="10">
        <f>IF(T47="","",IF((U47+X47)&gt;$AG$6,$AG$6,(U47+X47)))</f>
        <v>321</v>
      </c>
      <c r="Z47" s="8">
        <f>G47</f>
        <v>315</v>
      </c>
      <c r="AA47" s="8">
        <f>M47</f>
        <v>330</v>
      </c>
      <c r="AB47" s="8">
        <f>S47</f>
        <v>330</v>
      </c>
      <c r="AC47" s="8">
        <f>Y47</f>
        <v>321</v>
      </c>
      <c r="AD47" s="8">
        <f t="array" ref="AD47">IFERROR(+SUM(LARGE(Z47:AC47,{1,2,3})),"")</f>
        <v>981</v>
      </c>
    </row>
    <row r="48" spans="1:39" ht="15.75" thickBot="1">
      <c r="B48" s="1"/>
      <c r="C48" s="6"/>
      <c r="D48" s="2"/>
      <c r="E48" s="21">
        <f>+IF(E47="",IF(E46="",IF(E45="",IF(E44="",IF(E43="","",E43),E44),E45),E46),E47)</f>
        <v>265.39999999999998</v>
      </c>
      <c r="F48" s="2"/>
      <c r="G48" s="3"/>
      <c r="H48" s="1"/>
      <c r="I48" s="6"/>
      <c r="J48" s="2"/>
      <c r="K48" s="21">
        <f>+IF(K47="",IF(K46="",IF(K45="",IF(K44="",IF(K43="","",K43),K44),K45),K46),K47)</f>
        <v>97</v>
      </c>
      <c r="L48" s="2"/>
      <c r="M48" s="3"/>
      <c r="N48" s="1"/>
      <c r="O48" s="6"/>
      <c r="P48" s="2"/>
      <c r="Q48" s="21">
        <f>+IF(Q47="",IF(Q46="",IF(Q45="",IF(Q44="",IF(Q43="","",Q43),Q44),Q45),Q46),Q47)</f>
        <v>321.8</v>
      </c>
      <c r="R48" s="2"/>
      <c r="S48" s="3"/>
      <c r="T48" s="1"/>
      <c r="U48" s="6"/>
      <c r="V48" s="2"/>
      <c r="W48" s="21">
        <f>+IF(W47="",IF(W46="",IF(W45="",IF(W44="",IF(W43="","",W43),W44),W45),W46),W47)</f>
        <v>289.60000000000002</v>
      </c>
      <c r="X48" s="2"/>
      <c r="Y48" s="3"/>
      <c r="Z48" s="8"/>
      <c r="AA48" s="8"/>
      <c r="AB48" s="8"/>
      <c r="AC48" s="8"/>
    </row>
    <row r="49" spans="1:30">
      <c r="Z49" s="8"/>
      <c r="AA49" s="8"/>
      <c r="AB49" s="8"/>
      <c r="AC49" s="8"/>
    </row>
    <row r="50" spans="1:30">
      <c r="A50" t="s">
        <v>92</v>
      </c>
      <c r="B50" s="22" t="s">
        <v>93</v>
      </c>
      <c r="C50" s="22"/>
      <c r="D50" s="22"/>
      <c r="E50" s="22"/>
      <c r="F50" s="22"/>
      <c r="G50" s="22"/>
      <c r="H50" s="22" t="s">
        <v>94</v>
      </c>
      <c r="I50" s="22"/>
      <c r="J50" s="22"/>
      <c r="K50" s="22"/>
      <c r="L50" s="22"/>
      <c r="M50" s="22"/>
      <c r="N50" s="22" t="s">
        <v>95</v>
      </c>
      <c r="O50" s="22"/>
      <c r="P50" s="22"/>
      <c r="Q50" s="22"/>
      <c r="R50" s="22"/>
      <c r="S50" s="22"/>
      <c r="T50" s="22" t="s">
        <v>96</v>
      </c>
      <c r="U50" s="22"/>
      <c r="V50" s="22"/>
      <c r="W50" s="22"/>
      <c r="X50" s="22"/>
      <c r="Y50" s="22"/>
      <c r="Z50" s="8"/>
      <c r="AA50" s="8"/>
      <c r="AB50" s="8"/>
      <c r="AC50" s="8"/>
    </row>
    <row r="51" spans="1:30" ht="15.75" thickBot="1">
      <c r="A51" t="s">
        <v>7</v>
      </c>
      <c r="B51" t="s">
        <v>8</v>
      </c>
      <c r="C51" t="s">
        <v>9</v>
      </c>
      <c r="D51" t="s">
        <v>10</v>
      </c>
      <c r="E51" t="s">
        <v>11</v>
      </c>
      <c r="F51" t="s">
        <v>12</v>
      </c>
      <c r="G51" t="s">
        <v>13</v>
      </c>
      <c r="H51" t="s">
        <v>8</v>
      </c>
      <c r="I51" t="s">
        <v>9</v>
      </c>
      <c r="J51" t="s">
        <v>10</v>
      </c>
      <c r="K51" t="s">
        <v>14</v>
      </c>
      <c r="L51" t="s">
        <v>12</v>
      </c>
      <c r="M51" t="s">
        <v>13</v>
      </c>
      <c r="N51" t="s">
        <v>8</v>
      </c>
      <c r="O51" t="s">
        <v>9</v>
      </c>
      <c r="P51" t="s">
        <v>15</v>
      </c>
      <c r="Q51" t="s">
        <v>14</v>
      </c>
      <c r="R51" t="s">
        <v>12</v>
      </c>
      <c r="S51" t="s">
        <v>13</v>
      </c>
      <c r="T51" t="s">
        <v>8</v>
      </c>
      <c r="U51" t="s">
        <v>9</v>
      </c>
      <c r="V51" t="s">
        <v>10</v>
      </c>
      <c r="W51" t="s">
        <v>14</v>
      </c>
      <c r="X51" t="s">
        <v>12</v>
      </c>
      <c r="Y51" t="s">
        <v>13</v>
      </c>
      <c r="Z51" s="8"/>
      <c r="AA51" s="8"/>
      <c r="AB51" s="8"/>
      <c r="AC51" s="8"/>
      <c r="AD51" t="s">
        <v>16</v>
      </c>
    </row>
    <row r="52" spans="1:30">
      <c r="A52" s="18" t="s">
        <v>18</v>
      </c>
      <c r="B52" s="13">
        <v>274</v>
      </c>
      <c r="C52" s="7">
        <f>+IF(B52="","",IF(B52=0,E51*$AG$8,B52))</f>
        <v>274</v>
      </c>
      <c r="D52" s="4">
        <f>+IF(B52="","",SUM(C52:C52))</f>
        <v>274</v>
      </c>
      <c r="E52" s="4">
        <f>+IF(B52="","",D52/1)</f>
        <v>274</v>
      </c>
      <c r="F52" s="4">
        <f>+IF(B52="","",INT(($AG$6-E52)*$AG$7))</f>
        <v>50</v>
      </c>
      <c r="G52" s="9">
        <f>IF(B52="","",IF((C52+F52)&gt;$AG$6,$AG$6,(C52+F52)))</f>
        <v>324</v>
      </c>
      <c r="H52" s="13">
        <v>286</v>
      </c>
      <c r="I52" s="7">
        <f>+IF(H52="","",IF(H52=0,K51*$AG$8,H52))</f>
        <v>286</v>
      </c>
      <c r="J52" s="4">
        <f>+IF(H52="","",SUM(I52:I52))</f>
        <v>286</v>
      </c>
      <c r="K52" s="4">
        <f>+IF(H52="","",J52/1)</f>
        <v>286</v>
      </c>
      <c r="L52" s="4">
        <f>+IF(H52="","",INT(($AG$6-K52)*$AG$7))</f>
        <v>39</v>
      </c>
      <c r="M52" s="9">
        <f>IF(H52="","",IF((I52+L52)&gt;$AG$6,$AG$6,(I52+L52)))</f>
        <v>325</v>
      </c>
      <c r="N52" s="13">
        <v>224</v>
      </c>
      <c r="O52" s="7">
        <f>+IF(N52="","",IF(N52=0,Q51*$AG$8,N52))</f>
        <v>224</v>
      </c>
      <c r="P52" s="4">
        <f>+IF(N52="","",SUM(O52:O52))</f>
        <v>224</v>
      </c>
      <c r="Q52" s="4">
        <f>+IF(N52="","",P52/1)</f>
        <v>224</v>
      </c>
      <c r="R52" s="4">
        <f>+IF(N52="","",INT(($AG$6-Q52)*$AG$7))</f>
        <v>95</v>
      </c>
      <c r="S52" s="9">
        <f>IF(N52="","",IF((O52+R52)&gt;$AG$6,$AG$6,(O52+R52)))</f>
        <v>319</v>
      </c>
      <c r="T52" s="13">
        <v>105</v>
      </c>
      <c r="U52" s="7">
        <f>+IF(T52="","",IF(T52=0,W51*$AG$8,T52))</f>
        <v>105</v>
      </c>
      <c r="V52" s="4">
        <f>+IF(T52="","",SUM(U52:U52))</f>
        <v>105</v>
      </c>
      <c r="W52" s="4">
        <f>+IF(T52="","",V52/1)</f>
        <v>105</v>
      </c>
      <c r="X52" s="4">
        <f>+IF(T52="","",INT(($AG$6-W52)*$AG$7))</f>
        <v>202</v>
      </c>
      <c r="Y52" s="9">
        <f>IF(T52="","",IF((U52+X52)&gt;$AG$6,$AG$6,(U52+X52)))</f>
        <v>307</v>
      </c>
      <c r="Z52" s="8">
        <f>G52</f>
        <v>324</v>
      </c>
      <c r="AA52" s="8">
        <f>M52</f>
        <v>325</v>
      </c>
      <c r="AB52" s="8">
        <f>S52</f>
        <v>319</v>
      </c>
      <c r="AC52" s="8">
        <f>Y52</f>
        <v>307</v>
      </c>
      <c r="AD52" s="8">
        <f t="array" ref="AD52">IFERROR(+SUM(LARGE(Z52:AC52,{1,2,3})),"")</f>
        <v>968</v>
      </c>
    </row>
    <row r="53" spans="1:30">
      <c r="A53" s="18" t="s">
        <v>22</v>
      </c>
      <c r="B53" s="14">
        <v>288</v>
      </c>
      <c r="C53" s="8">
        <f>+IF(B53="","",IF(B53=0,E52*$AG$8,B53))</f>
        <v>288</v>
      </c>
      <c r="D53" s="5">
        <f>+IF(B53="","",IF(B53=0,D52+E52,B53+D52))</f>
        <v>562</v>
      </c>
      <c r="E53" s="5">
        <f>+IF(B53="","",D53/2)</f>
        <v>281</v>
      </c>
      <c r="F53" s="5">
        <f>+IF(B53="","",INT(($AG$6-E53)*$AG$7))</f>
        <v>44</v>
      </c>
      <c r="G53" s="10">
        <f>IF(B53="","",IF((C53+F53)&gt;$AG$6,$AG$6,(C53+F53)))</f>
        <v>330</v>
      </c>
      <c r="H53" s="14">
        <v>257</v>
      </c>
      <c r="I53" s="8">
        <f>+IF(H53="","",IF(H53=0,K52*$AG$8,H53))</f>
        <v>257</v>
      </c>
      <c r="J53" s="5">
        <f>+IF(H53="","",IF(H53=0,J52+K52,H53+J52))</f>
        <v>543</v>
      </c>
      <c r="K53" s="5">
        <f>+IF(H53="","",J53/2)</f>
        <v>271.5</v>
      </c>
      <c r="L53" s="5">
        <f>+IF(H53="","",INT(($AG$6-K53)*$AG$7))</f>
        <v>52</v>
      </c>
      <c r="M53" s="10">
        <f>IF(H53="","",IF((I53+L53)&gt;$AG$6,$AG$6,(I53+L53)))</f>
        <v>309</v>
      </c>
      <c r="N53" s="14">
        <v>232</v>
      </c>
      <c r="O53" s="8">
        <f>+IF(N53="","",IF(N53=0,Q52*$AG$8,N53))</f>
        <v>232</v>
      </c>
      <c r="P53" s="5">
        <f>+IF(N53="","",IF(N53=0,P52+Q52,N53+P52))</f>
        <v>456</v>
      </c>
      <c r="Q53" s="5">
        <f>+IF(N53="","",P53/2)</f>
        <v>228</v>
      </c>
      <c r="R53" s="5">
        <f>+IF(N53="","",INT(($AG$6-Q53)*$AG$7))</f>
        <v>91</v>
      </c>
      <c r="S53" s="10">
        <f>IF(N53="","",IF((O53+R53)&gt;$AG$6,$AG$6,(O53+R53)))</f>
        <v>323</v>
      </c>
      <c r="T53" s="14">
        <v>153</v>
      </c>
      <c r="U53" s="8">
        <f>+IF(T53="","",IF(T53=0,W52*$AG$8,T53))</f>
        <v>153</v>
      </c>
      <c r="V53" s="5">
        <f>+IF(T53="","",IF(T53=0,V52+W52,T53+V52))</f>
        <v>258</v>
      </c>
      <c r="W53" s="5">
        <f>+IF(T53="","",V53/2)</f>
        <v>129</v>
      </c>
      <c r="X53" s="5">
        <f>+IF(T53="","",INT(($AG$6-W53)*$AG$7))</f>
        <v>180</v>
      </c>
      <c r="Y53" s="10">
        <f>IF(T53="","",IF((U53+X53)&gt;$AG$6,$AG$6,(U53+X53)))</f>
        <v>330</v>
      </c>
      <c r="Z53" s="8">
        <f>G53</f>
        <v>330</v>
      </c>
      <c r="AA53" s="8">
        <f>M53</f>
        <v>309</v>
      </c>
      <c r="AB53" s="8">
        <f>S53</f>
        <v>323</v>
      </c>
      <c r="AC53" s="8">
        <f>Y53</f>
        <v>330</v>
      </c>
      <c r="AD53" s="8">
        <f t="array" ref="AD53">IFERROR(+SUM(LARGE(Z53:AC53,{1,2,3})),"")</f>
        <v>983</v>
      </c>
    </row>
    <row r="54" spans="1:30">
      <c r="A54" s="18" t="s">
        <v>26</v>
      </c>
      <c r="B54" s="14">
        <v>259</v>
      </c>
      <c r="C54" s="8">
        <f>+IF(B54="","",IF(B54=0,E53*$AG$8,B54))</f>
        <v>259</v>
      </c>
      <c r="D54" s="5">
        <f>+IF(B54="","",IF(B54=0,D53+E53,B54+D53))</f>
        <v>821</v>
      </c>
      <c r="E54" s="5">
        <f>+IF(B54="","",D54/3)</f>
        <v>273.66666666666669</v>
      </c>
      <c r="F54" s="5">
        <f>+IF(B54="","",INT(($AG$6-E54)*$AG$7))</f>
        <v>50</v>
      </c>
      <c r="G54" s="10">
        <f>IF(B54="","",IF((C54+F54)&gt;$AG$6,$AG$6,(C54+F54)))</f>
        <v>309</v>
      </c>
      <c r="H54" s="14">
        <v>286</v>
      </c>
      <c r="I54" s="8">
        <f>+IF(H54="","",IF(H54=0,K53*$AG$8,H54))</f>
        <v>286</v>
      </c>
      <c r="J54" s="5">
        <f>+IF(H54="","",IF(H54=0,J53+K53,H54+J53))</f>
        <v>829</v>
      </c>
      <c r="K54" s="5">
        <f>+IF(H54="","",J54/3)</f>
        <v>276.33333333333331</v>
      </c>
      <c r="L54" s="5">
        <f>+IF(H54="","",INT(($AG$6-K54)*$AG$7))</f>
        <v>48</v>
      </c>
      <c r="M54" s="10">
        <f>IF(H54="","",IF((I54+L54)&gt;$AG$6,$AG$6,(I54+L54)))</f>
        <v>330</v>
      </c>
      <c r="N54" s="14">
        <v>222</v>
      </c>
      <c r="O54" s="8">
        <f>+IF(N54="","",IF(N54=0,Q53*$AG$8,N54))</f>
        <v>222</v>
      </c>
      <c r="P54" s="5">
        <f>+IF(N54="","",IF(N54=0,P53+Q53,N54+P53))</f>
        <v>678</v>
      </c>
      <c r="Q54" s="5">
        <f>+IF(N54="","",P54/3)</f>
        <v>226</v>
      </c>
      <c r="R54" s="5">
        <f>+IF(N54="","",INT(($AG$6-Q54)*$AG$7))</f>
        <v>93</v>
      </c>
      <c r="S54" s="10">
        <f>IF(N54="","",IF((O54+R54)&gt;$AG$6,$AG$6,(O54+R54)))</f>
        <v>315</v>
      </c>
      <c r="T54" s="14">
        <v>113</v>
      </c>
      <c r="U54" s="8">
        <f>+IF(T54="","",IF(T54=0,W53*$AG$8,T54))</f>
        <v>113</v>
      </c>
      <c r="V54" s="5">
        <f>+IF(T54="","",IF(T54=0,V53+W53,T54+V53))</f>
        <v>371</v>
      </c>
      <c r="W54" s="5">
        <f>+IF(T54="","",V54/3)</f>
        <v>123.66666666666667</v>
      </c>
      <c r="X54" s="5">
        <f>+IF(T54="","",INT(($AG$6-W54)*$AG$7))</f>
        <v>185</v>
      </c>
      <c r="Y54" s="10">
        <f>IF(T54="","",IF((U54+X54)&gt;$AG$6,$AG$6,(U54+X54)))</f>
        <v>298</v>
      </c>
      <c r="Z54" s="8">
        <f>G54</f>
        <v>309</v>
      </c>
      <c r="AA54" s="8">
        <f>M54</f>
        <v>330</v>
      </c>
      <c r="AB54" s="8">
        <f>S54</f>
        <v>315</v>
      </c>
      <c r="AC54" s="8">
        <f>Y54</f>
        <v>298</v>
      </c>
      <c r="AD54" s="8">
        <f t="array" ref="AD54">IFERROR(+SUM(LARGE(Z54:AC54,{1,2,3})),"")</f>
        <v>954</v>
      </c>
    </row>
    <row r="55" spans="1:30">
      <c r="A55" s="18" t="s">
        <v>28</v>
      </c>
      <c r="B55" s="14">
        <v>276</v>
      </c>
      <c r="C55" s="8">
        <f>+IF(B55="","",IF(B55=0,E54*$AG$8,B55))</f>
        <v>276</v>
      </c>
      <c r="D55" s="5">
        <f>+IF(B55="","",IF(B55=0,D54+E54,B55+D54))</f>
        <v>1097</v>
      </c>
      <c r="E55" s="5">
        <f>+IF(B55="","",D55/4)</f>
        <v>274.25</v>
      </c>
      <c r="F55" s="5">
        <f>+IF(B55="","",INT(($AG$6-E55)*$AG$7))</f>
        <v>50</v>
      </c>
      <c r="G55" s="10">
        <f>IF(B55="","",IF((C55+F55)&gt;$AG$6,$AG$6,(C55+F55)))</f>
        <v>326</v>
      </c>
      <c r="H55" s="14">
        <v>289</v>
      </c>
      <c r="I55" s="8">
        <f>+IF(H55="","",IF(H55=0,K54*$AG$8,H55))</f>
        <v>289</v>
      </c>
      <c r="J55" s="5">
        <f>+IF(H55="","",IF(H55=0,J54+K54,H55+J54))</f>
        <v>1118</v>
      </c>
      <c r="K55" s="5">
        <f>+IF(H55="","",J55/4)</f>
        <v>279.5</v>
      </c>
      <c r="L55" s="5">
        <f>+IF(H55="","",INT(($AG$6-K55)*$AG$7))</f>
        <v>45</v>
      </c>
      <c r="M55" s="10">
        <f>IF(H55="","",IF((I55+L55)&gt;$AG$6,$AG$6,(I55+L55)))</f>
        <v>330</v>
      </c>
      <c r="N55" s="14">
        <v>237</v>
      </c>
      <c r="O55" s="8">
        <f>+IF(N55="","",IF(N55=0,Q54*$AG$8,N55))</f>
        <v>237</v>
      </c>
      <c r="P55" s="5">
        <f>+IF(N55="","",IF(N55=0,P54+Q54,N55+P54))</f>
        <v>915</v>
      </c>
      <c r="Q55" s="5">
        <f>+IF(N55="","",P55/4)</f>
        <v>228.75</v>
      </c>
      <c r="R55" s="5">
        <f>+IF(N55="","",INT(($AG$6-Q55)*$AG$7))</f>
        <v>91</v>
      </c>
      <c r="S55" s="10">
        <f>IF(N55="","",IF((O55+R55)&gt;$AG$6,$AG$6,(O55+R55)))</f>
        <v>328</v>
      </c>
      <c r="T55" s="14">
        <v>119</v>
      </c>
      <c r="U55" s="8">
        <f>+IF(T55="","",IF(T55=0,W54*$AG$8,T55))</f>
        <v>119</v>
      </c>
      <c r="V55" s="5">
        <f>+IF(T55="","",IF(T55=0,V54+W54,T55+V54))</f>
        <v>490</v>
      </c>
      <c r="W55" s="5">
        <f>+IF(T55="","",V55/4)</f>
        <v>122.5</v>
      </c>
      <c r="X55" s="5">
        <f>+IF(T55="","",INT(($AG$6-W55)*$AG$7))</f>
        <v>186</v>
      </c>
      <c r="Y55" s="10">
        <f>IF(T55="","",IF((U55+X55)&gt;$AG$6,$AG$6,(U55+X55)))</f>
        <v>305</v>
      </c>
      <c r="Z55" s="8">
        <f>G55</f>
        <v>326</v>
      </c>
      <c r="AA55" s="8">
        <f>M55</f>
        <v>330</v>
      </c>
      <c r="AB55" s="8">
        <f>S55</f>
        <v>328</v>
      </c>
      <c r="AC55" s="8">
        <f>Y55</f>
        <v>305</v>
      </c>
      <c r="AD55" s="8">
        <f t="array" ref="AD55">IFERROR(+SUM(LARGE(Z55:AC55,{1,2,3})),"")</f>
        <v>984</v>
      </c>
    </row>
    <row r="56" spans="1:30">
      <c r="A56" s="18" t="s">
        <v>31</v>
      </c>
      <c r="B56" s="14">
        <v>267</v>
      </c>
      <c r="C56" s="8">
        <f>+IF(B56="","",IF(B56=0,E55*$AG$8,B56))</f>
        <v>267</v>
      </c>
      <c r="D56" s="5">
        <f>+IF(B56="","",IF(B56=0,D55+E55,B56+D55))</f>
        <v>1364</v>
      </c>
      <c r="E56" s="5">
        <f>+IF(B56="","",D56/5)</f>
        <v>272.8</v>
      </c>
      <c r="F56" s="5">
        <f>+IF(B56="","",INT(($AG$6-E56)*$AG$7))</f>
        <v>51</v>
      </c>
      <c r="G56" s="10">
        <f>IF(B56="","",IF((C56+F56)&gt;$AG$6,$AG$6,(C56+F56)))</f>
        <v>318</v>
      </c>
      <c r="H56" s="14">
        <v>291</v>
      </c>
      <c r="I56" s="8">
        <f>+IF(H56="","",IF(H56=0,K55*$AG$8,H56))</f>
        <v>291</v>
      </c>
      <c r="J56" s="5">
        <f>+IF(H56="","",IF(H56=0,J55+K55,H56+J55))</f>
        <v>1409</v>
      </c>
      <c r="K56" s="5">
        <f>+IF(H56="","",J56/5)</f>
        <v>281.8</v>
      </c>
      <c r="L56" s="5">
        <f>+IF(H56="","",INT(($AG$6-K56)*$AG$7))</f>
        <v>43</v>
      </c>
      <c r="M56" s="10">
        <f>IF(H56="","",IF((I56+L56)&gt;$AG$6,$AG$6,(I56+L56)))</f>
        <v>330</v>
      </c>
      <c r="N56" s="14">
        <v>231</v>
      </c>
      <c r="O56" s="8">
        <f>+IF(N56="","",IF(N56=0,Q55*$AG$8,N56))</f>
        <v>231</v>
      </c>
      <c r="P56" s="5">
        <f>+IF(N56="","",IF(N56=0,P55+Q55,N56+P55))</f>
        <v>1146</v>
      </c>
      <c r="Q56" s="5">
        <f>+IF(N56="","",P56/5)</f>
        <v>229.2</v>
      </c>
      <c r="R56" s="5">
        <f>+IF(N56="","",INT(($AG$6-Q56)*$AG$7))</f>
        <v>90</v>
      </c>
      <c r="S56" s="10">
        <f>IF(N56="","",IF((O56+R56)&gt;$AG$6,$AG$6,(O56+R56)))</f>
        <v>321</v>
      </c>
      <c r="T56" s="14">
        <v>158</v>
      </c>
      <c r="U56" s="8">
        <f>+IF(T56="","",IF(T56=0,W55*$AG$8,T56))</f>
        <v>158</v>
      </c>
      <c r="V56" s="5">
        <f>+IF(T56="","",IF(T56=0,V55+W55,T56+V55))</f>
        <v>648</v>
      </c>
      <c r="W56" s="5">
        <f>+IF(T56="","",V56/5)</f>
        <v>129.6</v>
      </c>
      <c r="X56" s="5">
        <f>+IF(T56="","",INT(($AG$6-W56)*$AG$7))</f>
        <v>180</v>
      </c>
      <c r="Y56" s="10">
        <f>IF(T56="","",IF((U56+X56)&gt;$AG$6,$AG$6,(U56+X56)))</f>
        <v>330</v>
      </c>
      <c r="Z56" s="8">
        <f>G56</f>
        <v>318</v>
      </c>
      <c r="AA56" s="8">
        <f>M56</f>
        <v>330</v>
      </c>
      <c r="AB56" s="8">
        <f>S56</f>
        <v>321</v>
      </c>
      <c r="AC56" s="8">
        <f>Y56</f>
        <v>330</v>
      </c>
      <c r="AD56" s="8">
        <f t="array" ref="AD56">IFERROR(+SUM(LARGE(Z56:AC56,{1,2,3})),"")</f>
        <v>981</v>
      </c>
    </row>
    <row r="57" spans="1:30" ht="15.75" thickBot="1">
      <c r="B57" s="1"/>
      <c r="C57" s="6"/>
      <c r="D57" s="2"/>
      <c r="E57" s="21">
        <f>+IF(E56="",IF(E55="",IF(E54="",IF(E53="",IF(E52="","",E52),E53),E54),E55),E56)</f>
        <v>272.8</v>
      </c>
      <c r="F57" s="2"/>
      <c r="G57" s="3"/>
      <c r="H57" s="1"/>
      <c r="I57" s="6"/>
      <c r="J57" s="2"/>
      <c r="K57" s="21">
        <f>+IF(K56="",IF(K55="",IF(K54="",IF(K53="",IF(K52="","",K52),K53),K54),K55),K56)</f>
        <v>281.8</v>
      </c>
      <c r="L57" s="2"/>
      <c r="M57" s="3"/>
      <c r="N57" s="1"/>
      <c r="O57" s="6"/>
      <c r="P57" s="2"/>
      <c r="Q57" s="21">
        <f>+IF(Q56="",IF(Q55="",IF(Q54="",IF(Q53="",IF(Q52="","",Q52),Q53),Q54),Q55),Q56)</f>
        <v>229.2</v>
      </c>
      <c r="R57" s="2"/>
      <c r="S57" s="3"/>
      <c r="T57" s="1"/>
      <c r="U57" s="6"/>
      <c r="V57" s="2"/>
      <c r="W57" s="21">
        <f>+IF(W56="",IF(W55="",IF(W54="",IF(W53="",IF(W52="","",W52),W53),W54),W55),W56)</f>
        <v>129.6</v>
      </c>
      <c r="X57" s="2"/>
      <c r="Y57" s="3"/>
      <c r="Z57" s="8"/>
      <c r="AA57" s="8"/>
      <c r="AB57" s="8"/>
      <c r="AC57" s="8"/>
    </row>
    <row r="58" spans="1:30">
      <c r="Z58" s="8"/>
      <c r="AA58" s="8"/>
      <c r="AB58" s="8"/>
      <c r="AC58" s="8"/>
    </row>
    <row r="59" spans="1:30">
      <c r="A59" t="s">
        <v>97</v>
      </c>
      <c r="B59" s="22" t="s">
        <v>98</v>
      </c>
      <c r="C59" s="22"/>
      <c r="D59" s="22"/>
      <c r="E59" s="22"/>
      <c r="F59" s="22"/>
      <c r="G59" s="22"/>
      <c r="H59" s="22" t="s">
        <v>99</v>
      </c>
      <c r="I59" s="22"/>
      <c r="J59" s="22"/>
      <c r="K59" s="22"/>
      <c r="L59" s="22"/>
      <c r="M59" s="22"/>
      <c r="N59" s="22" t="s">
        <v>100</v>
      </c>
      <c r="O59" s="22"/>
      <c r="P59" s="22"/>
      <c r="Q59" s="22"/>
      <c r="R59" s="22"/>
      <c r="S59" s="22"/>
      <c r="T59" s="22" t="s">
        <v>101</v>
      </c>
      <c r="U59" s="22"/>
      <c r="V59" s="22"/>
      <c r="W59" s="22"/>
      <c r="X59" s="22"/>
      <c r="Y59" s="22"/>
      <c r="Z59" s="8"/>
      <c r="AA59" s="8"/>
      <c r="AB59" s="8"/>
      <c r="AC59" s="8"/>
    </row>
    <row r="60" spans="1:30" ht="15.75" thickBot="1">
      <c r="A60" t="s">
        <v>7</v>
      </c>
      <c r="B60" t="s">
        <v>8</v>
      </c>
      <c r="C60" t="s">
        <v>9</v>
      </c>
      <c r="D60" t="s">
        <v>10</v>
      </c>
      <c r="E60" t="s">
        <v>11</v>
      </c>
      <c r="F60" t="s">
        <v>12</v>
      </c>
      <c r="G60" t="s">
        <v>13</v>
      </c>
      <c r="H60" t="s">
        <v>8</v>
      </c>
      <c r="I60" t="s">
        <v>9</v>
      </c>
      <c r="J60" t="s">
        <v>10</v>
      </c>
      <c r="K60" t="s">
        <v>14</v>
      </c>
      <c r="L60" t="s">
        <v>12</v>
      </c>
      <c r="M60" t="s">
        <v>13</v>
      </c>
      <c r="N60" t="s">
        <v>8</v>
      </c>
      <c r="O60" t="s">
        <v>9</v>
      </c>
      <c r="P60" t="s">
        <v>15</v>
      </c>
      <c r="Q60" t="s">
        <v>14</v>
      </c>
      <c r="R60" t="s">
        <v>12</v>
      </c>
      <c r="S60" t="s">
        <v>13</v>
      </c>
      <c r="T60" t="s">
        <v>8</v>
      </c>
      <c r="U60" t="s">
        <v>9</v>
      </c>
      <c r="V60" t="s">
        <v>10</v>
      </c>
      <c r="W60" t="s">
        <v>14</v>
      </c>
      <c r="X60" t="s">
        <v>12</v>
      </c>
      <c r="Y60" t="s">
        <v>13</v>
      </c>
      <c r="Z60" s="8"/>
      <c r="AA60" s="8"/>
      <c r="AB60" s="8"/>
      <c r="AC60" s="8"/>
      <c r="AD60" t="s">
        <v>16</v>
      </c>
    </row>
    <row r="61" spans="1:30">
      <c r="A61" s="18" t="s">
        <v>18</v>
      </c>
      <c r="B61" s="13">
        <v>277</v>
      </c>
      <c r="C61" s="7">
        <f>+IF(B61="","",IF(B61=0,E60*$AG$8,B61))</f>
        <v>277</v>
      </c>
      <c r="D61" s="4">
        <f>+IF(B61="","",SUM(C61:C61))</f>
        <v>277</v>
      </c>
      <c r="E61" s="4">
        <f>+IF(B61="","",D61/1)</f>
        <v>277</v>
      </c>
      <c r="F61" s="4">
        <f>+IF(B61="","",INT(($AG$6-E61)*$AG$7))</f>
        <v>47</v>
      </c>
      <c r="G61" s="9">
        <f>IF(B61="","",IF((C61+F61)&gt;$AG$6,$AG$6,(C61+F61)))</f>
        <v>324</v>
      </c>
      <c r="H61" s="13">
        <v>262</v>
      </c>
      <c r="I61" s="7">
        <f>+IF(H61="","",IF(H61=0,K60*$AG$8,H61))</f>
        <v>262</v>
      </c>
      <c r="J61" s="4">
        <f>+IF(H61="","",SUM(I61:I61))</f>
        <v>262</v>
      </c>
      <c r="K61" s="4">
        <f>+IF(H61="","",J61/1)</f>
        <v>262</v>
      </c>
      <c r="L61" s="4">
        <f>+IF(H61="","",INT(($AG$6-K61)*$AG$7))</f>
        <v>61</v>
      </c>
      <c r="M61" s="9">
        <f>IF(H61="","",IF((I61+L61)&gt;$AG$6,$AG$6,(I61+L61)))</f>
        <v>323</v>
      </c>
      <c r="N61" s="13">
        <v>265</v>
      </c>
      <c r="O61" s="7">
        <f>+IF(N61="","",IF(N61=0,Q60*$AG$8,N61))</f>
        <v>265</v>
      </c>
      <c r="P61" s="4">
        <f>+IF(N61="","",SUM(O61:O61))</f>
        <v>265</v>
      </c>
      <c r="Q61" s="4">
        <f>+IF(N61="","",P61/1)</f>
        <v>265</v>
      </c>
      <c r="R61" s="4">
        <f>+IF(N61="","",INT(($AG$6-Q61)*$AG$7))</f>
        <v>58</v>
      </c>
      <c r="S61" s="9">
        <f>IF(N61="","",IF((O61+R61)&gt;$AG$6,$AG$6,(O61+R61)))</f>
        <v>323</v>
      </c>
      <c r="T61" s="13">
        <v>227</v>
      </c>
      <c r="U61" s="7">
        <f>+IF(T61="","",IF(T61=0,W60*$AG$8,T61))</f>
        <v>227</v>
      </c>
      <c r="V61" s="4">
        <f>+IF(T61="","",SUM(U61:U61))</f>
        <v>227</v>
      </c>
      <c r="W61" s="4">
        <f>+IF(T61="","",V61/1)</f>
        <v>227</v>
      </c>
      <c r="X61" s="4">
        <f>+IF(T61="","",INT(($AG$6-W61)*$AG$7))</f>
        <v>92</v>
      </c>
      <c r="Y61" s="9">
        <f>IF(T61="","",IF((U61+X61)&gt;$AG$6,$AG$6,(U61+X61)))</f>
        <v>319</v>
      </c>
      <c r="Z61" s="8">
        <f>G61</f>
        <v>324</v>
      </c>
      <c r="AA61" s="8">
        <f>M61</f>
        <v>323</v>
      </c>
      <c r="AB61" s="8">
        <f>S61</f>
        <v>323</v>
      </c>
      <c r="AC61" s="8">
        <f>Y61</f>
        <v>319</v>
      </c>
      <c r="AD61" s="8">
        <f t="array" ref="AD61">IFERROR(+SUM(LARGE(Z61:AC61,{1,2,3})),"")</f>
        <v>970</v>
      </c>
    </row>
    <row r="62" spans="1:30">
      <c r="A62" s="18" t="s">
        <v>22</v>
      </c>
      <c r="B62" s="14">
        <v>268</v>
      </c>
      <c r="C62" s="8">
        <f>+IF(B62="","",IF(B62=0,E61*$AG$8,B62))</f>
        <v>268</v>
      </c>
      <c r="D62" s="5">
        <f>+IF(B62="","",IF(B62=0,D61+E61,B62+D61))</f>
        <v>545</v>
      </c>
      <c r="E62" s="5">
        <f>+IF(B62="","",D62/2)</f>
        <v>272.5</v>
      </c>
      <c r="F62" s="5">
        <f>+IF(B62="","",INT(($AG$6-E62)*$AG$7))</f>
        <v>51</v>
      </c>
      <c r="G62" s="10">
        <f>IF(B62="","",IF((C62+F62)&gt;$AG$6,$AG$6,(C62+F62)))</f>
        <v>319</v>
      </c>
      <c r="H62" s="14">
        <v>286</v>
      </c>
      <c r="I62" s="8">
        <f>+IF(H62="","",IF(H62=0,K61*$AG$8,H62))</f>
        <v>286</v>
      </c>
      <c r="J62" s="5">
        <f>+IF(H62="","",IF(H62=0,J61+K61,H62+J61))</f>
        <v>548</v>
      </c>
      <c r="K62" s="5">
        <f>+IF(H62="","",J62/2)</f>
        <v>274</v>
      </c>
      <c r="L62" s="5">
        <f>+IF(H62="","",INT(($AG$6-K62)*$AG$7))</f>
        <v>50</v>
      </c>
      <c r="M62" s="10">
        <f>IF(H62="","",IF((I62+L62)&gt;$AG$6,$AG$6,(I62+L62)))</f>
        <v>330</v>
      </c>
      <c r="N62" s="14">
        <v>273</v>
      </c>
      <c r="O62" s="8">
        <f>+IF(N62="","",IF(N62=0,Q61*$AG$8,N62))</f>
        <v>273</v>
      </c>
      <c r="P62" s="5">
        <f>+IF(N62="","",IF(N62=0,P61+Q61,N62+P61))</f>
        <v>538</v>
      </c>
      <c r="Q62" s="5">
        <f>+IF(N62="","",P62/2)</f>
        <v>269</v>
      </c>
      <c r="R62" s="5">
        <f>+IF(N62="","",INT(($AG$6-Q62)*$AG$7))</f>
        <v>54</v>
      </c>
      <c r="S62" s="10">
        <f>IF(N62="","",IF((O62+R62)&gt;$AG$6,$AG$6,(O62+R62)))</f>
        <v>327</v>
      </c>
      <c r="T62" s="14">
        <v>206</v>
      </c>
      <c r="U62" s="8">
        <f>+IF(T62="","",IF(T62=0,W61*$AG$8,T62))</f>
        <v>206</v>
      </c>
      <c r="V62" s="5">
        <f>+IF(T62="","",IF(T62=0,V61+W61,T62+V61))</f>
        <v>433</v>
      </c>
      <c r="W62" s="5">
        <f>+IF(T62="","",V62/2)</f>
        <v>216.5</v>
      </c>
      <c r="X62" s="5">
        <f>+IF(T62="","",INT(($AG$6-W62)*$AG$7))</f>
        <v>102</v>
      </c>
      <c r="Y62" s="10">
        <f>IF(T62="","",IF((U62+X62)&gt;$AG$6,$AG$6,(U62+X62)))</f>
        <v>308</v>
      </c>
      <c r="Z62" s="8">
        <f>G62</f>
        <v>319</v>
      </c>
      <c r="AA62" s="8">
        <f>M62</f>
        <v>330</v>
      </c>
      <c r="AB62" s="8">
        <f>S62</f>
        <v>327</v>
      </c>
      <c r="AC62" s="8">
        <f>Y62</f>
        <v>308</v>
      </c>
      <c r="AD62" s="8">
        <f t="array" ref="AD62">IFERROR(+SUM(LARGE(Z62:AC62,{1,2,3})),"")</f>
        <v>976</v>
      </c>
    </row>
    <row r="63" spans="1:30">
      <c r="A63" s="18" t="s">
        <v>26</v>
      </c>
      <c r="B63" s="14">
        <v>293</v>
      </c>
      <c r="C63" s="8">
        <f>+IF(B63="","",IF(B63=0,E62*$AG$8,B63))</f>
        <v>293</v>
      </c>
      <c r="D63" s="5">
        <f>+IF(B63="","",IF(B63=0,D62+E62,B63+D62))</f>
        <v>838</v>
      </c>
      <c r="E63" s="5">
        <f>+IF(B63="","",D63/3)</f>
        <v>279.33333333333331</v>
      </c>
      <c r="F63" s="5">
        <f>+IF(B63="","",INT(($AG$6-E63)*$AG$7))</f>
        <v>45</v>
      </c>
      <c r="G63" s="10">
        <f>IF(B63="","",IF((C63+F63)&gt;$AG$6,$AG$6,(C63+F63)))</f>
        <v>330</v>
      </c>
      <c r="H63" s="14">
        <v>296</v>
      </c>
      <c r="I63" s="8">
        <f>+IF(H63="","",IF(H63=0,K62*$AG$8,H63))</f>
        <v>296</v>
      </c>
      <c r="J63" s="5">
        <f>+IF(H63="","",IF(H63=0,J62+K62,H63+J62))</f>
        <v>844</v>
      </c>
      <c r="K63" s="5">
        <f>+IF(H63="","",J63/3)</f>
        <v>281.33333333333331</v>
      </c>
      <c r="L63" s="5">
        <f>+IF(H63="","",INT(($AG$6-K63)*$AG$7))</f>
        <v>43</v>
      </c>
      <c r="M63" s="10">
        <f>IF(H63="","",IF((I63+L63)&gt;$AG$6,$AG$6,(I63+L63)))</f>
        <v>330</v>
      </c>
      <c r="N63" s="14">
        <v>227</v>
      </c>
      <c r="O63" s="8">
        <f>+IF(N63="","",IF(N63=0,Q62*$AG$8,N63))</f>
        <v>227</v>
      </c>
      <c r="P63" s="5">
        <f>+IF(N63="","",IF(N63=0,P62+Q62,N63+P62))</f>
        <v>765</v>
      </c>
      <c r="Q63" s="5">
        <f>+IF(N63="","",P63/3)</f>
        <v>255</v>
      </c>
      <c r="R63" s="5">
        <f>+IF(N63="","",INT(($AG$6-Q63)*$AG$7))</f>
        <v>67</v>
      </c>
      <c r="S63" s="10">
        <f>IF(N63="","",IF((O63+R63)&gt;$AG$6,$AG$6,(O63+R63)))</f>
        <v>294</v>
      </c>
      <c r="T63" s="14">
        <v>222</v>
      </c>
      <c r="U63" s="8">
        <f>+IF(T63="","",IF(T63=0,W62*$AG$8,T63))</f>
        <v>222</v>
      </c>
      <c r="V63" s="5">
        <f>+IF(T63="","",IF(T63=0,V62+W62,T63+V62))</f>
        <v>655</v>
      </c>
      <c r="W63" s="5">
        <f>+IF(T63="","",V63/3)</f>
        <v>218.33333333333334</v>
      </c>
      <c r="X63" s="5">
        <f>+IF(T63="","",INT(($AG$6-W63)*$AG$7))</f>
        <v>100</v>
      </c>
      <c r="Y63" s="10">
        <f>IF(T63="","",IF((U63+X63)&gt;$AG$6,$AG$6,(U63+X63)))</f>
        <v>322</v>
      </c>
      <c r="Z63" s="8">
        <f>G63</f>
        <v>330</v>
      </c>
      <c r="AA63" s="8">
        <f>M63</f>
        <v>330</v>
      </c>
      <c r="AB63" s="8">
        <f>S63</f>
        <v>294</v>
      </c>
      <c r="AC63" s="8">
        <f>Y63</f>
        <v>322</v>
      </c>
      <c r="AD63" s="8">
        <f t="array" ref="AD63">IFERROR(+SUM(LARGE(Z63:AC63,{1,2,3})),"")</f>
        <v>982</v>
      </c>
    </row>
    <row r="64" spans="1:30">
      <c r="A64" s="18" t="s">
        <v>28</v>
      </c>
      <c r="B64" s="14">
        <v>295</v>
      </c>
      <c r="C64" s="8">
        <f>+IF(B64="","",IF(B64=0,E63*$AG$8,B64))</f>
        <v>295</v>
      </c>
      <c r="D64" s="5">
        <f>+IF(B64="","",IF(B64=0,D63+E63,B64+D63))</f>
        <v>1133</v>
      </c>
      <c r="E64" s="5">
        <f>+IF(B64="","",D64/4)</f>
        <v>283.25</v>
      </c>
      <c r="F64" s="5">
        <f>+IF(B64="","",INT(($AG$6-E64)*$AG$7))</f>
        <v>42</v>
      </c>
      <c r="G64" s="10">
        <f>IF(B64="","",IF((C64+F64)&gt;$AG$6,$AG$6,(C64+F64)))</f>
        <v>330</v>
      </c>
      <c r="H64" s="14">
        <v>287</v>
      </c>
      <c r="I64" s="8">
        <f>+IF(H64="","",IF(H64=0,K63*$AG$8,H64))</f>
        <v>287</v>
      </c>
      <c r="J64" s="5">
        <f>+IF(H64="","",IF(H64=0,J63+K63,H64+J63))</f>
        <v>1131</v>
      </c>
      <c r="K64" s="5">
        <f>+IF(H64="","",J64/4)</f>
        <v>282.75</v>
      </c>
      <c r="L64" s="5">
        <f>+IF(H64="","",INT(($AG$6-K64)*$AG$7))</f>
        <v>42</v>
      </c>
      <c r="M64" s="10">
        <f>IF(H64="","",IF((I64+L64)&gt;$AG$6,$AG$6,(I64+L64)))</f>
        <v>329</v>
      </c>
      <c r="N64" s="14">
        <v>264</v>
      </c>
      <c r="O64" s="8">
        <f>+IF(N64="","",IF(N64=0,Q63*$AG$8,N64))</f>
        <v>264</v>
      </c>
      <c r="P64" s="5">
        <f>+IF(N64="","",IF(N64=0,P63+Q63,N64+P63))</f>
        <v>1029</v>
      </c>
      <c r="Q64" s="5">
        <f>+IF(N64="","",P64/4)</f>
        <v>257.25</v>
      </c>
      <c r="R64" s="5">
        <f>+IF(N64="","",INT(($AG$6-Q64)*$AG$7))</f>
        <v>65</v>
      </c>
      <c r="S64" s="10">
        <f>IF(N64="","",IF((O64+R64)&gt;$AG$6,$AG$6,(O64+R64)))</f>
        <v>329</v>
      </c>
      <c r="T64" s="14">
        <v>236</v>
      </c>
      <c r="U64" s="8">
        <f>+IF(T64="","",IF(T64=0,W63*$AG$8,T64))</f>
        <v>236</v>
      </c>
      <c r="V64" s="5">
        <f>+IF(T64="","",IF(T64=0,V63+W63,T64+V63))</f>
        <v>891</v>
      </c>
      <c r="W64" s="5">
        <f>+IF(T64="","",V64/4)</f>
        <v>222.75</v>
      </c>
      <c r="X64" s="5">
        <f>+IF(T64="","",INT(($AG$6-W64)*$AG$7))</f>
        <v>96</v>
      </c>
      <c r="Y64" s="10">
        <f>IF(T64="","",IF((U64+X64)&gt;$AG$6,$AG$6,(U64+X64)))</f>
        <v>330</v>
      </c>
      <c r="Z64" s="8">
        <f>G64</f>
        <v>330</v>
      </c>
      <c r="AA64" s="8">
        <f>M64</f>
        <v>329</v>
      </c>
      <c r="AB64" s="8">
        <f>S64</f>
        <v>329</v>
      </c>
      <c r="AC64" s="8">
        <f>Y64</f>
        <v>330</v>
      </c>
      <c r="AD64" s="8">
        <f t="array" ref="AD64">IFERROR(+SUM(LARGE(Z64:AC64,{1,2,3})),"")</f>
        <v>989</v>
      </c>
    </row>
    <row r="65" spans="1:30">
      <c r="A65" s="18" t="s">
        <v>31</v>
      </c>
      <c r="B65" s="14">
        <v>273</v>
      </c>
      <c r="C65" s="8">
        <f>+IF(B65="","",IF(B65=0,E64*$AG$8,B65))</f>
        <v>273</v>
      </c>
      <c r="D65" s="5">
        <f>+IF(B65="","",IF(B65=0,D64+E64,B65+D64))</f>
        <v>1406</v>
      </c>
      <c r="E65" s="5">
        <f>+IF(B65="","",D65/5)</f>
        <v>281.2</v>
      </c>
      <c r="F65" s="5">
        <f>+IF(B65="","",INT(($AG$6-E65)*$AG$7))</f>
        <v>43</v>
      </c>
      <c r="G65" s="10">
        <f>IF(B65="","",IF((C65+F65)&gt;$AG$6,$AG$6,(C65+F65)))</f>
        <v>316</v>
      </c>
      <c r="H65" s="14">
        <v>298</v>
      </c>
      <c r="I65" s="8">
        <f>+IF(H65="","",IF(H65=0,K64*$AG$8,H65))</f>
        <v>298</v>
      </c>
      <c r="J65" s="5">
        <f>+IF(H65="","",IF(H65=0,J64+K64,H65+J64))</f>
        <v>1429</v>
      </c>
      <c r="K65" s="5">
        <f>+IF(H65="","",J65/5)</f>
        <v>285.8</v>
      </c>
      <c r="L65" s="5">
        <f>+IF(H65="","",INT(($AG$6-K65)*$AG$7))</f>
        <v>39</v>
      </c>
      <c r="M65" s="10">
        <f>IF(H65="","",IF((I65+L65)&gt;$AG$6,$AG$6,(I65+L65)))</f>
        <v>330</v>
      </c>
      <c r="N65" s="14">
        <v>263</v>
      </c>
      <c r="O65" s="8">
        <f>+IF(N65="","",IF(N65=0,Q64*$AG$8,N65))</f>
        <v>263</v>
      </c>
      <c r="P65" s="5">
        <f>+IF(N65="","",IF(N65=0,P64+Q64,N65+P64))</f>
        <v>1292</v>
      </c>
      <c r="Q65" s="5">
        <f>+IF(N65="","",P65/5)</f>
        <v>258.39999999999998</v>
      </c>
      <c r="R65" s="5">
        <f>+IF(N65="","",INT(($AG$6-Q65)*$AG$7))</f>
        <v>64</v>
      </c>
      <c r="S65" s="10">
        <f>IF(N65="","",IF((O65+R65)&gt;$AG$6,$AG$6,(O65+R65)))</f>
        <v>327</v>
      </c>
      <c r="T65" s="14">
        <v>229</v>
      </c>
      <c r="U65" s="8">
        <f>+IF(T65="","",IF(T65=0,W64*$AG$8,T65))</f>
        <v>229</v>
      </c>
      <c r="V65" s="5">
        <f>+IF(T65="","",IF(T65=0,V64+W64,T65+V64))</f>
        <v>1120</v>
      </c>
      <c r="W65" s="5">
        <f>+IF(T65="","",V65/5)</f>
        <v>224</v>
      </c>
      <c r="X65" s="5">
        <f>+IF(T65="","",INT(($AG$6-W65)*$AG$7))</f>
        <v>95</v>
      </c>
      <c r="Y65" s="10">
        <f>IF(T65="","",IF((U65+X65)&gt;$AG$6,$AG$6,(U65+X65)))</f>
        <v>324</v>
      </c>
      <c r="Z65" s="8">
        <f>G65</f>
        <v>316</v>
      </c>
      <c r="AA65" s="8">
        <f>M65</f>
        <v>330</v>
      </c>
      <c r="AB65" s="8">
        <f>S65</f>
        <v>327</v>
      </c>
      <c r="AC65" s="8">
        <f>Y65</f>
        <v>324</v>
      </c>
      <c r="AD65" s="8">
        <f t="array" ref="AD65">IFERROR(+SUM(LARGE(Z65:AC65,{1,2,3})),"")</f>
        <v>981</v>
      </c>
    </row>
    <row r="66" spans="1:30" ht="15.75" thickBot="1">
      <c r="B66" s="1"/>
      <c r="C66" s="6"/>
      <c r="D66" s="2"/>
      <c r="E66" s="21">
        <f>+IF(E65="",IF(E64="",IF(E63="",IF(E62="",IF(E61="","",E61),E62),E63),E64),E65)</f>
        <v>281.2</v>
      </c>
      <c r="F66" s="2"/>
      <c r="G66" s="3"/>
      <c r="H66" s="1"/>
      <c r="I66" s="6"/>
      <c r="J66" s="2"/>
      <c r="K66" s="21">
        <f>+IF(K65="",IF(K64="",IF(K63="",IF(K62="",IF(K61="","",K61),K62),K63),K64),K65)</f>
        <v>285.8</v>
      </c>
      <c r="L66" s="2"/>
      <c r="M66" s="3"/>
      <c r="N66" s="1"/>
      <c r="O66" s="6"/>
      <c r="P66" s="2"/>
      <c r="Q66" s="21">
        <f>+IF(Q65="",IF(Q64="",IF(Q63="",IF(Q62="",IF(Q61="","",Q61),Q62),Q63),Q64),Q65)</f>
        <v>258.39999999999998</v>
      </c>
      <c r="R66" s="2"/>
      <c r="S66" s="3"/>
      <c r="T66" s="1"/>
      <c r="U66" s="6"/>
      <c r="V66" s="2"/>
      <c r="W66" s="21">
        <f>+IF(W65="",IF(W64="",IF(W63="",IF(W62="",IF(W61="","",W61),W62),W63),W64),W65)</f>
        <v>224</v>
      </c>
      <c r="X66" s="2"/>
      <c r="Y66" s="3"/>
      <c r="Z66" s="8"/>
      <c r="AA66" s="8"/>
      <c r="AB66" s="8"/>
      <c r="AC66" s="8"/>
    </row>
    <row r="67" spans="1:30">
      <c r="Z67" s="8"/>
      <c r="AA67" s="8"/>
      <c r="AB67" s="8"/>
      <c r="AC67" s="8"/>
    </row>
    <row r="68" spans="1:30">
      <c r="A68" t="s">
        <v>102</v>
      </c>
      <c r="B68" s="22" t="s">
        <v>103</v>
      </c>
      <c r="C68" s="22"/>
      <c r="D68" s="22"/>
      <c r="E68" s="22"/>
      <c r="F68" s="22"/>
      <c r="G68" s="22"/>
      <c r="H68" s="22" t="s">
        <v>104</v>
      </c>
      <c r="I68" s="22"/>
      <c r="J68" s="22"/>
      <c r="K68" s="22"/>
      <c r="L68" s="22"/>
      <c r="M68" s="22"/>
      <c r="N68" s="22" t="s">
        <v>105</v>
      </c>
      <c r="O68" s="22"/>
      <c r="P68" s="22"/>
      <c r="Q68" s="22"/>
      <c r="R68" s="22"/>
      <c r="S68" s="22"/>
      <c r="T68" s="22" t="s">
        <v>106</v>
      </c>
      <c r="U68" s="22"/>
      <c r="V68" s="22"/>
      <c r="W68" s="22"/>
      <c r="X68" s="22"/>
      <c r="Y68" s="22"/>
      <c r="Z68" s="8"/>
      <c r="AA68" s="8"/>
      <c r="AB68" s="8"/>
      <c r="AC68" s="8"/>
    </row>
    <row r="69" spans="1:30" ht="15.75" thickBot="1">
      <c r="A69" t="s">
        <v>7</v>
      </c>
      <c r="B69" t="s">
        <v>8</v>
      </c>
      <c r="C69" t="s">
        <v>9</v>
      </c>
      <c r="D69" t="s">
        <v>10</v>
      </c>
      <c r="E69" t="s">
        <v>11</v>
      </c>
      <c r="F69" t="s">
        <v>12</v>
      </c>
      <c r="G69" t="s">
        <v>13</v>
      </c>
      <c r="H69" t="s">
        <v>8</v>
      </c>
      <c r="I69" t="s">
        <v>9</v>
      </c>
      <c r="J69" t="s">
        <v>10</v>
      </c>
      <c r="K69" t="s">
        <v>14</v>
      </c>
      <c r="L69" t="s">
        <v>12</v>
      </c>
      <c r="M69" t="s">
        <v>13</v>
      </c>
      <c r="N69" t="s">
        <v>8</v>
      </c>
      <c r="O69" t="s">
        <v>9</v>
      </c>
      <c r="P69" t="s">
        <v>15</v>
      </c>
      <c r="Q69" t="s">
        <v>14</v>
      </c>
      <c r="R69" t="s">
        <v>12</v>
      </c>
      <c r="S69" t="s">
        <v>13</v>
      </c>
      <c r="T69" t="s">
        <v>8</v>
      </c>
      <c r="U69" t="s">
        <v>9</v>
      </c>
      <c r="V69" t="s">
        <v>10</v>
      </c>
      <c r="W69" t="s">
        <v>14</v>
      </c>
      <c r="X69" t="s">
        <v>12</v>
      </c>
      <c r="Y69" t="s">
        <v>13</v>
      </c>
      <c r="Z69" s="8"/>
      <c r="AA69" s="8"/>
      <c r="AB69" s="8"/>
      <c r="AC69" s="8"/>
      <c r="AD69" t="s">
        <v>16</v>
      </c>
    </row>
    <row r="70" spans="1:30">
      <c r="A70" s="18" t="s">
        <v>18</v>
      </c>
      <c r="B70" s="13">
        <v>307</v>
      </c>
      <c r="C70" s="7">
        <f>+IF(B70="","",IF(B70=0,E69*$AG$8,B70))</f>
        <v>307</v>
      </c>
      <c r="D70" s="4">
        <f>+IF(B70="","",SUM(C70:C70))</f>
        <v>307</v>
      </c>
      <c r="E70" s="4">
        <f>+IF(B70="","",D70/1)</f>
        <v>307</v>
      </c>
      <c r="F70" s="4">
        <f>+IF(B70="","",INT(($AG$6-E70)*$AG$7))</f>
        <v>20</v>
      </c>
      <c r="G70" s="9">
        <f>IF(B70="","",IF((C70+F70)&gt;$AG$6,$AG$6,(C70+F70)))</f>
        <v>327</v>
      </c>
      <c r="H70" s="13">
        <v>284</v>
      </c>
      <c r="I70" s="7">
        <f>+IF(H70="","",IF(H70=0,K69*$AG$8,H70))</f>
        <v>284</v>
      </c>
      <c r="J70" s="4">
        <f>+IF(H70="","",SUM(I70:I70))</f>
        <v>284</v>
      </c>
      <c r="K70" s="4">
        <f>+IF(H70="","",J70/1)</f>
        <v>284</v>
      </c>
      <c r="L70" s="4">
        <f>+IF(H70="","",INT(($AG$6-K70)*$AG$7))</f>
        <v>41</v>
      </c>
      <c r="M70" s="9">
        <f>IF(H70="","",IF((I70+L70)&gt;$AG$6,$AG$6,(I70+L70)))</f>
        <v>325</v>
      </c>
      <c r="N70" s="13">
        <v>269</v>
      </c>
      <c r="O70" s="7">
        <f>+IF(N70="","",IF(N70=0,Q69*$AG$8,N70))</f>
        <v>269</v>
      </c>
      <c r="P70" s="4">
        <f>+IF(N70="","",SUM(O70:O70))</f>
        <v>269</v>
      </c>
      <c r="Q70" s="4">
        <f>+IF(N70="","",P70/1)</f>
        <v>269</v>
      </c>
      <c r="R70" s="4">
        <f>+IF(N70="","",INT(($AG$6-Q70)*$AG$7))</f>
        <v>54</v>
      </c>
      <c r="S70" s="9">
        <f>IF(N70="","",IF((O70+R70)&gt;$AG$6,$AG$6,(O70+R70)))</f>
        <v>323</v>
      </c>
      <c r="T70" s="13">
        <v>273</v>
      </c>
      <c r="U70" s="7">
        <f>+IF(T70="","",IF(T70=0,W69*$AG$8,T70))</f>
        <v>273</v>
      </c>
      <c r="V70" s="4">
        <f>+IF(T70="","",SUM(U70:U70))</f>
        <v>273</v>
      </c>
      <c r="W70" s="4">
        <f>+IF(T70="","",V70/1)</f>
        <v>273</v>
      </c>
      <c r="X70" s="4">
        <f>+IF(T70="","",INT(($AG$6-W70)*$AG$7))</f>
        <v>51</v>
      </c>
      <c r="Y70" s="9">
        <f>IF(T70="","",IF((U70+X70)&gt;$AG$6,$AG$6,(U70+X70)))</f>
        <v>324</v>
      </c>
      <c r="Z70" s="8">
        <f>G70</f>
        <v>327</v>
      </c>
      <c r="AA70" s="8">
        <f>M70</f>
        <v>325</v>
      </c>
      <c r="AB70" s="8">
        <f>S70</f>
        <v>323</v>
      </c>
      <c r="AC70" s="8">
        <f>Y70</f>
        <v>324</v>
      </c>
      <c r="AD70" s="8">
        <f t="array" ref="AD70">IFERROR(+SUM(LARGE(Z70:AC70,{1,2,3})),"")</f>
        <v>976</v>
      </c>
    </row>
    <row r="71" spans="1:30">
      <c r="A71" s="18" t="s">
        <v>22</v>
      </c>
      <c r="B71" s="14">
        <v>303</v>
      </c>
      <c r="C71" s="8">
        <f>+IF(B71="","",IF(B71=0,E70*$AG$8,B71))</f>
        <v>303</v>
      </c>
      <c r="D71" s="5">
        <f>+IF(B71="","",IF(B71=0,D70+E70,B71+D70))</f>
        <v>610</v>
      </c>
      <c r="E71" s="5">
        <f>+IF(B71="","",D71/2)</f>
        <v>305</v>
      </c>
      <c r="F71" s="5">
        <f>+IF(B71="","",INT(($AG$6-E71)*$AG$7))</f>
        <v>22</v>
      </c>
      <c r="G71" s="10">
        <f>IF(B71="","",IF((C71+F71)&gt;$AG$6,$AG$6,(C71+F71)))</f>
        <v>325</v>
      </c>
      <c r="H71" s="14">
        <v>298</v>
      </c>
      <c r="I71" s="8">
        <f>+IF(H71="","",IF(H71=0,K70*$AG$8,H71))</f>
        <v>298</v>
      </c>
      <c r="J71" s="5">
        <f>+IF(H71="","",IF(H71=0,J70+K70,H71+J70))</f>
        <v>582</v>
      </c>
      <c r="K71" s="5">
        <f>+IF(H71="","",J71/2)</f>
        <v>291</v>
      </c>
      <c r="L71" s="5">
        <f>+IF(H71="","",INT(($AG$6-K71)*$AG$7))</f>
        <v>35</v>
      </c>
      <c r="M71" s="10">
        <f>IF(H71="","",IF((I71+L71)&gt;$AG$6,$AG$6,(I71+L71)))</f>
        <v>330</v>
      </c>
      <c r="N71" s="14">
        <v>269</v>
      </c>
      <c r="O71" s="8">
        <f>+IF(N71="","",IF(N71=0,Q70*$AG$8,N71))</f>
        <v>269</v>
      </c>
      <c r="P71" s="5">
        <f>+IF(N71="","",IF(N71=0,P70+Q70,N71+P70))</f>
        <v>538</v>
      </c>
      <c r="Q71" s="5">
        <f>+IF(N71="","",P71/2)</f>
        <v>269</v>
      </c>
      <c r="R71" s="5">
        <f>+IF(N71="","",INT(($AG$6-Q71)*$AG$7))</f>
        <v>54</v>
      </c>
      <c r="S71" s="10">
        <f>IF(N71="","",IF((O71+R71)&gt;$AG$6,$AG$6,(O71+R71)))</f>
        <v>323</v>
      </c>
      <c r="T71" s="14">
        <v>264</v>
      </c>
      <c r="U71" s="8">
        <f>+IF(T71="","",IF(T71=0,W70*$AG$8,T71))</f>
        <v>264</v>
      </c>
      <c r="V71" s="5">
        <f>+IF(T71="","",IF(T71=0,V70+W70,T71+V70))</f>
        <v>537</v>
      </c>
      <c r="W71" s="5">
        <f>+IF(T71="","",V71/2)</f>
        <v>268.5</v>
      </c>
      <c r="X71" s="5">
        <f>+IF(T71="","",INT(($AG$6-W71)*$AG$7))</f>
        <v>55</v>
      </c>
      <c r="Y71" s="10">
        <f>IF(T71="","",IF((U71+X71)&gt;$AG$6,$AG$6,(U71+X71)))</f>
        <v>319</v>
      </c>
      <c r="Z71" s="8">
        <f>G71</f>
        <v>325</v>
      </c>
      <c r="AA71" s="8">
        <f>M71</f>
        <v>330</v>
      </c>
      <c r="AB71" s="8">
        <f>S71</f>
        <v>323</v>
      </c>
      <c r="AC71" s="8">
        <f>Y71</f>
        <v>319</v>
      </c>
      <c r="AD71" s="8">
        <f t="array" ref="AD71">IFERROR(+SUM(LARGE(Z71:AC71,{1,2,3})),"")</f>
        <v>978</v>
      </c>
    </row>
    <row r="72" spans="1:30">
      <c r="A72" s="18" t="s">
        <v>26</v>
      </c>
      <c r="B72" s="14">
        <v>306</v>
      </c>
      <c r="C72" s="8">
        <f>+IF(B72="","",IF(B72=0,E71*$AG$8,B72))</f>
        <v>306</v>
      </c>
      <c r="D72" s="5">
        <f>+IF(B72="","",IF(B72=0,D71+E71,B72+D71))</f>
        <v>916</v>
      </c>
      <c r="E72" s="5">
        <f>+IF(B72="","",D72/3)</f>
        <v>305.33333333333331</v>
      </c>
      <c r="F72" s="5">
        <f>+IF(B72="","",INT(($AG$6-E72)*$AG$7))</f>
        <v>22</v>
      </c>
      <c r="G72" s="10">
        <f>IF(B72="","",IF((C72+F72)&gt;$AG$6,$AG$6,(C72+F72)))</f>
        <v>328</v>
      </c>
      <c r="H72" s="14">
        <v>300</v>
      </c>
      <c r="I72" s="8">
        <f>+IF(H72="","",IF(H72=0,K71*$AG$8,H72))</f>
        <v>300</v>
      </c>
      <c r="J72" s="5">
        <f>+IF(H72="","",IF(H72=0,J71+K71,H72+J71))</f>
        <v>882</v>
      </c>
      <c r="K72" s="5">
        <f>+IF(H72="","",J72/3)</f>
        <v>294</v>
      </c>
      <c r="L72" s="5">
        <f>+IF(H72="","",INT(($AG$6-K72)*$AG$7))</f>
        <v>32</v>
      </c>
      <c r="M72" s="10">
        <f>IF(H72="","",IF((I72+L72)&gt;$AG$6,$AG$6,(I72+L72)))</f>
        <v>330</v>
      </c>
      <c r="N72" s="14">
        <v>266</v>
      </c>
      <c r="O72" s="8">
        <f>+IF(N72="","",IF(N72=0,Q71*$AG$8,N72))</f>
        <v>266</v>
      </c>
      <c r="P72" s="5">
        <f>+IF(N72="","",IF(N72=0,P71+Q71,N72+P71))</f>
        <v>804</v>
      </c>
      <c r="Q72" s="5">
        <f>+IF(N72="","",P72/3)</f>
        <v>268</v>
      </c>
      <c r="R72" s="5">
        <f>+IF(N72="","",INT(($AG$6-Q72)*$AG$7))</f>
        <v>55</v>
      </c>
      <c r="S72" s="10">
        <f>IF(N72="","",IF((O72+R72)&gt;$AG$6,$AG$6,(O72+R72)))</f>
        <v>321</v>
      </c>
      <c r="T72" s="14">
        <v>273</v>
      </c>
      <c r="U72" s="8">
        <f>+IF(T72="","",IF(T72=0,W71*$AG$8,T72))</f>
        <v>273</v>
      </c>
      <c r="V72" s="5">
        <f>+IF(T72="","",IF(T72=0,V71+W71,T72+V71))</f>
        <v>810</v>
      </c>
      <c r="W72" s="5">
        <f>+IF(T72="","",V72/3)</f>
        <v>270</v>
      </c>
      <c r="X72" s="5">
        <f>+IF(T72="","",INT(($AG$6-W72)*$AG$7))</f>
        <v>54</v>
      </c>
      <c r="Y72" s="10">
        <f>IF(T72="","",IF((U72+X72)&gt;$AG$6,$AG$6,(U72+X72)))</f>
        <v>327</v>
      </c>
      <c r="Z72" s="8">
        <f>G72</f>
        <v>328</v>
      </c>
      <c r="AA72" s="8">
        <f>M72</f>
        <v>330</v>
      </c>
      <c r="AB72" s="8">
        <f>S72</f>
        <v>321</v>
      </c>
      <c r="AC72" s="8">
        <f>Y72</f>
        <v>327</v>
      </c>
      <c r="AD72" s="8">
        <f t="array" ref="AD72">IFERROR(+SUM(LARGE(Z72:AC72,{1,2,3})),"")</f>
        <v>985</v>
      </c>
    </row>
    <row r="73" spans="1:30">
      <c r="A73" s="18" t="s">
        <v>28</v>
      </c>
      <c r="B73" s="14">
        <v>302</v>
      </c>
      <c r="C73" s="8">
        <f>+IF(B73="","",IF(B73=0,E72*$AG$8,B73))</f>
        <v>302</v>
      </c>
      <c r="D73" s="5">
        <f>+IF(B73="","",IF(B73=0,D72+E72,B73+D72))</f>
        <v>1218</v>
      </c>
      <c r="E73" s="5">
        <f>+IF(B73="","",D73/4)</f>
        <v>304.5</v>
      </c>
      <c r="F73" s="5">
        <f>+IF(B73="","",INT(($AG$6-E73)*$AG$7))</f>
        <v>22</v>
      </c>
      <c r="G73" s="10">
        <f>IF(B73="","",IF((C73+F73)&gt;$AG$6,$AG$6,(C73+F73)))</f>
        <v>324</v>
      </c>
      <c r="H73" s="14">
        <v>288</v>
      </c>
      <c r="I73" s="8">
        <f>+IF(H73="","",IF(H73=0,K72*$AG$8,H73))</f>
        <v>288</v>
      </c>
      <c r="J73" s="5">
        <f>+IF(H73="","",IF(H73=0,J72+K72,H73+J72))</f>
        <v>1170</v>
      </c>
      <c r="K73" s="5">
        <f>+IF(H73="","",J73/4)</f>
        <v>292.5</v>
      </c>
      <c r="L73" s="5">
        <f>+IF(H73="","",INT(($AG$6-K73)*$AG$7))</f>
        <v>33</v>
      </c>
      <c r="M73" s="10">
        <f>IF(H73="","",IF((I73+L73)&gt;$AG$6,$AG$6,(I73+L73)))</f>
        <v>321</v>
      </c>
      <c r="N73" s="14">
        <v>259</v>
      </c>
      <c r="O73" s="8">
        <f>+IF(N73="","",IF(N73=0,Q72*$AG$8,N73))</f>
        <v>259</v>
      </c>
      <c r="P73" s="5">
        <f>+IF(N73="","",IF(N73=0,P72+Q72,N73+P72))</f>
        <v>1063</v>
      </c>
      <c r="Q73" s="5">
        <f>+IF(N73="","",P73/4)</f>
        <v>265.75</v>
      </c>
      <c r="R73" s="5">
        <f>+IF(N73="","",INT(($AG$6-Q73)*$AG$7))</f>
        <v>57</v>
      </c>
      <c r="S73" s="10">
        <f>IF(N73="","",IF((O73+R73)&gt;$AG$6,$AG$6,(O73+R73)))</f>
        <v>316</v>
      </c>
      <c r="T73" s="14">
        <v>271</v>
      </c>
      <c r="U73" s="8">
        <f>+IF(T73="","",IF(T73=0,W72*$AG$8,T73))</f>
        <v>271</v>
      </c>
      <c r="V73" s="5">
        <f>+IF(T73="","",IF(T73=0,V72+W72,T73+V72))</f>
        <v>1081</v>
      </c>
      <c r="W73" s="5">
        <f>+IF(T73="","",V73/4)</f>
        <v>270.25</v>
      </c>
      <c r="X73" s="5">
        <f>+IF(T73="","",INT(($AG$6-W73)*$AG$7))</f>
        <v>53</v>
      </c>
      <c r="Y73" s="10">
        <f>IF(T73="","",IF((U73+X73)&gt;$AG$6,$AG$6,(U73+X73)))</f>
        <v>324</v>
      </c>
      <c r="Z73" s="8">
        <f>G73</f>
        <v>324</v>
      </c>
      <c r="AA73" s="8">
        <f>M73</f>
        <v>321</v>
      </c>
      <c r="AB73" s="8">
        <f>S73</f>
        <v>316</v>
      </c>
      <c r="AC73" s="8">
        <f>Y73</f>
        <v>324</v>
      </c>
      <c r="AD73" s="8">
        <f t="array" ref="AD73">IFERROR(+SUM(LARGE(Z73:AC73,{1,2,3})),"")</f>
        <v>969</v>
      </c>
    </row>
    <row r="74" spans="1:30">
      <c r="A74" s="18" t="s">
        <v>31</v>
      </c>
      <c r="B74" s="14">
        <v>303</v>
      </c>
      <c r="C74" s="8">
        <f>+IF(B74="","",IF(B74=0,E73*$AG$8,B74))</f>
        <v>303</v>
      </c>
      <c r="D74" s="5">
        <f>+IF(B74="","",IF(B74=0,D73+E73,B74+D73))</f>
        <v>1521</v>
      </c>
      <c r="E74" s="5">
        <f>+IF(B74="","",D74/5)</f>
        <v>304.2</v>
      </c>
      <c r="F74" s="5">
        <f>+IF(B74="","",INT(($AG$6-E74)*$AG$7))</f>
        <v>23</v>
      </c>
      <c r="G74" s="10">
        <f>IF(B74="","",IF((C74+F74)&gt;$AG$6,$AG$6,(C74+F74)))</f>
        <v>326</v>
      </c>
      <c r="H74" s="14">
        <v>288</v>
      </c>
      <c r="I74" s="8">
        <f>+IF(H74="","",IF(H74=0,K73*$AG$8,H74))</f>
        <v>288</v>
      </c>
      <c r="J74" s="5">
        <f>+IF(H74="","",IF(H74=0,J73+K73,H74+J73))</f>
        <v>1458</v>
      </c>
      <c r="K74" s="5">
        <f>+IF(H74="","",J74/5)</f>
        <v>291.60000000000002</v>
      </c>
      <c r="L74" s="5">
        <f>+IF(H74="","",INT(($AG$6-K74)*$AG$7))</f>
        <v>34</v>
      </c>
      <c r="M74" s="10">
        <f>IF(H74="","",IF((I74+L74)&gt;$AG$6,$AG$6,(I74+L74)))</f>
        <v>322</v>
      </c>
      <c r="N74" s="14">
        <v>278</v>
      </c>
      <c r="O74" s="8">
        <f>+IF(N74="","",IF(N74=0,Q73*$AG$8,N74))</f>
        <v>278</v>
      </c>
      <c r="P74" s="5">
        <f>+IF(N74="","",IF(N74=0,P73+Q73,N74+P73))</f>
        <v>1341</v>
      </c>
      <c r="Q74" s="5">
        <f>+IF(N74="","",P74/5)</f>
        <v>268.2</v>
      </c>
      <c r="R74" s="5">
        <f>+IF(N74="","",INT(($AG$6-Q74)*$AG$7))</f>
        <v>55</v>
      </c>
      <c r="S74" s="10">
        <f>IF(N74="","",IF((O74+R74)&gt;$AG$6,$AG$6,(O74+R74)))</f>
        <v>330</v>
      </c>
      <c r="T74" s="14">
        <v>212</v>
      </c>
      <c r="U74" s="8">
        <f>+IF(T74="","",IF(T74=0,W73*$AG$8,T74))</f>
        <v>212</v>
      </c>
      <c r="V74" s="5">
        <f>+IF(T74="","",IF(T74=0,V73+W73,T74+V73))</f>
        <v>1293</v>
      </c>
      <c r="W74" s="5">
        <f>+IF(T74="","",V74/5)</f>
        <v>258.60000000000002</v>
      </c>
      <c r="X74" s="5">
        <f>+IF(T74="","",INT(($AG$6-W74)*$AG$7))</f>
        <v>64</v>
      </c>
      <c r="Y74" s="10">
        <f>IF(T74="","",IF((U74+X74)&gt;$AG$6,$AG$6,(U74+X74)))</f>
        <v>276</v>
      </c>
      <c r="Z74" s="8">
        <f>G74</f>
        <v>326</v>
      </c>
      <c r="AA74" s="8">
        <f>M74</f>
        <v>322</v>
      </c>
      <c r="AB74" s="8">
        <f>S74</f>
        <v>330</v>
      </c>
      <c r="AC74" s="8">
        <f>Y74</f>
        <v>276</v>
      </c>
      <c r="AD74" s="8">
        <f t="array" ref="AD74">IFERROR(+SUM(LARGE(Z74:AC74,{1,2,3})),"")</f>
        <v>978</v>
      </c>
    </row>
    <row r="75" spans="1:30" ht="15.75" thickBot="1">
      <c r="B75" s="1"/>
      <c r="C75" s="6"/>
      <c r="D75" s="2"/>
      <c r="E75" s="21">
        <f>+IF(E74="",IF(E73="",IF(E72="",IF(E71="",IF(E70="","",E70),E71),E72),E73),E74)</f>
        <v>304.2</v>
      </c>
      <c r="F75" s="2"/>
      <c r="G75" s="3"/>
      <c r="H75" s="1"/>
      <c r="I75" s="6"/>
      <c r="J75" s="2"/>
      <c r="K75" s="21">
        <f>+IF(K74="",IF(K73="",IF(K72="",IF(K71="",IF(K70="","",K70),K71),K72),K73),K74)</f>
        <v>291.60000000000002</v>
      </c>
      <c r="L75" s="2"/>
      <c r="M75" s="3"/>
      <c r="N75" s="1"/>
      <c r="O75" s="6"/>
      <c r="P75" s="2"/>
      <c r="Q75" s="21">
        <f>+IF(Q74="",IF(Q73="",IF(Q72="",IF(Q71="",IF(Q70="","",Q70),Q71),Q72),Q73),Q74)</f>
        <v>268.2</v>
      </c>
      <c r="R75" s="2"/>
      <c r="S75" s="3"/>
      <c r="T75" s="1"/>
      <c r="U75" s="6"/>
      <c r="V75" s="2"/>
      <c r="W75" s="21">
        <f>+IF(W74="",IF(W73="",IF(W72="",IF(W71="",IF(W70="","",W70),W71),W72),W73),W74)</f>
        <v>258.60000000000002</v>
      </c>
      <c r="X75" s="2"/>
      <c r="Y75" s="3"/>
      <c r="Z75" s="8"/>
      <c r="AA75" s="8"/>
      <c r="AB75" s="8"/>
      <c r="AC75" s="8"/>
    </row>
    <row r="76" spans="1:30">
      <c r="Z76" s="8"/>
      <c r="AA76" s="8"/>
      <c r="AB76" s="8"/>
      <c r="AC76" s="8"/>
    </row>
    <row r="77" spans="1:30">
      <c r="A77" t="s">
        <v>107</v>
      </c>
      <c r="B77" s="22" t="s">
        <v>108</v>
      </c>
      <c r="C77" s="22"/>
      <c r="D77" s="22"/>
      <c r="E77" s="22"/>
      <c r="F77" s="22"/>
      <c r="G77" s="22"/>
      <c r="H77" s="22" t="s">
        <v>109</v>
      </c>
      <c r="I77" s="22"/>
      <c r="J77" s="22"/>
      <c r="K77" s="22"/>
      <c r="L77" s="22"/>
      <c r="M77" s="22"/>
      <c r="N77" s="22" t="s">
        <v>110</v>
      </c>
      <c r="O77" s="22"/>
      <c r="P77" s="22"/>
      <c r="Q77" s="22"/>
      <c r="R77" s="22"/>
      <c r="S77" s="22"/>
      <c r="T77" s="22" t="s">
        <v>111</v>
      </c>
      <c r="U77" s="22"/>
      <c r="V77" s="22"/>
      <c r="W77" s="22"/>
      <c r="X77" s="22"/>
      <c r="Y77" s="22"/>
      <c r="Z77" s="8"/>
      <c r="AA77" s="8"/>
      <c r="AB77" s="8"/>
      <c r="AC77" s="8"/>
    </row>
    <row r="78" spans="1:30" ht="15.75" thickBot="1">
      <c r="A78" t="s">
        <v>7</v>
      </c>
      <c r="B78" t="s">
        <v>8</v>
      </c>
      <c r="C78" t="s">
        <v>9</v>
      </c>
      <c r="D78" t="s">
        <v>10</v>
      </c>
      <c r="E78" t="s">
        <v>11</v>
      </c>
      <c r="F78" t="s">
        <v>12</v>
      </c>
      <c r="G78" t="s">
        <v>13</v>
      </c>
      <c r="H78" t="s">
        <v>8</v>
      </c>
      <c r="I78" t="s">
        <v>9</v>
      </c>
      <c r="J78" t="s">
        <v>10</v>
      </c>
      <c r="K78" t="s">
        <v>14</v>
      </c>
      <c r="L78" t="s">
        <v>12</v>
      </c>
      <c r="M78" t="s">
        <v>13</v>
      </c>
      <c r="N78" t="s">
        <v>8</v>
      </c>
      <c r="O78" t="s">
        <v>9</v>
      </c>
      <c r="P78" t="s">
        <v>15</v>
      </c>
      <c r="Q78" t="s">
        <v>14</v>
      </c>
      <c r="R78" t="s">
        <v>12</v>
      </c>
      <c r="S78" t="s">
        <v>13</v>
      </c>
      <c r="T78" t="s">
        <v>8</v>
      </c>
      <c r="U78" t="s">
        <v>9</v>
      </c>
      <c r="V78" t="s">
        <v>10</v>
      </c>
      <c r="W78" t="s">
        <v>14</v>
      </c>
      <c r="X78" t="s">
        <v>12</v>
      </c>
      <c r="Y78" t="s">
        <v>13</v>
      </c>
      <c r="Z78" s="8"/>
      <c r="AA78" s="8"/>
      <c r="AB78" s="8"/>
      <c r="AC78" s="8"/>
      <c r="AD78" t="s">
        <v>16</v>
      </c>
    </row>
    <row r="79" spans="1:30">
      <c r="A79" s="18" t="s">
        <v>18</v>
      </c>
      <c r="B79" s="13">
        <v>233</v>
      </c>
      <c r="C79" s="7">
        <f>+IF(B79="","",IF(B79=0,E78*$AG$8,B79))</f>
        <v>233</v>
      </c>
      <c r="D79" s="4">
        <f>+IF(B79="","",SUM(C79:C79))</f>
        <v>233</v>
      </c>
      <c r="E79" s="4">
        <f>+IF(B79="","",D79/1)</f>
        <v>233</v>
      </c>
      <c r="F79" s="4">
        <f>+IF(B79="","",INT(($AG$6-E79)*$AG$7))</f>
        <v>87</v>
      </c>
      <c r="G79" s="9">
        <f>IF(B79="","",IF((C79+F79)&gt;$AG$6,$AG$6,(C79+F79)))</f>
        <v>320</v>
      </c>
      <c r="H79" s="13">
        <v>249</v>
      </c>
      <c r="I79" s="7">
        <f>+IF(H79="","",IF(H79=0,K78*$AG$8,H79))</f>
        <v>249</v>
      </c>
      <c r="J79" s="4">
        <f>+IF(H79="","",SUM(I79:I79))</f>
        <v>249</v>
      </c>
      <c r="K79" s="4">
        <f>+IF(H79="","",J79/1)</f>
        <v>249</v>
      </c>
      <c r="L79" s="4">
        <f>+IF(H79="","",INT(($AG$6-K79)*$AG$7))</f>
        <v>72</v>
      </c>
      <c r="M79" s="9">
        <f>IF(H79="","",IF((I79+L79)&gt;$AG$6,$AG$6,(I79+L79)))</f>
        <v>321</v>
      </c>
      <c r="N79" s="13">
        <v>321</v>
      </c>
      <c r="O79" s="7">
        <f>+IF(N79="","",IF(N79=0,Q78*$AG$8,N79))</f>
        <v>321</v>
      </c>
      <c r="P79" s="4">
        <f>+IF(N79="","",SUM(O79:O79))</f>
        <v>321</v>
      </c>
      <c r="Q79" s="4">
        <f>+IF(N79="","",P79/1)</f>
        <v>321</v>
      </c>
      <c r="R79" s="4">
        <f>+IF(N79="","",INT(($AG$6-Q79)*$AG$7))</f>
        <v>8</v>
      </c>
      <c r="S79" s="9">
        <f>IF(N79="","",IF((O79+R79)&gt;$AG$6,$AG$6,(O79+R79)))</f>
        <v>329</v>
      </c>
      <c r="T79" s="13">
        <v>312</v>
      </c>
      <c r="U79" s="7">
        <f>+IF(T79="","",IF(T79=0,W78*$AG$8,T79))</f>
        <v>312</v>
      </c>
      <c r="V79" s="4">
        <f>+IF(T79="","",SUM(U79:U79))</f>
        <v>312</v>
      </c>
      <c r="W79" s="4">
        <f>+IF(T79="","",V79/1)</f>
        <v>312</v>
      </c>
      <c r="X79" s="4">
        <f>+IF(T79="","",INT(($AG$6-W79)*$AG$7))</f>
        <v>16</v>
      </c>
      <c r="Y79" s="9">
        <f>IF(T79="","",IF((U79+X79)&gt;$AG$6,$AG$6,(U79+X79)))</f>
        <v>328</v>
      </c>
      <c r="Z79" s="8">
        <f>G79</f>
        <v>320</v>
      </c>
      <c r="AA79" s="8">
        <f>M79</f>
        <v>321</v>
      </c>
      <c r="AB79" s="8">
        <f>S79</f>
        <v>329</v>
      </c>
      <c r="AC79" s="8">
        <f>Y79</f>
        <v>328</v>
      </c>
      <c r="AD79" s="8">
        <f t="array" ref="AD79">IFERROR(+SUM(LARGE(Z79:AC79,{1,2,3})),"")</f>
        <v>978</v>
      </c>
    </row>
    <row r="80" spans="1:30">
      <c r="A80" s="18" t="s">
        <v>22</v>
      </c>
      <c r="B80" s="14">
        <v>263</v>
      </c>
      <c r="C80" s="8">
        <f>+IF(B80="","",IF(B80=0,E79*$AG$8,B80))</f>
        <v>263</v>
      </c>
      <c r="D80" s="5">
        <f>+IF(B80="","",IF(B80=0,D79+E79,B80+D79))</f>
        <v>496</v>
      </c>
      <c r="E80" s="5">
        <f>+IF(B80="","",D80/2)</f>
        <v>248</v>
      </c>
      <c r="F80" s="5">
        <f>+IF(B80="","",INT(($AG$6-E80)*$AG$7))</f>
        <v>73</v>
      </c>
      <c r="G80" s="10">
        <f>IF(B80="","",IF((C80+F80)&gt;$AG$6,$AG$6,(C80+F80)))</f>
        <v>330</v>
      </c>
      <c r="H80" s="14">
        <v>249</v>
      </c>
      <c r="I80" s="8">
        <f>+IF(H80="","",IF(H80=0,K79*$AG$8,H80))</f>
        <v>249</v>
      </c>
      <c r="J80" s="5">
        <f>+IF(H80="","",IF(H80=0,J79+K79,H80+J79))</f>
        <v>498</v>
      </c>
      <c r="K80" s="5">
        <f>+IF(H80="","",J80/2)</f>
        <v>249</v>
      </c>
      <c r="L80" s="5">
        <f>+IF(H80="","",INT(($AG$6-K80)*$AG$7))</f>
        <v>72</v>
      </c>
      <c r="M80" s="10">
        <f>IF(H80="","",IF((I80+L80)&gt;$AG$6,$AG$6,(I80+L80)))</f>
        <v>321</v>
      </c>
      <c r="N80" s="14">
        <v>326</v>
      </c>
      <c r="O80" s="8">
        <f>+IF(N80="","",IF(N80=0,Q79*$AG$8,N80))</f>
        <v>326</v>
      </c>
      <c r="P80" s="5">
        <f>+IF(N80="","",IF(N80=0,P79+Q79,N80+P79))</f>
        <v>647</v>
      </c>
      <c r="Q80" s="5">
        <f>+IF(N80="","",P80/2)</f>
        <v>323.5</v>
      </c>
      <c r="R80" s="5">
        <f>+IF(N80="","",INT(($AG$6-Q80)*$AG$7))</f>
        <v>5</v>
      </c>
      <c r="S80" s="10">
        <f>IF(N80="","",IF((O80+R80)&gt;$AG$6,$AG$6,(O80+R80)))</f>
        <v>330</v>
      </c>
      <c r="T80" s="14">
        <v>322</v>
      </c>
      <c r="U80" s="8">
        <f>+IF(T80="","",IF(T80=0,W79*$AG$8,T80))</f>
        <v>322</v>
      </c>
      <c r="V80" s="5">
        <f>+IF(T80="","",IF(T80=0,V79+W79,T80+V79))</f>
        <v>634</v>
      </c>
      <c r="W80" s="5">
        <f>+IF(T80="","",V80/2)</f>
        <v>317</v>
      </c>
      <c r="X80" s="5">
        <f>+IF(T80="","",INT(($AG$6-W80)*$AG$7))</f>
        <v>11</v>
      </c>
      <c r="Y80" s="10">
        <f>IF(T80="","",IF((U80+X80)&gt;$AG$6,$AG$6,(U80+X80)))</f>
        <v>330</v>
      </c>
      <c r="Z80" s="8">
        <f>G80</f>
        <v>330</v>
      </c>
      <c r="AA80" s="8">
        <f>M80</f>
        <v>321</v>
      </c>
      <c r="AB80" s="8">
        <f>S80</f>
        <v>330</v>
      </c>
      <c r="AC80" s="8">
        <f>Y80</f>
        <v>330</v>
      </c>
      <c r="AD80" s="8">
        <f t="array" ref="AD80">IFERROR(+SUM(LARGE(Z80:AC80,{1,2,3})),"")</f>
        <v>990</v>
      </c>
    </row>
    <row r="81" spans="1:30">
      <c r="A81" s="18" t="s">
        <v>26</v>
      </c>
      <c r="B81" s="14">
        <v>270</v>
      </c>
      <c r="C81" s="8">
        <f>+IF(B81="","",IF(B81=0,E80*$AG$8,B81))</f>
        <v>270</v>
      </c>
      <c r="D81" s="5">
        <f>+IF(B81="","",IF(B81=0,D80+E80,B81+D80))</f>
        <v>766</v>
      </c>
      <c r="E81" s="5">
        <f>+IF(B81="","",D81/3)</f>
        <v>255.33333333333334</v>
      </c>
      <c r="F81" s="5">
        <f>+IF(B81="","",INT(($AG$6-E81)*$AG$7))</f>
        <v>67</v>
      </c>
      <c r="G81" s="10">
        <f>IF(B81="","",IF((C81+F81)&gt;$AG$6,$AG$6,(C81+F81)))</f>
        <v>330</v>
      </c>
      <c r="H81" s="14">
        <v>270</v>
      </c>
      <c r="I81" s="8">
        <f>+IF(H81="","",IF(H81=0,K80*$AG$8,H81))</f>
        <v>270</v>
      </c>
      <c r="J81" s="5">
        <f>+IF(H81="","",IF(H81=0,J80+K80,H81+J80))</f>
        <v>768</v>
      </c>
      <c r="K81" s="5">
        <f>+IF(H81="","",J81/3)</f>
        <v>256</v>
      </c>
      <c r="L81" s="5">
        <f>+IF(H81="","",INT(($AG$6-K81)*$AG$7))</f>
        <v>66</v>
      </c>
      <c r="M81" s="10">
        <f>IF(H81="","",IF((I81+L81)&gt;$AG$6,$AG$6,(I81+L81)))</f>
        <v>330</v>
      </c>
      <c r="N81" s="14">
        <v>325</v>
      </c>
      <c r="O81" s="8">
        <f>+IF(N81="","",IF(N81=0,Q80*$AG$8,N81))</f>
        <v>325</v>
      </c>
      <c r="P81" s="5">
        <f>+IF(N81="","",IF(N81=0,P80+Q80,N81+P80))</f>
        <v>972</v>
      </c>
      <c r="Q81" s="5">
        <f>+IF(N81="","",P81/3)</f>
        <v>324</v>
      </c>
      <c r="R81" s="5">
        <f>+IF(N81="","",INT(($AG$6-Q81)*$AG$7))</f>
        <v>5</v>
      </c>
      <c r="S81" s="10">
        <f>IF(N81="","",IF((O81+R81)&gt;$AG$6,$AG$6,(O81+R81)))</f>
        <v>330</v>
      </c>
      <c r="T81" s="14">
        <v>319</v>
      </c>
      <c r="U81" s="8">
        <f>+IF(T81="","",IF(T81=0,W80*$AG$8,T81))</f>
        <v>319</v>
      </c>
      <c r="V81" s="5">
        <f>+IF(T81="","",IF(T81=0,V80+W80,T81+V80))</f>
        <v>953</v>
      </c>
      <c r="W81" s="5">
        <f>+IF(T81="","",V81/3)</f>
        <v>317.66666666666669</v>
      </c>
      <c r="X81" s="5">
        <f>+IF(T81="","",INT(($AG$6-W81)*$AG$7))</f>
        <v>11</v>
      </c>
      <c r="Y81" s="10">
        <f>IF(T81="","",IF((U81+X81)&gt;$AG$6,$AG$6,(U81+X81)))</f>
        <v>330</v>
      </c>
      <c r="Z81" s="8">
        <f>G81</f>
        <v>330</v>
      </c>
      <c r="AA81" s="8">
        <f>M81</f>
        <v>330</v>
      </c>
      <c r="AB81" s="8">
        <f>S81</f>
        <v>330</v>
      </c>
      <c r="AC81" s="8">
        <f>Y81</f>
        <v>330</v>
      </c>
      <c r="AD81" s="8">
        <f t="array" ref="AD81">IFERROR(+SUM(LARGE(Z81:AC81,{1,2,3})),"")</f>
        <v>990</v>
      </c>
    </row>
    <row r="82" spans="1:30">
      <c r="A82" s="18" t="s">
        <v>28</v>
      </c>
      <c r="B82" s="14">
        <v>258</v>
      </c>
      <c r="C82" s="8">
        <f>+IF(B82="","",IF(B82=0,E81*$AG$8,B82))</f>
        <v>258</v>
      </c>
      <c r="D82" s="5">
        <f>+IF(B82="","",IF(B82=0,D81+E81,B82+D81))</f>
        <v>1024</v>
      </c>
      <c r="E82" s="5">
        <f>+IF(B82="","",D82/4)</f>
        <v>256</v>
      </c>
      <c r="F82" s="5">
        <f>+IF(B82="","",INT(($AG$6-E82)*$AG$7))</f>
        <v>66</v>
      </c>
      <c r="G82" s="10">
        <f>IF(B82="","",IF((C82+F82)&gt;$AG$6,$AG$6,(C82+F82)))</f>
        <v>324</v>
      </c>
      <c r="H82" s="14">
        <v>274</v>
      </c>
      <c r="I82" s="8">
        <f>+IF(H82="","",IF(H82=0,K81*$AG$8,H82))</f>
        <v>274</v>
      </c>
      <c r="J82" s="5">
        <f>+IF(H82="","",IF(H82=0,J81+K81,H82+J81))</f>
        <v>1042</v>
      </c>
      <c r="K82" s="5">
        <f>+IF(H82="","",J82/4)</f>
        <v>260.5</v>
      </c>
      <c r="L82" s="5">
        <f>+IF(H82="","",INT(($AG$6-K82)*$AG$7))</f>
        <v>62</v>
      </c>
      <c r="M82" s="10">
        <f>IF(H82="","",IF((I82+L82)&gt;$AG$6,$AG$6,(I82+L82)))</f>
        <v>330</v>
      </c>
      <c r="N82" s="14">
        <v>325</v>
      </c>
      <c r="O82" s="8">
        <f>+IF(N82="","",IF(N82=0,Q81*$AG$8,N82))</f>
        <v>325</v>
      </c>
      <c r="P82" s="5">
        <f>+IF(N82="","",IF(N82=0,P81+Q81,N82+P81))</f>
        <v>1297</v>
      </c>
      <c r="Q82" s="5">
        <f>+IF(N82="","",P82/4)</f>
        <v>324.25</v>
      </c>
      <c r="R82" s="5">
        <f>+IF(N82="","",INT(($AG$6-Q82)*$AG$7))</f>
        <v>5</v>
      </c>
      <c r="S82" s="10">
        <f>IF(N82="","",IF((O82+R82)&gt;$AG$6,$AG$6,(O82+R82)))</f>
        <v>330</v>
      </c>
      <c r="T82" s="14">
        <v>320</v>
      </c>
      <c r="U82" s="8">
        <f>+IF(T82="","",IF(T82=0,W81*$AG$8,T82))</f>
        <v>320</v>
      </c>
      <c r="V82" s="5">
        <f>+IF(T82="","",IF(T82=0,V81+W81,T82+V81))</f>
        <v>1273</v>
      </c>
      <c r="W82" s="5">
        <f>+IF(T82="","",V82/4)</f>
        <v>318.25</v>
      </c>
      <c r="X82" s="5">
        <f>+IF(T82="","",INT(($AG$6-W82)*$AG$7))</f>
        <v>10</v>
      </c>
      <c r="Y82" s="10">
        <f>IF(T82="","",IF((U82+X82)&gt;$AG$6,$AG$6,(U82+X82)))</f>
        <v>330</v>
      </c>
      <c r="Z82" s="8">
        <f>G82</f>
        <v>324</v>
      </c>
      <c r="AA82" s="8">
        <f>M82</f>
        <v>330</v>
      </c>
      <c r="AB82" s="8">
        <f>S82</f>
        <v>330</v>
      </c>
      <c r="AC82" s="8">
        <f>Y82</f>
        <v>330</v>
      </c>
      <c r="AD82" s="8">
        <f t="array" ref="AD82">IFERROR(+SUM(LARGE(Z82:AC82,{1,2,3})),"")</f>
        <v>990</v>
      </c>
    </row>
    <row r="83" spans="1:30">
      <c r="A83" s="18" t="s">
        <v>31</v>
      </c>
      <c r="B83" s="14">
        <v>255</v>
      </c>
      <c r="C83" s="8">
        <f>+IF(B83="","",IF(B83=0,E82*$AG$8,B83))</f>
        <v>255</v>
      </c>
      <c r="D83" s="5">
        <f>+IF(B83="","",IF(B83=0,D82+E82,B83+D82))</f>
        <v>1279</v>
      </c>
      <c r="E83" s="5">
        <f>+IF(B83="","",D83/5)</f>
        <v>255.8</v>
      </c>
      <c r="F83" s="5">
        <f>+IF(B83="","",INT(($AG$6-E83)*$AG$7))</f>
        <v>66</v>
      </c>
      <c r="G83" s="10">
        <f>IF(B83="","",IF((C83+F83)&gt;$AG$6,$AG$6,(C83+F83)))</f>
        <v>321</v>
      </c>
      <c r="H83" s="14">
        <v>282</v>
      </c>
      <c r="I83" s="8">
        <f>+IF(H83="","",IF(H83=0,K82*$AG$8,H83))</f>
        <v>282</v>
      </c>
      <c r="J83" s="5">
        <f>+IF(H83="","",IF(H83=0,J82+K82,H83+J82))</f>
        <v>1324</v>
      </c>
      <c r="K83" s="5">
        <f>+IF(H83="","",J83/5)</f>
        <v>264.8</v>
      </c>
      <c r="L83" s="5">
        <f>+IF(H83="","",INT(($AG$6-K83)*$AG$7))</f>
        <v>58</v>
      </c>
      <c r="M83" s="10">
        <f>IF(H83="","",IF((I83+L83)&gt;$AG$6,$AG$6,(I83+L83)))</f>
        <v>330</v>
      </c>
      <c r="N83" s="14">
        <v>320</v>
      </c>
      <c r="O83" s="8">
        <f>+IF(N83="","",IF(N83=0,Q82*$AG$8,N83))</f>
        <v>320</v>
      </c>
      <c r="P83" s="5">
        <f>+IF(N83="","",IF(N83=0,P82+Q82,N83+P82))</f>
        <v>1617</v>
      </c>
      <c r="Q83" s="5">
        <f>+IF(N83="","",P83/5)</f>
        <v>323.39999999999998</v>
      </c>
      <c r="R83" s="5">
        <f>+IF(N83="","",INT(($AG$6-Q83)*$AG$7))</f>
        <v>5</v>
      </c>
      <c r="S83" s="10">
        <f>IF(N83="","",IF((O83+R83)&gt;$AG$6,$AG$6,(O83+R83)))</f>
        <v>325</v>
      </c>
      <c r="T83" s="14">
        <v>318</v>
      </c>
      <c r="U83" s="8">
        <f>+IF(T83="","",IF(T83=0,W82*$AG$8,T83))</f>
        <v>318</v>
      </c>
      <c r="V83" s="5">
        <f>+IF(T83="","",IF(T83=0,V82+W82,T83+V82))</f>
        <v>1591</v>
      </c>
      <c r="W83" s="5">
        <f>+IF(T83="","",V83/5)</f>
        <v>318.2</v>
      </c>
      <c r="X83" s="5">
        <f>+IF(T83="","",INT(($AG$6-W83)*$AG$7))</f>
        <v>10</v>
      </c>
      <c r="Y83" s="10">
        <f>IF(T83="","",IF((U83+X83)&gt;$AG$6,$AG$6,(U83+X83)))</f>
        <v>328</v>
      </c>
      <c r="Z83" s="8">
        <f>G83</f>
        <v>321</v>
      </c>
      <c r="AA83" s="8">
        <f>M83</f>
        <v>330</v>
      </c>
      <c r="AB83" s="8">
        <f>S83</f>
        <v>325</v>
      </c>
      <c r="AC83" s="8">
        <f>Y83</f>
        <v>328</v>
      </c>
      <c r="AD83" s="8">
        <f t="array" ref="AD83">IFERROR(+SUM(LARGE(Z83:AC83,{1,2,3})),"")</f>
        <v>983</v>
      </c>
    </row>
    <row r="84" spans="1:30" ht="15.75" thickBot="1">
      <c r="B84" s="1"/>
      <c r="C84" s="6"/>
      <c r="D84" s="2"/>
      <c r="E84" s="21">
        <f>+IF(E83="",IF(E82="",IF(E81="",IF(E80="",IF(E79="","",E79),E80),E81),E82),E83)</f>
        <v>255.8</v>
      </c>
      <c r="F84" s="2"/>
      <c r="G84" s="3"/>
      <c r="H84" s="1"/>
      <c r="I84" s="6"/>
      <c r="J84" s="2"/>
      <c r="K84" s="21">
        <f>+IF(K83="",IF(K82="",IF(K81="",IF(K80="",IF(K79="","",K79),K80),K81),K82),K83)</f>
        <v>264.8</v>
      </c>
      <c r="L84" s="2"/>
      <c r="M84" s="3"/>
      <c r="N84" s="1"/>
      <c r="O84" s="6"/>
      <c r="P84" s="2"/>
      <c r="Q84" s="21">
        <f>+IF(Q83="",IF(Q82="",IF(Q81="",IF(Q80="",IF(Q79="","",Q79),Q80),Q81),Q82),Q83)</f>
        <v>323.39999999999998</v>
      </c>
      <c r="R84" s="2"/>
      <c r="S84" s="3"/>
      <c r="T84" s="1"/>
      <c r="U84" s="6"/>
      <c r="V84" s="2"/>
      <c r="W84" s="21">
        <f>+IF(W83="",IF(W82="",IF(W81="",IF(W80="",IF(W79="","",W79),W80),W81),W82),W83)</f>
        <v>318.2</v>
      </c>
      <c r="X84" s="2"/>
      <c r="Y84" s="3"/>
    </row>
    <row r="86" spans="1:30">
      <c r="A86" t="s">
        <v>112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1:30" ht="15.75" thickBot="1">
      <c r="A87" t="s">
        <v>7</v>
      </c>
      <c r="B87" t="s">
        <v>8</v>
      </c>
      <c r="C87" t="s">
        <v>9</v>
      </c>
      <c r="D87" t="s">
        <v>10</v>
      </c>
      <c r="E87" t="s">
        <v>11</v>
      </c>
      <c r="F87" t="s">
        <v>12</v>
      </c>
      <c r="G87" t="s">
        <v>13</v>
      </c>
      <c r="H87" t="s">
        <v>8</v>
      </c>
      <c r="I87" t="s">
        <v>9</v>
      </c>
      <c r="J87" t="s">
        <v>10</v>
      </c>
      <c r="K87" t="s">
        <v>14</v>
      </c>
      <c r="L87" t="s">
        <v>12</v>
      </c>
      <c r="M87" t="s">
        <v>13</v>
      </c>
      <c r="N87" t="s">
        <v>8</v>
      </c>
      <c r="O87" t="s">
        <v>9</v>
      </c>
      <c r="P87" t="s">
        <v>15</v>
      </c>
      <c r="Q87" t="s">
        <v>14</v>
      </c>
      <c r="R87" t="s">
        <v>12</v>
      </c>
      <c r="S87" t="s">
        <v>13</v>
      </c>
      <c r="T87" t="s">
        <v>8</v>
      </c>
      <c r="U87" t="s">
        <v>9</v>
      </c>
      <c r="V87" t="s">
        <v>10</v>
      </c>
      <c r="W87" t="s">
        <v>14</v>
      </c>
      <c r="X87" t="s">
        <v>12</v>
      </c>
      <c r="Y87" t="s">
        <v>13</v>
      </c>
      <c r="AD87" t="s">
        <v>16</v>
      </c>
    </row>
    <row r="88" spans="1:30">
      <c r="A88" s="18" t="s">
        <v>18</v>
      </c>
      <c r="B88" s="13"/>
      <c r="C88" s="7" t="str">
        <f>+IF(B88="","",IF(B88=0,E87*$AG$8,B88))</f>
        <v/>
      </c>
      <c r="D88" s="4" t="str">
        <f>+IF(B88="","",SUM(C88:C88))</f>
        <v/>
      </c>
      <c r="E88" s="4" t="str">
        <f>+IF(B88="","",D88/1)</f>
        <v/>
      </c>
      <c r="F88" s="4" t="str">
        <f>+IF(B88="","",INT(($AG$6-E88)*$AG$7))</f>
        <v/>
      </c>
      <c r="G88" s="9" t="str">
        <f>IF(B88="","",IF((C88+F88)&gt;$AG$6,$AG$6,(C88+F88)))</f>
        <v/>
      </c>
      <c r="H88" s="13"/>
      <c r="I88" s="7" t="str">
        <f>+IF(H88="","",IF(H88=0,K87*$AG$8,H88))</f>
        <v/>
      </c>
      <c r="J88" s="4" t="str">
        <f>+IF(H88="","",SUM(I88:I88))</f>
        <v/>
      </c>
      <c r="K88" s="4" t="str">
        <f>+IF(H88="","",J88/1)</f>
        <v/>
      </c>
      <c r="L88" s="4" t="str">
        <f>+IF(H88="","",INT(($AG$6-K88)*$AG$7))</f>
        <v/>
      </c>
      <c r="M88" s="9" t="str">
        <f>IF(H88="","",IF((I88+L88)&gt;$AG$6,$AG$6,(I88+L88)))</f>
        <v/>
      </c>
      <c r="N88" s="13"/>
      <c r="O88" s="7" t="str">
        <f>+IF(N88="","",IF(N88=0,Q87*$AG$8,N88))</f>
        <v/>
      </c>
      <c r="P88" s="4" t="str">
        <f>+IF(N88="","",SUM(O88:O88))</f>
        <v/>
      </c>
      <c r="Q88" s="4" t="str">
        <f>+IF(N88="","",P88/1)</f>
        <v/>
      </c>
      <c r="R88" s="4" t="str">
        <f>+IF(N88="","",INT(($AG$6-Q88)*$AG$7))</f>
        <v/>
      </c>
      <c r="S88" s="9" t="str">
        <f>IF(N88="","",IF((O88+R88)&gt;$AG$6,$AG$6,(O88+R88)))</f>
        <v/>
      </c>
      <c r="T88" s="13"/>
      <c r="U88" s="7" t="str">
        <f>+IF(T88="","",IF(T88=0,W87*$AG$8,T88))</f>
        <v/>
      </c>
      <c r="V88" s="4" t="str">
        <f>+IF(T88="","",SUM(U88:U88))</f>
        <v/>
      </c>
      <c r="W88" s="4" t="str">
        <f>+IF(T88="","",V88/1)</f>
        <v/>
      </c>
      <c r="X88" s="4" t="str">
        <f>+IF(T88="","",INT(($AG$6-W88)*$AG$7))</f>
        <v/>
      </c>
      <c r="Y88" s="9" t="str">
        <f>IF(T88="","",IF((U88+X88)&gt;$AG$6,$AG$6,(U88+X88)))</f>
        <v/>
      </c>
      <c r="Z88" s="8" t="str">
        <f>G88</f>
        <v/>
      </c>
      <c r="AA88" s="8" t="str">
        <f>M88</f>
        <v/>
      </c>
      <c r="AB88" s="8" t="str">
        <f>S88</f>
        <v/>
      </c>
      <c r="AC88" s="8" t="str">
        <f>Y88</f>
        <v/>
      </c>
      <c r="AD88" s="8" t="str">
        <f t="array" ref="AD88">IFERROR(+SUM(LARGE(Z88:AC88,{1,2,3})),"")</f>
        <v/>
      </c>
    </row>
    <row r="89" spans="1:30">
      <c r="A89" s="18" t="s">
        <v>22</v>
      </c>
      <c r="B89" s="14"/>
      <c r="C89" s="8" t="str">
        <f>+IF(B89="","",IF(B89=0,E88*$AG$8,B89))</f>
        <v/>
      </c>
      <c r="D89" s="5" t="str">
        <f>+IF(B89="","",IF(B89=0,D88+E88,B89+D88))</f>
        <v/>
      </c>
      <c r="E89" s="5" t="str">
        <f>+IF(B89="","",D89/2)</f>
        <v/>
      </c>
      <c r="F89" s="5" t="str">
        <f>+IF(B89="","",INT(($AG$6-E89)*$AG$7))</f>
        <v/>
      </c>
      <c r="G89" s="10" t="str">
        <f>IF(B89="","",IF((C89+F89)&gt;$AG$6,$AG$6,(C89+F89)))</f>
        <v/>
      </c>
      <c r="H89" s="14"/>
      <c r="I89" s="8" t="str">
        <f>+IF(H89="","",IF(H89=0,K88*$AG$8,H89))</f>
        <v/>
      </c>
      <c r="J89" s="5" t="str">
        <f>+IF(H89="","",IF(H89=0,J88+K88,H89+J88))</f>
        <v/>
      </c>
      <c r="K89" s="5" t="str">
        <f>+IF(H89="","",J89/2)</f>
        <v/>
      </c>
      <c r="L89" s="5" t="str">
        <f>+IF(H89="","",INT(($AG$6-K89)*$AG$7))</f>
        <v/>
      </c>
      <c r="M89" s="10" t="str">
        <f>IF(H89="","",IF((I89+L89)&gt;$AG$6,$AG$6,(I89+L89)))</f>
        <v/>
      </c>
      <c r="N89" s="14"/>
      <c r="O89" s="8" t="str">
        <f>+IF(N89="","",IF(N89=0,Q88*$AG$8,N89))</f>
        <v/>
      </c>
      <c r="P89" s="5" t="str">
        <f>+IF(N89="","",IF(N89=0,P88+Q88,N89+P88))</f>
        <v/>
      </c>
      <c r="Q89" s="5" t="str">
        <f>+IF(N89="","",P89/2)</f>
        <v/>
      </c>
      <c r="R89" s="5" t="str">
        <f>+IF(N89="","",INT(($AG$6-Q89)*$AG$7))</f>
        <v/>
      </c>
      <c r="S89" s="10" t="str">
        <f>IF(N89="","",IF((O89+R89)&gt;$AG$6,$AG$6,(O89+R89)))</f>
        <v/>
      </c>
      <c r="T89" s="14"/>
      <c r="U89" s="8" t="str">
        <f>+IF(T89="","",IF(T89=0,W88*$AG$8,T89))</f>
        <v/>
      </c>
      <c r="V89" s="5" t="str">
        <f>+IF(T89="","",IF(T89=0,V88+W88,T89+V88))</f>
        <v/>
      </c>
      <c r="W89" s="5" t="str">
        <f>+IF(T89="","",V89/2)</f>
        <v/>
      </c>
      <c r="X89" s="5" t="str">
        <f>+IF(T89="","",INT(($AG$6-W89)*$AG$7))</f>
        <v/>
      </c>
      <c r="Y89" s="10" t="str">
        <f>IF(T89="","",IF((U89+X89)&gt;$AG$6,$AG$6,(U89+X89)))</f>
        <v/>
      </c>
      <c r="Z89" s="8" t="str">
        <f>G89</f>
        <v/>
      </c>
      <c r="AA89" s="8" t="str">
        <f>M89</f>
        <v/>
      </c>
      <c r="AB89" s="8" t="str">
        <f>S89</f>
        <v/>
      </c>
      <c r="AC89" s="8" t="str">
        <f>Y89</f>
        <v/>
      </c>
      <c r="AD89" s="8" t="str">
        <f t="array" ref="AD89">IFERROR(+SUM(LARGE(Z89:AC89,{1,2,3})),"")</f>
        <v/>
      </c>
    </row>
    <row r="90" spans="1:30">
      <c r="A90" s="18" t="s">
        <v>26</v>
      </c>
      <c r="B90" s="14"/>
      <c r="C90" s="8" t="str">
        <f>+IF(B90="","",IF(B90=0,E89*$AG$8,B90))</f>
        <v/>
      </c>
      <c r="D90" s="5" t="str">
        <f>+IF(B90="","",IF(B90=0,D89+E89,B90+D89))</f>
        <v/>
      </c>
      <c r="E90" s="5" t="str">
        <f>+IF(B90="","",D90/3)</f>
        <v/>
      </c>
      <c r="F90" s="5" t="str">
        <f>+IF(B90="","",INT(($AG$6-E90)*$AG$7))</f>
        <v/>
      </c>
      <c r="G90" s="10" t="str">
        <f>IF(B90="","",IF((C90+F90)&gt;$AG$6,$AG$6,(C90+F90)))</f>
        <v/>
      </c>
      <c r="H90" s="14"/>
      <c r="I90" s="8" t="str">
        <f>+IF(H90="","",IF(H90=0,K89*$AG$8,H90))</f>
        <v/>
      </c>
      <c r="J90" s="5" t="str">
        <f>+IF(H90="","",IF(H90=0,J89+K89,H90+J89))</f>
        <v/>
      </c>
      <c r="K90" s="5" t="str">
        <f>+IF(H90="","",J90/3)</f>
        <v/>
      </c>
      <c r="L90" s="5" t="str">
        <f>+IF(H90="","",INT(($AG$6-K90)*$AG$7))</f>
        <v/>
      </c>
      <c r="M90" s="10" t="str">
        <f>IF(H90="","",IF((I90+L90)&gt;$AG$6,$AG$6,(I90+L90)))</f>
        <v/>
      </c>
      <c r="N90" s="14"/>
      <c r="O90" s="8" t="str">
        <f>+IF(N90="","",IF(N90=0,Q89*$AG$8,N90))</f>
        <v/>
      </c>
      <c r="P90" s="5" t="str">
        <f>+IF(N90="","",IF(N90=0,P89+Q89,N90+P89))</f>
        <v/>
      </c>
      <c r="Q90" s="5" t="str">
        <f>+IF(N90="","",P90/3)</f>
        <v/>
      </c>
      <c r="R90" s="5" t="str">
        <f>+IF(N90="","",INT(($AG$6-Q90)*$AG$7))</f>
        <v/>
      </c>
      <c r="S90" s="10" t="str">
        <f>IF(N90="","",IF((O90+R90)&gt;$AG$6,$AG$6,(O90+R90)))</f>
        <v/>
      </c>
      <c r="T90" s="14"/>
      <c r="U90" s="8" t="str">
        <f>+IF(T90="","",IF(T90=0,W89*$AG$8,T90))</f>
        <v/>
      </c>
      <c r="V90" s="5" t="str">
        <f>+IF(T90="","",IF(T90=0,V89+W89,T90+V89))</f>
        <v/>
      </c>
      <c r="W90" s="5" t="str">
        <f>+IF(T90="","",V90/3)</f>
        <v/>
      </c>
      <c r="X90" s="5" t="str">
        <f>+IF(T90="","",INT(($AG$6-W90)*$AG$7))</f>
        <v/>
      </c>
      <c r="Y90" s="10" t="str">
        <f>IF(T90="","",IF((U90+X90)&gt;$AG$6,$AG$6,(U90+X90)))</f>
        <v/>
      </c>
      <c r="Z90" s="8" t="str">
        <f>G90</f>
        <v/>
      </c>
      <c r="AA90" s="8" t="str">
        <f>M90</f>
        <v/>
      </c>
      <c r="AB90" s="8" t="str">
        <f>S90</f>
        <v/>
      </c>
      <c r="AC90" s="8" t="str">
        <f>Y90</f>
        <v/>
      </c>
      <c r="AD90" s="8" t="str">
        <f t="array" ref="AD90">IFERROR(+SUM(LARGE(Z90:AC90,{1,2,3})),"")</f>
        <v/>
      </c>
    </row>
    <row r="91" spans="1:30">
      <c r="A91" s="18" t="s">
        <v>28</v>
      </c>
      <c r="B91" s="14"/>
      <c r="C91" s="8" t="str">
        <f>+IF(B91="","",IF(B91=0,E90*$AG$8,B91))</f>
        <v/>
      </c>
      <c r="D91" s="5" t="str">
        <f>+IF(B91="","",IF(B91=0,D90+E90,B91+D90))</f>
        <v/>
      </c>
      <c r="E91" s="5" t="str">
        <f>+IF(B91="","",D91/4)</f>
        <v/>
      </c>
      <c r="F91" s="5" t="str">
        <f>+IF(B91="","",INT(($AG$6-E91)*$AG$7))</f>
        <v/>
      </c>
      <c r="G91" s="10" t="str">
        <f>IF(B91="","",IF((C91+F91)&gt;$AG$6,$AG$6,(C91+F91)))</f>
        <v/>
      </c>
      <c r="H91" s="14"/>
      <c r="I91" s="8" t="str">
        <f>+IF(H91="","",IF(H91=0,K90*$AG$8,H91))</f>
        <v/>
      </c>
      <c r="J91" s="5" t="str">
        <f>+IF(H91="","",IF(H91=0,J90+K90,H91+J90))</f>
        <v/>
      </c>
      <c r="K91" s="5" t="str">
        <f>+IF(H91="","",J91/4)</f>
        <v/>
      </c>
      <c r="L91" s="5" t="str">
        <f>+IF(H91="","",INT(($AG$6-K91)*$AG$7))</f>
        <v/>
      </c>
      <c r="M91" s="10" t="str">
        <f>IF(H91="","",IF((I91+L91)&gt;$AG$6,$AG$6,(I91+L91)))</f>
        <v/>
      </c>
      <c r="N91" s="14"/>
      <c r="O91" s="8" t="str">
        <f>+IF(N91="","",IF(N91=0,Q90*$AG$8,N91))</f>
        <v/>
      </c>
      <c r="P91" s="5" t="str">
        <f>+IF(N91="","",IF(N91=0,P90+Q90,N91+P90))</f>
        <v/>
      </c>
      <c r="Q91" s="5" t="str">
        <f>+IF(N91="","",P91/4)</f>
        <v/>
      </c>
      <c r="R91" s="5" t="str">
        <f>+IF(N91="","",INT(($AG$6-Q91)*$AG$7))</f>
        <v/>
      </c>
      <c r="S91" s="10" t="str">
        <f>IF(N91="","",IF((O91+R91)&gt;$AG$6,$AG$6,(O91+R91)))</f>
        <v/>
      </c>
      <c r="T91" s="14"/>
      <c r="U91" s="8" t="str">
        <f>+IF(T91="","",IF(T91=0,W90*$AG$8,T91))</f>
        <v/>
      </c>
      <c r="V91" s="5" t="str">
        <f>+IF(T91="","",IF(T91=0,V90+W90,T91+V90))</f>
        <v/>
      </c>
      <c r="W91" s="5" t="str">
        <f>+IF(T91="","",V91/4)</f>
        <v/>
      </c>
      <c r="X91" s="5" t="str">
        <f>+IF(T91="","",INT(($AG$6-W91)*$AG$7))</f>
        <v/>
      </c>
      <c r="Y91" s="10" t="str">
        <f>IF(T91="","",IF((U91+X91)&gt;$AG$6,$AG$6,(U91+X91)))</f>
        <v/>
      </c>
      <c r="Z91" s="8" t="str">
        <f>G91</f>
        <v/>
      </c>
      <c r="AA91" s="8" t="str">
        <f>M91</f>
        <v/>
      </c>
      <c r="AB91" s="8" t="str">
        <f>S91</f>
        <v/>
      </c>
      <c r="AC91" s="8" t="str">
        <f>Y91</f>
        <v/>
      </c>
      <c r="AD91" s="8" t="str">
        <f t="array" ref="AD91">IFERROR(+SUM(LARGE(Z91:AC91,{1,2,3})),"")</f>
        <v/>
      </c>
    </row>
    <row r="92" spans="1:30">
      <c r="A92" s="18" t="s">
        <v>31</v>
      </c>
      <c r="B92" s="14"/>
      <c r="C92" s="8" t="str">
        <f>+IF(B92="","",IF(B92=0,E91*$AG$8,B92))</f>
        <v/>
      </c>
      <c r="D92" s="5" t="str">
        <f>+IF(B92="","",IF(B92=0,D91+E91,B92+D91))</f>
        <v/>
      </c>
      <c r="E92" s="5" t="str">
        <f>+IF(B92="","",D92/5)</f>
        <v/>
      </c>
      <c r="F92" s="5" t="str">
        <f>+IF(B92="","",INT(($AG$6-E92)*$AG$7))</f>
        <v/>
      </c>
      <c r="G92" s="10" t="str">
        <f>IF(B92="","",IF((C92+F92)&gt;$AG$6,$AG$6,(C92+F92)))</f>
        <v/>
      </c>
      <c r="H92" s="14"/>
      <c r="I92" s="8" t="str">
        <f>+IF(H92="","",IF(H92=0,K91*$AG$8,H92))</f>
        <v/>
      </c>
      <c r="J92" s="5" t="str">
        <f>+IF(H92="","",IF(H92=0,J91+K91,H92+J91))</f>
        <v/>
      </c>
      <c r="K92" s="5" t="str">
        <f>+IF(H92="","",J92/5)</f>
        <v/>
      </c>
      <c r="L92" s="5" t="str">
        <f>+IF(H92="","",INT(($AG$6-K92)*$AG$7))</f>
        <v/>
      </c>
      <c r="M92" s="10" t="str">
        <f>IF(H92="","",IF((I92+L92)&gt;$AG$6,$AG$6,(I92+L92)))</f>
        <v/>
      </c>
      <c r="N92" s="14"/>
      <c r="O92" s="8" t="str">
        <f>+IF(N92="","",IF(N92=0,Q91*$AG$8,N92))</f>
        <v/>
      </c>
      <c r="P92" s="5" t="str">
        <f>+IF(N92="","",IF(N92=0,P91+Q91,N92+P91))</f>
        <v/>
      </c>
      <c r="Q92" s="5" t="str">
        <f>+IF(N92="","",P92/5)</f>
        <v/>
      </c>
      <c r="R92" s="5" t="str">
        <f>+IF(N92="","",INT(($AG$6-Q92)*$AG$7))</f>
        <v/>
      </c>
      <c r="S92" s="10" t="str">
        <f>IF(N92="","",IF((O92+R92)&gt;$AG$6,$AG$6,(O92+R92)))</f>
        <v/>
      </c>
      <c r="T92" s="14"/>
      <c r="U92" s="8" t="str">
        <f>+IF(T92="","",IF(T92=0,W91*$AG$8,T92))</f>
        <v/>
      </c>
      <c r="V92" s="5" t="str">
        <f>+IF(T92="","",IF(T92=0,V91+W91,T92+V91))</f>
        <v/>
      </c>
      <c r="W92" s="5" t="str">
        <f>+IF(T92="","",V92/5)</f>
        <v/>
      </c>
      <c r="X92" s="5" t="str">
        <f>+IF(T92="","",INT(($AG$6-W92)*$AG$7))</f>
        <v/>
      </c>
      <c r="Y92" s="10" t="str">
        <f>IF(T92="","",IF((U92+X92)&gt;$AG$6,$AG$6,(U92+X92)))</f>
        <v/>
      </c>
      <c r="Z92" s="8" t="str">
        <f>G92</f>
        <v/>
      </c>
      <c r="AA92" s="8" t="str">
        <f>M92</f>
        <v/>
      </c>
      <c r="AB92" s="8" t="str">
        <f>S92</f>
        <v/>
      </c>
      <c r="AC92" s="8" t="str">
        <f>Y92</f>
        <v/>
      </c>
      <c r="AD92" s="8" t="str">
        <f t="array" ref="AD92">IFERROR(+SUM(LARGE(Z92:AC92,{1,2,3})),"")</f>
        <v/>
      </c>
    </row>
    <row r="93" spans="1:30" ht="15.75" thickBot="1">
      <c r="B93" s="1"/>
      <c r="C93" s="6"/>
      <c r="D93" s="2"/>
      <c r="E93" s="21" t="str">
        <f>+IF(E92="",IF(E91="",IF(E90="",IF(E89="",IF(E88="","",E88),E89),E90),E91),E92)</f>
        <v/>
      </c>
      <c r="F93" s="2"/>
      <c r="G93" s="3"/>
      <c r="H93" s="1"/>
      <c r="I93" s="6"/>
      <c r="J93" s="2"/>
      <c r="K93" s="21" t="str">
        <f>+IF(K92="",IF(K91="",IF(K90="",IF(K89="",IF(K88="","",K88),K89),K90),K91),K92)</f>
        <v/>
      </c>
      <c r="L93" s="2"/>
      <c r="M93" s="3"/>
      <c r="N93" s="1"/>
      <c r="O93" s="6"/>
      <c r="P93" s="2"/>
      <c r="Q93" s="21" t="str">
        <f>+IF(Q92="",IF(Q91="",IF(Q90="",IF(Q89="",IF(Q88="","",Q88),Q89),Q90),Q91),Q92)</f>
        <v/>
      </c>
      <c r="R93" s="2"/>
      <c r="S93" s="3"/>
      <c r="T93" s="1"/>
      <c r="U93" s="6"/>
      <c r="V93" s="2"/>
      <c r="W93" s="21" t="str">
        <f>+IF(W92="",IF(W91="",IF(W90="",IF(W89="",IF(W88="","",W88),W89),W90),W91),W92)</f>
        <v/>
      </c>
      <c r="X93" s="2"/>
      <c r="Y93" s="3"/>
    </row>
    <row r="95" spans="1:30">
      <c r="A95" t="s">
        <v>113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1:30" ht="15.75" thickBot="1">
      <c r="A96" t="s">
        <v>7</v>
      </c>
      <c r="B96" t="s">
        <v>8</v>
      </c>
      <c r="C96" t="s">
        <v>9</v>
      </c>
      <c r="D96" t="s">
        <v>10</v>
      </c>
      <c r="E96" t="s">
        <v>11</v>
      </c>
      <c r="F96" t="s">
        <v>12</v>
      </c>
      <c r="G96" t="s">
        <v>13</v>
      </c>
      <c r="H96" t="s">
        <v>8</v>
      </c>
      <c r="I96" t="s">
        <v>9</v>
      </c>
      <c r="J96" t="s">
        <v>10</v>
      </c>
      <c r="K96" t="s">
        <v>14</v>
      </c>
      <c r="L96" t="s">
        <v>12</v>
      </c>
      <c r="M96" t="s">
        <v>13</v>
      </c>
      <c r="N96" t="s">
        <v>8</v>
      </c>
      <c r="O96" t="s">
        <v>9</v>
      </c>
      <c r="P96" t="s">
        <v>15</v>
      </c>
      <c r="Q96" t="s">
        <v>14</v>
      </c>
      <c r="R96" t="s">
        <v>12</v>
      </c>
      <c r="S96" t="s">
        <v>13</v>
      </c>
      <c r="T96" t="s">
        <v>8</v>
      </c>
      <c r="U96" t="s">
        <v>9</v>
      </c>
      <c r="V96" t="s">
        <v>10</v>
      </c>
      <c r="W96" t="s">
        <v>14</v>
      </c>
      <c r="X96" t="s">
        <v>12</v>
      </c>
      <c r="Y96" t="s">
        <v>13</v>
      </c>
      <c r="AD96" t="s">
        <v>16</v>
      </c>
    </row>
    <row r="97" spans="1:30">
      <c r="A97" s="18" t="s">
        <v>18</v>
      </c>
      <c r="B97" s="13"/>
      <c r="C97" s="7" t="str">
        <f>+IF(B97="","",IF(B97=0,E96*$AG$8,B97))</f>
        <v/>
      </c>
      <c r="D97" s="4" t="str">
        <f>+IF(B97="","",SUM(C97:C97))</f>
        <v/>
      </c>
      <c r="E97" s="4" t="str">
        <f>+IF(B97="","",D97/1)</f>
        <v/>
      </c>
      <c r="F97" s="4" t="str">
        <f>+IF(B97="","",INT(($AG$6-E97)*$AG$7))</f>
        <v/>
      </c>
      <c r="G97" s="9" t="str">
        <f>IF(B97="","",IF((C97+F97)&gt;$AG$6,$AG$6,(C97+F97)))</f>
        <v/>
      </c>
      <c r="H97" s="13"/>
      <c r="I97" s="7" t="str">
        <f>+IF(H97="","",IF(H97=0,K96*$AG$8,H97))</f>
        <v/>
      </c>
      <c r="J97" s="4" t="str">
        <f>+IF(H97="","",SUM(I97:I97))</f>
        <v/>
      </c>
      <c r="K97" s="4" t="str">
        <f>+IF(H97="","",J97/1)</f>
        <v/>
      </c>
      <c r="L97" s="4" t="str">
        <f>+IF(H97="","",INT(($AG$6-K97)*$AG$7))</f>
        <v/>
      </c>
      <c r="M97" s="9" t="str">
        <f>IF(H97="","",IF((I97+L97)&gt;$AG$6,$AG$6,(I97+L97)))</f>
        <v/>
      </c>
      <c r="N97" s="13"/>
      <c r="O97" s="7" t="str">
        <f>+IF(N97="","",IF(N97=0,Q96*$AG$8,N97))</f>
        <v/>
      </c>
      <c r="P97" s="4" t="str">
        <f>+IF(N97="","",SUM(O97:O97))</f>
        <v/>
      </c>
      <c r="Q97" s="4" t="str">
        <f>+IF(N97="","",P97/1)</f>
        <v/>
      </c>
      <c r="R97" s="4" t="str">
        <f>+IF(N97="","",INT(($AG$6-Q97)*$AG$7))</f>
        <v/>
      </c>
      <c r="S97" s="9" t="str">
        <f>IF(N97="","",IF((O97+R97)&gt;$AG$6,$AG$6,(O97+R97)))</f>
        <v/>
      </c>
      <c r="T97" s="13"/>
      <c r="U97" s="7" t="str">
        <f>+IF(T97="","",IF(T97=0,W96*$AG$8,T97))</f>
        <v/>
      </c>
      <c r="V97" s="4" t="str">
        <f>+IF(T97="","",SUM(U97:U97))</f>
        <v/>
      </c>
      <c r="W97" s="4" t="str">
        <f>+IF(T97="","",V97/1)</f>
        <v/>
      </c>
      <c r="X97" s="4" t="str">
        <f>+IF(T97="","",INT(($AG$6-W97)*$AG$7))</f>
        <v/>
      </c>
      <c r="Y97" s="9" t="str">
        <f>IF(T97="","",IF((U97+X97)&gt;$AG$6,$AG$6,(U97+X97)))</f>
        <v/>
      </c>
      <c r="Z97" s="8" t="str">
        <f>G97</f>
        <v/>
      </c>
      <c r="AA97" s="8" t="str">
        <f>M97</f>
        <v/>
      </c>
      <c r="AB97" s="8" t="str">
        <f>S97</f>
        <v/>
      </c>
      <c r="AC97" s="8" t="str">
        <f>Y97</f>
        <v/>
      </c>
      <c r="AD97" s="8" t="str">
        <f t="array" ref="AD97">IFERROR(+SUM(LARGE(Z97:AC97,{1,2,3})),"")</f>
        <v/>
      </c>
    </row>
    <row r="98" spans="1:30">
      <c r="A98" s="18" t="s">
        <v>22</v>
      </c>
      <c r="B98" s="14"/>
      <c r="C98" s="8" t="str">
        <f>+IF(B98="","",IF(B98=0,E97*$AG$8,B98))</f>
        <v/>
      </c>
      <c r="D98" s="5" t="str">
        <f>+IF(B98="","",IF(B98=0,D97+E97,B98+D97))</f>
        <v/>
      </c>
      <c r="E98" s="5" t="str">
        <f>+IF(B98="","",D98/2)</f>
        <v/>
      </c>
      <c r="F98" s="5" t="str">
        <f>+IF(B98="","",INT(($AG$6-E98)*$AG$7))</f>
        <v/>
      </c>
      <c r="G98" s="10" t="str">
        <f>IF(B98="","",IF((C98+F98)&gt;$AG$6,$AG$6,(C98+F98)))</f>
        <v/>
      </c>
      <c r="H98" s="14"/>
      <c r="I98" s="8" t="str">
        <f>+IF(H98="","",IF(H98=0,K97*$AG$8,H98))</f>
        <v/>
      </c>
      <c r="J98" s="5" t="str">
        <f>+IF(H98="","",IF(H98=0,J97+K97,H98+J97))</f>
        <v/>
      </c>
      <c r="K98" s="5" t="str">
        <f>+IF(H98="","",J98/2)</f>
        <v/>
      </c>
      <c r="L98" s="5" t="str">
        <f>+IF(H98="","",INT(($AG$6-K98)*$AG$7))</f>
        <v/>
      </c>
      <c r="M98" s="10" t="str">
        <f>IF(H98="","",IF((I98+L98)&gt;$AG$6,$AG$6,(I98+L98)))</f>
        <v/>
      </c>
      <c r="N98" s="14"/>
      <c r="O98" s="8" t="str">
        <f>+IF(N98="","",IF(N98=0,Q97*$AG$8,N98))</f>
        <v/>
      </c>
      <c r="P98" s="5" t="str">
        <f>+IF(N98="","",IF(N98=0,P97+Q97,N98+P97))</f>
        <v/>
      </c>
      <c r="Q98" s="5" t="str">
        <f>+IF(N98="","",P98/2)</f>
        <v/>
      </c>
      <c r="R98" s="5" t="str">
        <f>+IF(N98="","",INT(($AG$6-Q98)*$AG$7))</f>
        <v/>
      </c>
      <c r="S98" s="10" t="str">
        <f>IF(N98="","",IF((O98+R98)&gt;$AG$6,$AG$6,(O98+R98)))</f>
        <v/>
      </c>
      <c r="T98" s="14"/>
      <c r="U98" s="8" t="str">
        <f>+IF(T98="","",IF(T98=0,W97*$AG$8,T98))</f>
        <v/>
      </c>
      <c r="V98" s="5" t="str">
        <f>+IF(T98="","",IF(T98=0,V97+W97,T98+V97))</f>
        <v/>
      </c>
      <c r="W98" s="5" t="str">
        <f>+IF(T98="","",V98/2)</f>
        <v/>
      </c>
      <c r="X98" s="5" t="str">
        <f>+IF(T98="","",INT(($AG$6-W98)*$AG$7))</f>
        <v/>
      </c>
      <c r="Y98" s="10" t="str">
        <f>IF(T98="","",IF((U98+X98)&gt;$AG$6,$AG$6,(U98+X98)))</f>
        <v/>
      </c>
      <c r="Z98" s="8" t="str">
        <f>G98</f>
        <v/>
      </c>
      <c r="AA98" s="8" t="str">
        <f>M98</f>
        <v/>
      </c>
      <c r="AB98" s="8" t="str">
        <f>S98</f>
        <v/>
      </c>
      <c r="AC98" s="8" t="str">
        <f>Y98</f>
        <v/>
      </c>
      <c r="AD98" s="8" t="str">
        <f t="array" ref="AD98">IFERROR(+SUM(LARGE(Z98:AC98,{1,2,3})),"")</f>
        <v/>
      </c>
    </row>
    <row r="99" spans="1:30">
      <c r="A99" s="18" t="s">
        <v>26</v>
      </c>
      <c r="B99" s="14"/>
      <c r="C99" s="8" t="str">
        <f>+IF(B99="","",IF(B99=0,E98*$AG$8,B99))</f>
        <v/>
      </c>
      <c r="D99" s="5" t="str">
        <f>+IF(B99="","",IF(B99=0,D98+E98,B99+D98))</f>
        <v/>
      </c>
      <c r="E99" s="5" t="str">
        <f>+IF(B99="","",D99/3)</f>
        <v/>
      </c>
      <c r="F99" s="5" t="str">
        <f>+IF(B99="","",INT(($AG$6-E99)*$AG$7))</f>
        <v/>
      </c>
      <c r="G99" s="10" t="str">
        <f>IF(B99="","",IF((C99+F99)&gt;$AG$6,$AG$6,(C99+F99)))</f>
        <v/>
      </c>
      <c r="H99" s="14"/>
      <c r="I99" s="8" t="str">
        <f>+IF(H99="","",IF(H99=0,K98*$AG$8,H99))</f>
        <v/>
      </c>
      <c r="J99" s="5" t="str">
        <f>+IF(H99="","",IF(H99=0,J98+K98,H99+J98))</f>
        <v/>
      </c>
      <c r="K99" s="5" t="str">
        <f>+IF(H99="","",J99/3)</f>
        <v/>
      </c>
      <c r="L99" s="5" t="str">
        <f>+IF(H99="","",INT(($AG$6-K99)*$AG$7))</f>
        <v/>
      </c>
      <c r="M99" s="10" t="str">
        <f>IF(H99="","",IF((I99+L99)&gt;$AG$6,$AG$6,(I99+L99)))</f>
        <v/>
      </c>
      <c r="N99" s="14"/>
      <c r="O99" s="8" t="str">
        <f>+IF(N99="","",IF(N99=0,Q98*$AG$8,N99))</f>
        <v/>
      </c>
      <c r="P99" s="5" t="str">
        <f>+IF(N99="","",IF(N99=0,P98+Q98,N99+P98))</f>
        <v/>
      </c>
      <c r="Q99" s="5" t="str">
        <f>+IF(N99="","",P99/3)</f>
        <v/>
      </c>
      <c r="R99" s="5" t="str">
        <f>+IF(N99="","",INT(($AG$6-Q99)*$AG$7))</f>
        <v/>
      </c>
      <c r="S99" s="10" t="str">
        <f>IF(N99="","",IF((O99+R99)&gt;$AG$6,$AG$6,(O99+R99)))</f>
        <v/>
      </c>
      <c r="T99" s="14"/>
      <c r="U99" s="8" t="str">
        <f>+IF(T99="","",IF(T99=0,W98*$AG$8,T99))</f>
        <v/>
      </c>
      <c r="V99" s="5" t="str">
        <f>+IF(T99="","",IF(T99=0,V98+W98,T99+V98))</f>
        <v/>
      </c>
      <c r="W99" s="5" t="str">
        <f>+IF(T99="","",V99/3)</f>
        <v/>
      </c>
      <c r="X99" s="5" t="str">
        <f>+IF(T99="","",INT(($AG$6-W99)*$AG$7))</f>
        <v/>
      </c>
      <c r="Y99" s="10" t="str">
        <f>IF(T99="","",IF((U99+X99)&gt;$AG$6,$AG$6,(U99+X99)))</f>
        <v/>
      </c>
      <c r="Z99" s="8" t="str">
        <f>G99</f>
        <v/>
      </c>
      <c r="AA99" s="8" t="str">
        <f>M99</f>
        <v/>
      </c>
      <c r="AB99" s="8" t="str">
        <f>S99</f>
        <v/>
      </c>
      <c r="AC99" s="8" t="str">
        <f>Y99</f>
        <v/>
      </c>
      <c r="AD99" s="8" t="str">
        <f t="array" ref="AD99">IFERROR(+SUM(LARGE(Z99:AC99,{1,2,3})),"")</f>
        <v/>
      </c>
    </row>
    <row r="100" spans="1:30">
      <c r="A100" s="18" t="s">
        <v>28</v>
      </c>
      <c r="B100" s="14"/>
      <c r="C100" s="8" t="str">
        <f>+IF(B100="","",IF(B100=0,E99*$AG$8,B100))</f>
        <v/>
      </c>
      <c r="D100" s="5" t="str">
        <f>+IF(B100="","",IF(B100=0,D99+E99,B100+D99))</f>
        <v/>
      </c>
      <c r="E100" s="5" t="str">
        <f>+IF(B100="","",D100/4)</f>
        <v/>
      </c>
      <c r="F100" s="5" t="str">
        <f>+IF(B100="","",INT(($AG$6-E100)*$AG$7))</f>
        <v/>
      </c>
      <c r="G100" s="10" t="str">
        <f>IF(B100="","",IF((C100+F100)&gt;$AG$6,$AG$6,(C100+F100)))</f>
        <v/>
      </c>
      <c r="H100" s="14"/>
      <c r="I100" s="8" t="str">
        <f>+IF(H100="","",IF(H100=0,K99*$AG$8,H100))</f>
        <v/>
      </c>
      <c r="J100" s="5" t="str">
        <f>+IF(H100="","",IF(H100=0,J99+K99,H100+J99))</f>
        <v/>
      </c>
      <c r="K100" s="5" t="str">
        <f>+IF(H100="","",J100/4)</f>
        <v/>
      </c>
      <c r="L100" s="5" t="str">
        <f>+IF(H100="","",INT(($AG$6-K100)*$AG$7))</f>
        <v/>
      </c>
      <c r="M100" s="10" t="str">
        <f>IF(H100="","",IF((I100+L100)&gt;$AG$6,$AG$6,(I100+L100)))</f>
        <v/>
      </c>
      <c r="N100" s="14"/>
      <c r="O100" s="8" t="str">
        <f>+IF(N100="","",IF(N100=0,Q99*$AG$8,N100))</f>
        <v/>
      </c>
      <c r="P100" s="5" t="str">
        <f>+IF(N100="","",IF(N100=0,P99+Q99,N100+P99))</f>
        <v/>
      </c>
      <c r="Q100" s="5" t="str">
        <f>+IF(N100="","",P100/4)</f>
        <v/>
      </c>
      <c r="R100" s="5" t="str">
        <f>+IF(N100="","",INT(($AG$6-Q100)*$AG$7))</f>
        <v/>
      </c>
      <c r="S100" s="10" t="str">
        <f>IF(N100="","",IF((O100+R100)&gt;$AG$6,$AG$6,(O100+R100)))</f>
        <v/>
      </c>
      <c r="T100" s="14"/>
      <c r="U100" s="8" t="str">
        <f>+IF(T100="","",IF(T100=0,W99*$AG$8,T100))</f>
        <v/>
      </c>
      <c r="V100" s="5" t="str">
        <f>+IF(T100="","",IF(T100=0,V99+W99,T100+V99))</f>
        <v/>
      </c>
      <c r="W100" s="5" t="str">
        <f>+IF(T100="","",V100/4)</f>
        <v/>
      </c>
      <c r="X100" s="5" t="str">
        <f>+IF(T100="","",INT(($AG$6-W100)*$AG$7))</f>
        <v/>
      </c>
      <c r="Y100" s="10" t="str">
        <f>IF(T100="","",IF((U100+X100)&gt;$AG$6,$AG$6,(U100+X100)))</f>
        <v/>
      </c>
      <c r="Z100" s="8" t="str">
        <f>G100</f>
        <v/>
      </c>
      <c r="AA100" s="8" t="str">
        <f>M100</f>
        <v/>
      </c>
      <c r="AB100" s="8" t="str">
        <f>S100</f>
        <v/>
      </c>
      <c r="AC100" s="8" t="str">
        <f>Y100</f>
        <v/>
      </c>
      <c r="AD100" s="8" t="str">
        <f t="array" ref="AD100">IFERROR(+SUM(LARGE(Z100:AC100,{1,2,3})),"")</f>
        <v/>
      </c>
    </row>
    <row r="101" spans="1:30">
      <c r="A101" s="18" t="s">
        <v>31</v>
      </c>
      <c r="B101" s="14"/>
      <c r="C101" s="8" t="str">
        <f>+IF(B101="","",IF(B101=0,E100*$AG$8,B101))</f>
        <v/>
      </c>
      <c r="D101" s="5" t="str">
        <f>+IF(B101="","",IF(B101=0,D100+E100,B101+D100))</f>
        <v/>
      </c>
      <c r="E101" s="5" t="str">
        <f>+IF(B101="","",D101/5)</f>
        <v/>
      </c>
      <c r="F101" s="5" t="str">
        <f>+IF(B101="","",INT(($AG$6-E101)*$AG$7))</f>
        <v/>
      </c>
      <c r="G101" s="10" t="str">
        <f>IF(B101="","",IF((C101+F101)&gt;$AG$6,$AG$6,(C101+F101)))</f>
        <v/>
      </c>
      <c r="H101" s="14"/>
      <c r="I101" s="8" t="str">
        <f>+IF(H101="","",IF(H101=0,K100*$AG$8,H101))</f>
        <v/>
      </c>
      <c r="J101" s="5" t="str">
        <f>+IF(H101="","",IF(H101=0,J100+K100,H101+J100))</f>
        <v/>
      </c>
      <c r="K101" s="5" t="str">
        <f>+IF(H101="","",J101/5)</f>
        <v/>
      </c>
      <c r="L101" s="5" t="str">
        <f>+IF(H101="","",INT(($AG$6-K101)*$AG$7))</f>
        <v/>
      </c>
      <c r="M101" s="10" t="str">
        <f>IF(H101="","",IF((I101+L101)&gt;$AG$6,$AG$6,(I101+L101)))</f>
        <v/>
      </c>
      <c r="N101" s="14"/>
      <c r="O101" s="8" t="str">
        <f>+IF(N101="","",IF(N101=0,Q100*$AG$8,N101))</f>
        <v/>
      </c>
      <c r="P101" s="5" t="str">
        <f>+IF(N101="","",IF(N101=0,P100+Q100,N101+P100))</f>
        <v/>
      </c>
      <c r="Q101" s="5" t="str">
        <f>+IF(N101="","",P101/5)</f>
        <v/>
      </c>
      <c r="R101" s="5" t="str">
        <f>+IF(N101="","",INT(($AG$6-Q101)*$AG$7))</f>
        <v/>
      </c>
      <c r="S101" s="10" t="str">
        <f>IF(N101="","",IF((O101+R101)&gt;$AG$6,$AG$6,(O101+R101)))</f>
        <v/>
      </c>
      <c r="T101" s="14"/>
      <c r="U101" s="8" t="str">
        <f>+IF(T101="","",IF(T101=0,W100*$AG$8,T101))</f>
        <v/>
      </c>
      <c r="V101" s="5" t="str">
        <f>+IF(T101="","",IF(T101=0,V100+W100,T101+V100))</f>
        <v/>
      </c>
      <c r="W101" s="5" t="str">
        <f>+IF(T101="","",V101/5)</f>
        <v/>
      </c>
      <c r="X101" s="5" t="str">
        <f>+IF(T101="","",INT(($AG$6-W101)*$AG$7))</f>
        <v/>
      </c>
      <c r="Y101" s="10" t="str">
        <f>IF(T101="","",IF((U101+X101)&gt;$AG$6,$AG$6,(U101+X101)))</f>
        <v/>
      </c>
      <c r="Z101" s="8" t="str">
        <f>G101</f>
        <v/>
      </c>
      <c r="AA101" s="8" t="str">
        <f>M101</f>
        <v/>
      </c>
      <c r="AB101" s="8" t="str">
        <f>S101</f>
        <v/>
      </c>
      <c r="AC101" s="8" t="str">
        <f>Y101</f>
        <v/>
      </c>
      <c r="AD101" s="8" t="str">
        <f t="array" ref="AD101">IFERROR(+SUM(LARGE(Z101:AC101,{1,2,3})),"")</f>
        <v/>
      </c>
    </row>
    <row r="102" spans="1:30" ht="15.75" thickBot="1">
      <c r="B102" s="1"/>
      <c r="C102" s="6"/>
      <c r="D102" s="2"/>
      <c r="E102" s="21" t="str">
        <f>+IF(E101="",IF(E100="",IF(E99="",IF(E98="",IF(E97="","",E97),E98),E99),E100),E101)</f>
        <v/>
      </c>
      <c r="F102" s="2"/>
      <c r="G102" s="3"/>
      <c r="H102" s="1"/>
      <c r="I102" s="6"/>
      <c r="J102" s="2"/>
      <c r="K102" s="21" t="str">
        <f>+IF(K101="",IF(K100="",IF(K99="",IF(K98="",IF(K97="","",K97),K98),K99),K100),K101)</f>
        <v/>
      </c>
      <c r="L102" s="2"/>
      <c r="M102" s="3"/>
      <c r="N102" s="1"/>
      <c r="O102" s="6"/>
      <c r="P102" s="2"/>
      <c r="Q102" s="21" t="str">
        <f>+IF(Q101="",IF(Q100="",IF(Q99="",IF(Q98="",IF(Q97="","",Q97),Q98),Q99),Q100),Q101)</f>
        <v/>
      </c>
      <c r="R102" s="2"/>
      <c r="S102" s="3"/>
      <c r="T102" s="1"/>
      <c r="U102" s="6"/>
      <c r="V102" s="2"/>
      <c r="W102" s="21" t="str">
        <f>+IF(W101="",IF(W100="",IF(W99="",IF(W98="",IF(W97="","",W97),W98),W99),W100),W101)</f>
        <v/>
      </c>
      <c r="X102" s="2"/>
      <c r="Y102" s="3"/>
    </row>
    <row r="104" spans="1:30">
      <c r="A104" t="s">
        <v>114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1:30" ht="15.75" thickBot="1">
      <c r="A105" t="s">
        <v>7</v>
      </c>
      <c r="B105" t="s">
        <v>8</v>
      </c>
      <c r="C105" t="s">
        <v>9</v>
      </c>
      <c r="D105" t="s">
        <v>10</v>
      </c>
      <c r="E105" t="s">
        <v>11</v>
      </c>
      <c r="F105" t="s">
        <v>12</v>
      </c>
      <c r="G105" t="s">
        <v>13</v>
      </c>
      <c r="H105" t="s">
        <v>8</v>
      </c>
      <c r="I105" t="s">
        <v>9</v>
      </c>
      <c r="J105" t="s">
        <v>10</v>
      </c>
      <c r="K105" t="s">
        <v>14</v>
      </c>
      <c r="L105" t="s">
        <v>12</v>
      </c>
      <c r="M105" t="s">
        <v>13</v>
      </c>
      <c r="N105" t="s">
        <v>8</v>
      </c>
      <c r="O105" t="s">
        <v>9</v>
      </c>
      <c r="P105" t="s">
        <v>15</v>
      </c>
      <c r="Q105" t="s">
        <v>14</v>
      </c>
      <c r="R105" t="s">
        <v>12</v>
      </c>
      <c r="S105" t="s">
        <v>13</v>
      </c>
      <c r="T105" t="s">
        <v>8</v>
      </c>
      <c r="U105" t="s">
        <v>9</v>
      </c>
      <c r="V105" t="s">
        <v>10</v>
      </c>
      <c r="W105" t="s">
        <v>14</v>
      </c>
      <c r="X105" t="s">
        <v>12</v>
      </c>
      <c r="Y105" t="s">
        <v>13</v>
      </c>
      <c r="AD105" t="s">
        <v>16</v>
      </c>
    </row>
    <row r="106" spans="1:30">
      <c r="A106" s="18" t="s">
        <v>18</v>
      </c>
      <c r="B106" s="13"/>
      <c r="C106" s="7" t="str">
        <f>+IF(B106="","",IF(B106=0,E105*$AG$8,B106))</f>
        <v/>
      </c>
      <c r="D106" s="4" t="str">
        <f>+IF(B106="","",SUM(C106:C106))</f>
        <v/>
      </c>
      <c r="E106" s="4" t="str">
        <f>+IF(B106="","",D106/1)</f>
        <v/>
      </c>
      <c r="F106" s="4" t="str">
        <f>+IF(B106="","",INT(($AG$6-E106)*$AG$7))</f>
        <v/>
      </c>
      <c r="G106" s="9" t="str">
        <f>IF(B106="","",IF((C106+F106)&gt;$AG$6,$AG$6,(C106+F106)))</f>
        <v/>
      </c>
      <c r="H106" s="13"/>
      <c r="I106" s="7" t="str">
        <f>+IF(H106="","",IF(H106=0,K105*$AG$8,H106))</f>
        <v/>
      </c>
      <c r="J106" s="4" t="str">
        <f>+IF(H106="","",SUM(I106:I106))</f>
        <v/>
      </c>
      <c r="K106" s="4" t="str">
        <f>+IF(H106="","",J106/1)</f>
        <v/>
      </c>
      <c r="L106" s="4" t="str">
        <f>+IF(H106="","",INT(($AG$6-K106)*$AG$7))</f>
        <v/>
      </c>
      <c r="M106" s="9" t="str">
        <f>IF(H106="","",IF((I106+L106)&gt;$AG$6,$AG$6,(I106+L106)))</f>
        <v/>
      </c>
      <c r="N106" s="13"/>
      <c r="O106" s="7" t="str">
        <f>+IF(N106="","",IF(N106=0,Q105*$AG$8,N106))</f>
        <v/>
      </c>
      <c r="P106" s="4" t="str">
        <f>+IF(N106="","",SUM(O106:O106))</f>
        <v/>
      </c>
      <c r="Q106" s="4" t="str">
        <f>+IF(N106="","",P106/1)</f>
        <v/>
      </c>
      <c r="R106" s="4" t="str">
        <f>+IF(N106="","",INT(($AG$6-Q106)*$AG$7))</f>
        <v/>
      </c>
      <c r="S106" s="9" t="str">
        <f>IF(N106="","",IF((O106+R106)&gt;$AG$6,$AG$6,(O106+R106)))</f>
        <v/>
      </c>
      <c r="T106" s="13"/>
      <c r="U106" s="7" t="str">
        <f>+IF(T106="","",IF(T106=0,W105*$AG$8,T106))</f>
        <v/>
      </c>
      <c r="V106" s="4" t="str">
        <f>+IF(T106="","",SUM(U106:U106))</f>
        <v/>
      </c>
      <c r="W106" s="4" t="str">
        <f>+IF(T106="","",V106/1)</f>
        <v/>
      </c>
      <c r="X106" s="4" t="str">
        <f>+IF(T106="","",INT(($AG$6-W106)*$AG$7))</f>
        <v/>
      </c>
      <c r="Y106" s="9" t="str">
        <f>IF(T106="","",IF((U106+X106)&gt;$AG$6,$AG$6,(U106+X106)))</f>
        <v/>
      </c>
      <c r="Z106" s="8" t="str">
        <f>G106</f>
        <v/>
      </c>
      <c r="AA106" s="8" t="str">
        <f>M106</f>
        <v/>
      </c>
      <c r="AB106" s="8" t="str">
        <f>S106</f>
        <v/>
      </c>
      <c r="AC106" s="8" t="str">
        <f>Y106</f>
        <v/>
      </c>
      <c r="AD106" s="8" t="str">
        <f t="array" ref="AD106">IFERROR(+SUM(LARGE(Z106:AC106,{1,2,3})),"")</f>
        <v/>
      </c>
    </row>
    <row r="107" spans="1:30">
      <c r="A107" s="18" t="s">
        <v>22</v>
      </c>
      <c r="B107" s="14"/>
      <c r="C107" s="8" t="str">
        <f>+IF(B107="","",IF(B107=0,E106*$AG$8,B107))</f>
        <v/>
      </c>
      <c r="D107" s="5" t="str">
        <f>+IF(B107="","",IF(B107=0,D106+E106,B107+D106))</f>
        <v/>
      </c>
      <c r="E107" s="5" t="str">
        <f>+IF(B107="","",D107/2)</f>
        <v/>
      </c>
      <c r="F107" s="5" t="str">
        <f>+IF(B107="","",INT(($AG$6-E107)*$AG$7))</f>
        <v/>
      </c>
      <c r="G107" s="10" t="str">
        <f>IF(B107="","",IF((C107+F107)&gt;$AG$6,$AG$6,(C107+F107)))</f>
        <v/>
      </c>
      <c r="H107" s="14"/>
      <c r="I107" s="8" t="str">
        <f>+IF(H107="","",IF(H107=0,K106*$AG$8,H107))</f>
        <v/>
      </c>
      <c r="J107" s="5" t="str">
        <f>+IF(H107="","",IF(H107=0,J106+K106,H107+J106))</f>
        <v/>
      </c>
      <c r="K107" s="5" t="str">
        <f>+IF(H107="","",J107/2)</f>
        <v/>
      </c>
      <c r="L107" s="5" t="str">
        <f>+IF(H107="","",INT(($AG$6-K107)*$AG$7))</f>
        <v/>
      </c>
      <c r="M107" s="10" t="str">
        <f>IF(H107="","",IF((I107+L107)&gt;$AG$6,$AG$6,(I107+L107)))</f>
        <v/>
      </c>
      <c r="N107" s="14"/>
      <c r="O107" s="8" t="str">
        <f>+IF(N107="","",IF(N107=0,Q106*$AG$8,N107))</f>
        <v/>
      </c>
      <c r="P107" s="5" t="str">
        <f>+IF(N107="","",IF(N107=0,P106+Q106,N107+P106))</f>
        <v/>
      </c>
      <c r="Q107" s="5" t="str">
        <f>+IF(N107="","",P107/2)</f>
        <v/>
      </c>
      <c r="R107" s="5" t="str">
        <f>+IF(N107="","",INT(($AG$6-Q107)*$AG$7))</f>
        <v/>
      </c>
      <c r="S107" s="10" t="str">
        <f>IF(N107="","",IF((O107+R107)&gt;$AG$6,$AG$6,(O107+R107)))</f>
        <v/>
      </c>
      <c r="T107" s="14"/>
      <c r="U107" s="8" t="str">
        <f>+IF(T107="","",IF(T107=0,W106*$AG$8,T107))</f>
        <v/>
      </c>
      <c r="V107" s="5" t="str">
        <f>+IF(T107="","",IF(T107=0,V106+W106,T107+V106))</f>
        <v/>
      </c>
      <c r="W107" s="5" t="str">
        <f>+IF(T107="","",V107/2)</f>
        <v/>
      </c>
      <c r="X107" s="5" t="str">
        <f>+IF(T107="","",INT(($AG$6-W107)*$AG$7))</f>
        <v/>
      </c>
      <c r="Y107" s="10" t="str">
        <f>IF(T107="","",IF((U107+X107)&gt;$AG$6,$AG$6,(U107+X107)))</f>
        <v/>
      </c>
      <c r="Z107" s="8" t="str">
        <f>G107</f>
        <v/>
      </c>
      <c r="AA107" s="8" t="str">
        <f>M107</f>
        <v/>
      </c>
      <c r="AB107" s="8" t="str">
        <f>S107</f>
        <v/>
      </c>
      <c r="AC107" s="8" t="str">
        <f>Y107</f>
        <v/>
      </c>
      <c r="AD107" s="8" t="str">
        <f t="array" ref="AD107">IFERROR(+SUM(LARGE(Z107:AC107,{1,2,3})),"")</f>
        <v/>
      </c>
    </row>
    <row r="108" spans="1:30">
      <c r="A108" s="18" t="s">
        <v>26</v>
      </c>
      <c r="B108" s="14"/>
      <c r="C108" s="8" t="str">
        <f>+IF(B108="","",IF(B108=0,E107*$AG$8,B108))</f>
        <v/>
      </c>
      <c r="D108" s="5" t="str">
        <f>+IF(B108="","",IF(B108=0,D107+E107,B108+D107))</f>
        <v/>
      </c>
      <c r="E108" s="5" t="str">
        <f>+IF(B108="","",D108/3)</f>
        <v/>
      </c>
      <c r="F108" s="5" t="str">
        <f>+IF(B108="","",INT(($AG$6-E108)*$AG$7))</f>
        <v/>
      </c>
      <c r="G108" s="10" t="str">
        <f>IF(B108="","",IF((C108+F108)&gt;$AG$6,$AG$6,(C108+F108)))</f>
        <v/>
      </c>
      <c r="H108" s="14"/>
      <c r="I108" s="8" t="str">
        <f>+IF(H108="","",IF(H108=0,K107*$AG$8,H108))</f>
        <v/>
      </c>
      <c r="J108" s="5" t="str">
        <f>+IF(H108="","",IF(H108=0,J107+K107,H108+J107))</f>
        <v/>
      </c>
      <c r="K108" s="5" t="str">
        <f>+IF(H108="","",J108/3)</f>
        <v/>
      </c>
      <c r="L108" s="5" t="str">
        <f>+IF(H108="","",INT(($AG$6-K108)*$AG$7))</f>
        <v/>
      </c>
      <c r="M108" s="10" t="str">
        <f>IF(H108="","",IF((I108+L108)&gt;$AG$6,$AG$6,(I108+L108)))</f>
        <v/>
      </c>
      <c r="N108" s="14"/>
      <c r="O108" s="8" t="str">
        <f>+IF(N108="","",IF(N108=0,Q107*$AG$8,N108))</f>
        <v/>
      </c>
      <c r="P108" s="5" t="str">
        <f>+IF(N108="","",IF(N108=0,P107+Q107,N108+P107))</f>
        <v/>
      </c>
      <c r="Q108" s="5" t="str">
        <f>+IF(N108="","",P108/3)</f>
        <v/>
      </c>
      <c r="R108" s="5" t="str">
        <f>+IF(N108="","",INT(($AG$6-Q108)*$AG$7))</f>
        <v/>
      </c>
      <c r="S108" s="10" t="str">
        <f>IF(N108="","",IF((O108+R108)&gt;$AG$6,$AG$6,(O108+R108)))</f>
        <v/>
      </c>
      <c r="T108" s="14"/>
      <c r="U108" s="8" t="str">
        <f>+IF(T108="","",IF(T108=0,W107*$AG$8,T108))</f>
        <v/>
      </c>
      <c r="V108" s="5" t="str">
        <f>+IF(T108="","",IF(T108=0,V107+W107,T108+V107))</f>
        <v/>
      </c>
      <c r="W108" s="5" t="str">
        <f>+IF(T108="","",V108/3)</f>
        <v/>
      </c>
      <c r="X108" s="5" t="str">
        <f>+IF(T108="","",INT(($AG$6-W108)*$AG$7))</f>
        <v/>
      </c>
      <c r="Y108" s="10" t="str">
        <f>IF(T108="","",IF((U108+X108)&gt;$AG$6,$AG$6,(U108+X108)))</f>
        <v/>
      </c>
      <c r="Z108" s="8" t="str">
        <f>G108</f>
        <v/>
      </c>
      <c r="AA108" s="8" t="str">
        <f>M108</f>
        <v/>
      </c>
      <c r="AB108" s="8" t="str">
        <f>S108</f>
        <v/>
      </c>
      <c r="AC108" s="8" t="str">
        <f>Y108</f>
        <v/>
      </c>
      <c r="AD108" s="8" t="str">
        <f t="array" ref="AD108">IFERROR(+SUM(LARGE(Z108:AC108,{1,2,3})),"")</f>
        <v/>
      </c>
    </row>
    <row r="109" spans="1:30">
      <c r="A109" s="18" t="s">
        <v>28</v>
      </c>
      <c r="B109" s="14"/>
      <c r="C109" s="8" t="str">
        <f>+IF(B109="","",IF(B109=0,E108*$AG$8,B109))</f>
        <v/>
      </c>
      <c r="D109" s="5" t="str">
        <f>+IF(B109="","",IF(B109=0,D108+E108,B109+D108))</f>
        <v/>
      </c>
      <c r="E109" s="5" t="str">
        <f>+IF(B109="","",D109/4)</f>
        <v/>
      </c>
      <c r="F109" s="5" t="str">
        <f>+IF(B109="","",INT(($AG$6-E109)*$AG$7))</f>
        <v/>
      </c>
      <c r="G109" s="10" t="str">
        <f>IF(B109="","",IF((C109+F109)&gt;$AG$6,$AG$6,(C109+F109)))</f>
        <v/>
      </c>
      <c r="H109" s="14"/>
      <c r="I109" s="8" t="str">
        <f>+IF(H109="","",IF(H109=0,K108*$AG$8,H109))</f>
        <v/>
      </c>
      <c r="J109" s="5" t="str">
        <f>+IF(H109="","",IF(H109=0,J108+K108,H109+J108))</f>
        <v/>
      </c>
      <c r="K109" s="5" t="str">
        <f>+IF(H109="","",J109/4)</f>
        <v/>
      </c>
      <c r="L109" s="5" t="str">
        <f>+IF(H109="","",INT(($AG$6-K109)*$AG$7))</f>
        <v/>
      </c>
      <c r="M109" s="10" t="str">
        <f>IF(H109="","",IF((I109+L109)&gt;$AG$6,$AG$6,(I109+L109)))</f>
        <v/>
      </c>
      <c r="N109" s="14"/>
      <c r="O109" s="8" t="str">
        <f>+IF(N109="","",IF(N109=0,Q108*$AG$8,N109))</f>
        <v/>
      </c>
      <c r="P109" s="5" t="str">
        <f>+IF(N109="","",IF(N109=0,P108+Q108,N109+P108))</f>
        <v/>
      </c>
      <c r="Q109" s="5" t="str">
        <f>+IF(N109="","",P109/4)</f>
        <v/>
      </c>
      <c r="R109" s="5" t="str">
        <f>+IF(N109="","",INT(($AG$6-Q109)*$AG$7))</f>
        <v/>
      </c>
      <c r="S109" s="10" t="str">
        <f>IF(N109="","",IF((O109+R109)&gt;$AG$6,$AG$6,(O109+R109)))</f>
        <v/>
      </c>
      <c r="T109" s="14"/>
      <c r="U109" s="8" t="str">
        <f>+IF(T109="","",IF(T109=0,W108*$AG$8,T109))</f>
        <v/>
      </c>
      <c r="V109" s="5" t="str">
        <f>+IF(T109="","",IF(T109=0,V108+W108,T109+V108))</f>
        <v/>
      </c>
      <c r="W109" s="5" t="str">
        <f>+IF(T109="","",V109/4)</f>
        <v/>
      </c>
      <c r="X109" s="5" t="str">
        <f>+IF(T109="","",INT(($AG$6-W109)*$AG$7))</f>
        <v/>
      </c>
      <c r="Y109" s="10" t="str">
        <f>IF(T109="","",IF((U109+X109)&gt;$AG$6,$AG$6,(U109+X109)))</f>
        <v/>
      </c>
      <c r="Z109" s="8" t="str">
        <f>G109</f>
        <v/>
      </c>
      <c r="AA109" s="8" t="str">
        <f>M109</f>
        <v/>
      </c>
      <c r="AB109" s="8" t="str">
        <f>S109</f>
        <v/>
      </c>
      <c r="AC109" s="8" t="str">
        <f>Y109</f>
        <v/>
      </c>
      <c r="AD109" s="8" t="str">
        <f t="array" ref="AD109">IFERROR(+SUM(LARGE(Z109:AC109,{1,2,3})),"")</f>
        <v/>
      </c>
    </row>
    <row r="110" spans="1:30">
      <c r="A110" s="18" t="s">
        <v>31</v>
      </c>
      <c r="B110" s="14"/>
      <c r="C110" s="8" t="str">
        <f>+IF(B110="","",IF(B110=0,E109*$AG$8,B110))</f>
        <v/>
      </c>
      <c r="D110" s="5" t="str">
        <f>+IF(B110="","",IF(B110=0,D109+E109,B110+D109))</f>
        <v/>
      </c>
      <c r="E110" s="5" t="str">
        <f>+IF(B110="","",D110/5)</f>
        <v/>
      </c>
      <c r="F110" s="5" t="str">
        <f>+IF(B110="","",INT(($AG$6-E110)*$AG$7))</f>
        <v/>
      </c>
      <c r="G110" s="10" t="str">
        <f>IF(B110="","",IF((C110+F110)&gt;$AG$6,$AG$6,(C110+F110)))</f>
        <v/>
      </c>
      <c r="H110" s="14"/>
      <c r="I110" s="8" t="str">
        <f>+IF(H110="","",IF(H110=0,K109*$AG$8,H110))</f>
        <v/>
      </c>
      <c r="J110" s="5" t="str">
        <f>+IF(H110="","",IF(H110=0,J109+K109,H110+J109))</f>
        <v/>
      </c>
      <c r="K110" s="5" t="str">
        <f>+IF(H110="","",J110/5)</f>
        <v/>
      </c>
      <c r="L110" s="5" t="str">
        <f>+IF(H110="","",INT(($AG$6-K110)*$AG$7))</f>
        <v/>
      </c>
      <c r="M110" s="10" t="str">
        <f>IF(H110="","",IF((I110+L110)&gt;$AG$6,$AG$6,(I110+L110)))</f>
        <v/>
      </c>
      <c r="N110" s="14"/>
      <c r="O110" s="8" t="str">
        <f>+IF(N110="","",IF(N110=0,Q109*$AG$8,N110))</f>
        <v/>
      </c>
      <c r="P110" s="5" t="str">
        <f>+IF(N110="","",IF(N110=0,P109+Q109,N110+P109))</f>
        <v/>
      </c>
      <c r="Q110" s="5" t="str">
        <f>+IF(N110="","",P110/5)</f>
        <v/>
      </c>
      <c r="R110" s="5" t="str">
        <f>+IF(N110="","",INT(($AG$6-Q110)*$AG$7))</f>
        <v/>
      </c>
      <c r="S110" s="10" t="str">
        <f>IF(N110="","",IF((O110+R110)&gt;$AG$6,$AG$6,(O110+R110)))</f>
        <v/>
      </c>
      <c r="T110" s="14"/>
      <c r="U110" s="8" t="str">
        <f>+IF(T110="","",IF(T110=0,W109*$AG$8,T110))</f>
        <v/>
      </c>
      <c r="V110" s="5" t="str">
        <f>+IF(T110="","",IF(T110=0,V109+W109,T110+V109))</f>
        <v/>
      </c>
      <c r="W110" s="5" t="str">
        <f>+IF(T110="","",V110/5)</f>
        <v/>
      </c>
      <c r="X110" s="5" t="str">
        <f>+IF(T110="","",INT(($AG$6-W110)*$AG$7))</f>
        <v/>
      </c>
      <c r="Y110" s="10" t="str">
        <f>IF(T110="","",IF((U110+X110)&gt;$AG$6,$AG$6,(U110+X110)))</f>
        <v/>
      </c>
      <c r="Z110" s="8" t="str">
        <f>G110</f>
        <v/>
      </c>
      <c r="AA110" s="8" t="str">
        <f>M110</f>
        <v/>
      </c>
      <c r="AB110" s="8" t="str">
        <f>S110</f>
        <v/>
      </c>
      <c r="AC110" s="8" t="str">
        <f>Y110</f>
        <v/>
      </c>
      <c r="AD110" s="8" t="str">
        <f t="array" ref="AD110">IFERROR(+SUM(LARGE(Z110:AC110,{1,2,3})),"")</f>
        <v/>
      </c>
    </row>
    <row r="111" spans="1:30" ht="15.75" thickBot="1">
      <c r="B111" s="1"/>
      <c r="C111" s="6"/>
      <c r="D111" s="2"/>
      <c r="E111" s="21" t="str">
        <f>+IF(E110="",IF(E109="",IF(E108="",IF(E107="",IF(E106="","",E106),E107),E108),E109),E110)</f>
        <v/>
      </c>
      <c r="F111" s="2"/>
      <c r="G111" s="3"/>
      <c r="H111" s="1"/>
      <c r="I111" s="6"/>
      <c r="J111" s="2"/>
      <c r="K111" s="21" t="str">
        <f>+IF(K110="",IF(K109="",IF(K108="",IF(K107="",IF(K106="","",K106),K107),K108),K109),K110)</f>
        <v/>
      </c>
      <c r="L111" s="2"/>
      <c r="M111" s="3"/>
      <c r="N111" s="1"/>
      <c r="O111" s="6"/>
      <c r="P111" s="2"/>
      <c r="Q111" s="21" t="str">
        <f>+IF(Q110="",IF(Q109="",IF(Q108="",IF(Q107="",IF(Q106="","",Q106),Q107),Q108),Q109),Q110)</f>
        <v/>
      </c>
      <c r="R111" s="2"/>
      <c r="S111" s="3"/>
      <c r="T111" s="1"/>
      <c r="U111" s="6"/>
      <c r="V111" s="2"/>
      <c r="W111" s="21" t="str">
        <f>+IF(W110="",IF(W109="",IF(W108="",IF(W107="",IF(W106="","",W106),W107),W108),W109),W110)</f>
        <v/>
      </c>
      <c r="X111" s="2"/>
      <c r="Y111" s="3"/>
    </row>
  </sheetData>
  <sheetProtection algorithmName="SHA-512" hashValue="WkfeHUS1pTQip2LSi5tqfALSIHi/5swPy0Lle6I/F2Z/vrIPwXx+BgFzr1mcX8YCqCfbcMssa4K/Hgf7FWECSQ==" saltValue="6bLxxLqQhS5ssh6WYpB/Jw==" spinCount="100000" sheet="1" objects="1" scenarios="1"/>
  <mergeCells count="49">
    <mergeCell ref="N5:S5"/>
    <mergeCell ref="B68:G68"/>
    <mergeCell ref="H68:M68"/>
    <mergeCell ref="N68:S68"/>
    <mergeCell ref="T68:Y68"/>
    <mergeCell ref="B14:G14"/>
    <mergeCell ref="H14:M14"/>
    <mergeCell ref="N14:S14"/>
    <mergeCell ref="T14:Y14"/>
    <mergeCell ref="T23:Y23"/>
    <mergeCell ref="B5:G5"/>
    <mergeCell ref="H5:M5"/>
    <mergeCell ref="T5:Y5"/>
    <mergeCell ref="B77:G77"/>
    <mergeCell ref="H77:M77"/>
    <mergeCell ref="N77:S77"/>
    <mergeCell ref="T77:Y77"/>
    <mergeCell ref="B41:G41"/>
    <mergeCell ref="H41:M41"/>
    <mergeCell ref="N41:S41"/>
    <mergeCell ref="T41:Y41"/>
    <mergeCell ref="B50:G50"/>
    <mergeCell ref="H50:M50"/>
    <mergeCell ref="N50:S50"/>
    <mergeCell ref="T50:Y50"/>
    <mergeCell ref="B86:G86"/>
    <mergeCell ref="H86:M86"/>
    <mergeCell ref="N86:S86"/>
    <mergeCell ref="T86:Y86"/>
    <mergeCell ref="B1:Y1"/>
    <mergeCell ref="B59:G59"/>
    <mergeCell ref="H59:M59"/>
    <mergeCell ref="N59:S59"/>
    <mergeCell ref="T59:Y59"/>
    <mergeCell ref="B32:G32"/>
    <mergeCell ref="H32:M32"/>
    <mergeCell ref="N32:S32"/>
    <mergeCell ref="T32:Y32"/>
    <mergeCell ref="B23:G23"/>
    <mergeCell ref="H23:M23"/>
    <mergeCell ref="N23:S23"/>
    <mergeCell ref="B95:G95"/>
    <mergeCell ref="H95:M95"/>
    <mergeCell ref="N95:S95"/>
    <mergeCell ref="T95:Y95"/>
    <mergeCell ref="B104:G104"/>
    <mergeCell ref="H104:M104"/>
    <mergeCell ref="N104:S104"/>
    <mergeCell ref="T104:Y104"/>
  </mergeCells>
  <printOptions horizontalCentered="1" verticalCentered="1"/>
  <pageMargins left="0.25" right="0.25" top="0.25" bottom="0.25" header="0.25" footer="0.25"/>
  <pageSetup scale="4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11"/>
  <sheetViews>
    <sheetView tabSelected="1" topLeftCell="A65" zoomScale="85" zoomScaleNormal="85" workbookViewId="0">
      <selection activeCell="B26" sqref="B26"/>
    </sheetView>
  </sheetViews>
  <sheetFormatPr defaultRowHeight="15"/>
  <cols>
    <col min="1" max="1" width="16.5703125" customWidth="1"/>
    <col min="3" max="3" width="9.140625" hidden="1" customWidth="1"/>
    <col min="4" max="4" width="9.5703125" customWidth="1"/>
    <col min="8" max="8" width="9.28515625" bestFit="1" customWidth="1"/>
    <col min="9" max="9" width="9.28515625" hidden="1" customWidth="1"/>
    <col min="10" max="10" width="9.5703125" bestFit="1" customWidth="1"/>
    <col min="11" max="13" width="9.28515625" bestFit="1" customWidth="1"/>
    <col min="15" max="15" width="9.140625" hidden="1" customWidth="1"/>
    <col min="21" max="21" width="9.140625" hidden="1" customWidth="1"/>
    <col min="26" max="29" width="9.140625" hidden="1" customWidth="1"/>
    <col min="30" max="30" width="18.140625" customWidth="1"/>
    <col min="31" max="31" width="9.140625" hidden="1" customWidth="1"/>
    <col min="32" max="32" width="16.7109375" hidden="1" customWidth="1"/>
    <col min="33" max="33" width="5.5703125" hidden="1" customWidth="1"/>
    <col min="34" max="34" width="9.140625" hidden="1" customWidth="1"/>
    <col min="35" max="35" width="9.140625" style="20" customWidth="1"/>
    <col min="36" max="37" width="9.140625" style="18" customWidth="1"/>
    <col min="38" max="40" width="9.140625" customWidth="1"/>
  </cols>
  <sheetData>
    <row r="1" spans="1:39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39">
      <c r="D2" s="16" t="s">
        <v>1</v>
      </c>
      <c r="E2" s="16"/>
      <c r="F2" s="16"/>
      <c r="G2" s="16"/>
      <c r="H2" s="16"/>
      <c r="I2" s="16"/>
      <c r="J2" s="16"/>
      <c r="K2" s="16"/>
    </row>
    <row r="5" spans="1:39">
      <c r="A5" t="s">
        <v>2</v>
      </c>
      <c r="B5" s="22" t="s">
        <v>3</v>
      </c>
      <c r="C5" s="22"/>
      <c r="D5" s="22"/>
      <c r="E5" s="22"/>
      <c r="F5" s="22"/>
      <c r="G5" s="22"/>
      <c r="H5" s="22" t="s">
        <v>115</v>
      </c>
      <c r="I5" s="22"/>
      <c r="J5" s="22"/>
      <c r="K5" s="22"/>
      <c r="L5" s="22"/>
      <c r="M5" s="22"/>
      <c r="N5" s="22" t="s">
        <v>104</v>
      </c>
      <c r="O5" s="22"/>
      <c r="P5" s="22"/>
      <c r="Q5" s="22"/>
      <c r="R5" s="22"/>
      <c r="S5" s="22"/>
      <c r="T5" s="22" t="s">
        <v>6</v>
      </c>
      <c r="U5" s="22"/>
      <c r="V5" s="22"/>
      <c r="W5" s="22"/>
      <c r="X5" s="22"/>
      <c r="Y5" s="22"/>
    </row>
    <row r="6" spans="1:39" ht="15.75" thickBot="1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8</v>
      </c>
      <c r="I6" t="s">
        <v>9</v>
      </c>
      <c r="J6" t="s">
        <v>10</v>
      </c>
      <c r="K6" t="s">
        <v>14</v>
      </c>
      <c r="L6" t="s">
        <v>12</v>
      </c>
      <c r="M6" t="s">
        <v>13</v>
      </c>
      <c r="N6" t="s">
        <v>8</v>
      </c>
      <c r="O6" t="s">
        <v>9</v>
      </c>
      <c r="P6" t="s">
        <v>15</v>
      </c>
      <c r="Q6" t="s">
        <v>14</v>
      </c>
      <c r="R6" t="s">
        <v>12</v>
      </c>
      <c r="S6" t="s">
        <v>13</v>
      </c>
      <c r="T6" t="s">
        <v>8</v>
      </c>
      <c r="U6" t="s">
        <v>9</v>
      </c>
      <c r="V6" t="s">
        <v>10</v>
      </c>
      <c r="W6" t="s">
        <v>14</v>
      </c>
      <c r="X6" t="s">
        <v>12</v>
      </c>
      <c r="Y6" t="s">
        <v>13</v>
      </c>
      <c r="AD6" t="s">
        <v>16</v>
      </c>
      <c r="AF6" s="17" t="s">
        <v>17</v>
      </c>
      <c r="AG6" s="15">
        <v>330</v>
      </c>
    </row>
    <row r="7" spans="1:39">
      <c r="A7" s="18" t="s">
        <v>116</v>
      </c>
      <c r="B7" s="11">
        <v>310</v>
      </c>
      <c r="C7" s="7">
        <f>+IF(B7="","",IF(B7=0,E6*$AG$8,B7))</f>
        <v>310</v>
      </c>
      <c r="D7" s="4">
        <f>+IF(B7="","",SUM(C7:C7))</f>
        <v>310</v>
      </c>
      <c r="E7" s="4">
        <f>+IF(B7="","",D7/1)</f>
        <v>310</v>
      </c>
      <c r="F7" s="4">
        <f>+IF(B7="","",INT(($AG$6-E7)*$AG$7))</f>
        <v>18</v>
      </c>
      <c r="G7" s="9">
        <f>IF(B7="","",IF((C7+F7)&gt;$AG$6,$AG$6,(C7+F7)))</f>
        <v>328</v>
      </c>
      <c r="H7" s="13">
        <v>313</v>
      </c>
      <c r="I7" s="7">
        <f>+IF(H7="","",IF(H7=0,K6*$AG$8,H7))</f>
        <v>313</v>
      </c>
      <c r="J7" s="4">
        <f>+IF(H7="","",SUM(I7:I7))</f>
        <v>313</v>
      </c>
      <c r="K7" s="4">
        <f>+IF(H7="","",J7/1)</f>
        <v>313</v>
      </c>
      <c r="L7" s="4">
        <f>+IF(H7="","",INT(($AG$6-K7)*$AG$7))</f>
        <v>15</v>
      </c>
      <c r="M7" s="9">
        <f>IF(H7="","",IF((I7+L7)&gt;$AG$6,$AG$6,(I7+L7)))</f>
        <v>328</v>
      </c>
      <c r="N7" s="13">
        <v>298</v>
      </c>
      <c r="O7" s="7">
        <f>+IF(N7="","",IF(N7=0,Q6*$AG$8,N7))</f>
        <v>298</v>
      </c>
      <c r="P7" s="4">
        <f>+IF(N7="","",SUM(O7:O7))</f>
        <v>298</v>
      </c>
      <c r="Q7" s="4">
        <f>+IF(N7="","",P7/1)</f>
        <v>298</v>
      </c>
      <c r="R7" s="4">
        <f>+IF(N7="","",INT(($AG$6-Q7)*$AG$7))</f>
        <v>28</v>
      </c>
      <c r="S7" s="9">
        <f>IF(N7="","",IF((O7+R7)&gt;$AG$6,$AG$6,(O7+R7)))</f>
        <v>326</v>
      </c>
      <c r="T7" s="13">
        <v>303</v>
      </c>
      <c r="U7" s="7">
        <f>+IF(T7="","",IF(T7=0,W6*$AG$8,T7))</f>
        <v>303</v>
      </c>
      <c r="V7" s="4">
        <f>+IF(T7="","",SUM(U7:U7))</f>
        <v>303</v>
      </c>
      <c r="W7" s="4">
        <f>+IF(T7="","",V7/1)</f>
        <v>303</v>
      </c>
      <c r="X7" s="4">
        <f>+IF(T7="","",INT(($AG$6-W7)*$AG$7))</f>
        <v>24</v>
      </c>
      <c r="Y7" s="9">
        <f>IF(T7="","",IF((U7+X7)&gt;$AG$6,$AG$6,(U7+X7)))</f>
        <v>327</v>
      </c>
      <c r="Z7" s="8">
        <f>+G7</f>
        <v>328</v>
      </c>
      <c r="AA7" s="8">
        <f>+M7</f>
        <v>328</v>
      </c>
      <c r="AB7" s="8">
        <f>+S7</f>
        <v>326</v>
      </c>
      <c r="AC7" s="8">
        <f>Y7</f>
        <v>327</v>
      </c>
      <c r="AD7" s="8">
        <f t="array" ref="AD7">IFERROR(+SUM(LARGE(Z7:AC7,{1,2,3})),"")</f>
        <v>983</v>
      </c>
      <c r="AF7" s="17" t="s">
        <v>19</v>
      </c>
      <c r="AG7" s="15">
        <v>0.9</v>
      </c>
      <c r="AI7" s="20">
        <f>+E12</f>
        <v>311</v>
      </c>
      <c r="AJ7" s="18" t="s">
        <v>20</v>
      </c>
      <c r="AK7" s="18" t="s">
        <v>21</v>
      </c>
      <c r="AM7" s="19">
        <v>1</v>
      </c>
    </row>
    <row r="8" spans="1:39">
      <c r="A8" s="18" t="s">
        <v>117</v>
      </c>
      <c r="B8" s="12">
        <v>311</v>
      </c>
      <c r="C8" s="8">
        <f>+IF(B8="","",IF(B8=0,E7*$AG$8,B8))</f>
        <v>311</v>
      </c>
      <c r="D8" s="5">
        <f>+IF(B8="","",IF(B8=0,D7+E7,B8+D7))</f>
        <v>621</v>
      </c>
      <c r="E8" s="5">
        <f>+IF(B8="","",D8/2)</f>
        <v>310.5</v>
      </c>
      <c r="F8" s="5">
        <f>+IF(B8="","",INT(($AG$6-E8)*$AG$7))</f>
        <v>17</v>
      </c>
      <c r="G8" s="10">
        <f>IF(B8="","",IF((C8+F8)&gt;$AG$6,$AG$6,(C8+F8)))</f>
        <v>328</v>
      </c>
      <c r="H8" s="14">
        <v>309</v>
      </c>
      <c r="I8" s="8">
        <f>+IF(H8="","",IF(H8=0,K7*$AG$8,H8))</f>
        <v>309</v>
      </c>
      <c r="J8" s="5">
        <f>+IF(H8="","",IF(H8=0,J7+K7,H8+J7))</f>
        <v>622</v>
      </c>
      <c r="K8" s="5">
        <f>+IF(H8="","",J8/2)</f>
        <v>311</v>
      </c>
      <c r="L8" s="5">
        <f>+IF(H8="","",INT(($AG$6-K8)*$AG$7))</f>
        <v>17</v>
      </c>
      <c r="M8" s="10">
        <f>IF(H8="","",IF((I8+L8)&gt;$AG$6,$AG$6,(I8+L8)))</f>
        <v>326</v>
      </c>
      <c r="N8" s="14">
        <v>299</v>
      </c>
      <c r="O8" s="8">
        <f>+IF(N8="","",IF(N8=0,Q7*$AG$8,N8))</f>
        <v>299</v>
      </c>
      <c r="P8" s="5">
        <f>+IF(N8="","",IF(N8=0,P7+Q7,N8+P7))</f>
        <v>597</v>
      </c>
      <c r="Q8" s="5">
        <f>+IF(N8="","",P8/2)</f>
        <v>298.5</v>
      </c>
      <c r="R8" s="5">
        <f>+IF(N8="","",INT(($AG$6-Q8)*$AG$7))</f>
        <v>28</v>
      </c>
      <c r="S8" s="10">
        <f>IF(N8="","",IF((O8+R8)&gt;$AG$6,$AG$6,(O8+R8)))</f>
        <v>327</v>
      </c>
      <c r="T8" s="14">
        <v>302</v>
      </c>
      <c r="U8" s="8">
        <f>+IF(T8="","",IF(T8=0,W7*$AG$8,T8))</f>
        <v>302</v>
      </c>
      <c r="V8" s="5">
        <f>+IF(T8="","",IF(T8=0,V7+W7,T8+V7))</f>
        <v>605</v>
      </c>
      <c r="W8" s="5">
        <f>+IF(T8="","",V8/2)</f>
        <v>302.5</v>
      </c>
      <c r="X8" s="5">
        <f>+IF(T8="","",INT(($AG$6-W8)*$AG$7))</f>
        <v>24</v>
      </c>
      <c r="Y8" s="10">
        <f>IF(T8="","",IF((U8+X8)&gt;$AG$6,$AG$6,(U8+X8)))</f>
        <v>326</v>
      </c>
      <c r="Z8" s="8">
        <f>+G8</f>
        <v>328</v>
      </c>
      <c r="AA8" s="8">
        <f>+M8</f>
        <v>326</v>
      </c>
      <c r="AB8" s="8">
        <f>+S8</f>
        <v>327</v>
      </c>
      <c r="AC8" s="8">
        <f>Y8</f>
        <v>326</v>
      </c>
      <c r="AD8" s="8">
        <f t="array" ref="AD8">IFERROR(+SUM(LARGE(Z8:AC8,{1,2,3})),"")</f>
        <v>981</v>
      </c>
      <c r="AF8" s="17" t="s">
        <v>23</v>
      </c>
      <c r="AG8" s="15">
        <v>0.9</v>
      </c>
      <c r="AI8" s="20">
        <f>+K12</f>
        <v>306.75</v>
      </c>
      <c r="AJ8" s="18" t="s">
        <v>24</v>
      </c>
      <c r="AK8" s="18" t="s">
        <v>25</v>
      </c>
      <c r="AM8" s="19">
        <v>2</v>
      </c>
    </row>
    <row r="9" spans="1:39">
      <c r="A9" s="18" t="s">
        <v>118</v>
      </c>
      <c r="B9" s="12">
        <v>311</v>
      </c>
      <c r="C9" s="8">
        <f>+IF(B9="","",IF(B9=0,E8*$AG$8,B9))</f>
        <v>311</v>
      </c>
      <c r="D9" s="5">
        <f>+IF(B9="","",IF(B9=0,D8+E8,B9+D8))</f>
        <v>932</v>
      </c>
      <c r="E9" s="5">
        <f>+IF(B9="","",D9/3)</f>
        <v>310.66666666666669</v>
      </c>
      <c r="F9" s="5">
        <f>+IF(B9="","",INT(($AG$6-E9)*$AG$7))</f>
        <v>17</v>
      </c>
      <c r="G9" s="10">
        <f>IF(B9="","",IF((C9+F9)&gt;$AG$6,$AG$6,(C9+F9)))</f>
        <v>328</v>
      </c>
      <c r="H9" s="14">
        <v>302</v>
      </c>
      <c r="I9" s="8">
        <f>+IF(H9="","",IF(H9=0,K8*$AG$8,H9))</f>
        <v>302</v>
      </c>
      <c r="J9" s="5">
        <f>+IF(H9="","",IF(H9=0,J8+K8,H9+J8))</f>
        <v>924</v>
      </c>
      <c r="K9" s="5">
        <f>+IF(H9="","",J9/3)</f>
        <v>308</v>
      </c>
      <c r="L9" s="5">
        <f>+IF(H9="","",INT(($AG$6-K9)*$AG$7))</f>
        <v>19</v>
      </c>
      <c r="M9" s="10">
        <f>IF(H9="","",IF((I9+L9)&gt;$AG$6,$AG$6,(I9+L9)))</f>
        <v>321</v>
      </c>
      <c r="N9" s="14">
        <v>296</v>
      </c>
      <c r="O9" s="8">
        <f>+IF(N9="","",IF(N9=0,Q8*$AG$8,N9))</f>
        <v>296</v>
      </c>
      <c r="P9" s="5">
        <f>+IF(N9="","",IF(N9=0,P8+Q8,N9+P8))</f>
        <v>893</v>
      </c>
      <c r="Q9" s="5">
        <f>+IF(N9="","",P9/3)</f>
        <v>297.66666666666669</v>
      </c>
      <c r="R9" s="5">
        <f>+IF(N9="","",INT(($AG$6-Q9)*$AG$7))</f>
        <v>29</v>
      </c>
      <c r="S9" s="10">
        <f>IF(N9="","",IF((O9+R9)&gt;$AG$6,$AG$6,(O9+R9)))</f>
        <v>325</v>
      </c>
      <c r="T9" s="14">
        <v>306</v>
      </c>
      <c r="U9" s="8">
        <f>+IF(T9="","",IF(T9=0,W8*$AG$8,T9))</f>
        <v>306</v>
      </c>
      <c r="V9" s="5">
        <f>+IF(T9="","",IF(T9=0,V8+W8,T9+V8))</f>
        <v>911</v>
      </c>
      <c r="W9" s="5">
        <f>+IF(T9="","",V9/3)</f>
        <v>303.66666666666669</v>
      </c>
      <c r="X9" s="5">
        <f>+IF(T9="","",INT(($AG$6-W9)*$AG$7))</f>
        <v>23</v>
      </c>
      <c r="Y9" s="10">
        <f>IF(T9="","",IF((U9+X9)&gt;$AG$6,$AG$6,(U9+X9)))</f>
        <v>329</v>
      </c>
      <c r="Z9" s="8">
        <f>+G9</f>
        <v>328</v>
      </c>
      <c r="AA9" s="8">
        <f>+M9</f>
        <v>321</v>
      </c>
      <c r="AB9" s="8">
        <f>+S9</f>
        <v>325</v>
      </c>
      <c r="AC9" s="8">
        <f>Y9</f>
        <v>329</v>
      </c>
      <c r="AD9" s="8">
        <f t="array" ref="AD9">IFERROR(+SUM(LARGE(Z9:AC9,{1,2,3})),"")</f>
        <v>982</v>
      </c>
      <c r="AI9" s="20">
        <f>+Q12</f>
        <v>300.25</v>
      </c>
      <c r="AJ9" s="18" t="s">
        <v>27</v>
      </c>
      <c r="AK9" s="18" t="s">
        <v>21</v>
      </c>
      <c r="AM9" s="19">
        <v>3</v>
      </c>
    </row>
    <row r="10" spans="1:39">
      <c r="A10" s="18" t="s">
        <v>119</v>
      </c>
      <c r="B10" s="12">
        <v>312</v>
      </c>
      <c r="C10" s="8">
        <f>+IF(B10="","",IF(B10=0,E9*$AG$8,B10))</f>
        <v>312</v>
      </c>
      <c r="D10" s="5">
        <f>+IF(B10="","",IF(B10=0,D9+E9,B10+D9))</f>
        <v>1244</v>
      </c>
      <c r="E10" s="5">
        <f>+IF(B10="","",D10/4)</f>
        <v>311</v>
      </c>
      <c r="F10" s="5">
        <f>+IF(B10="","",INT(($AG$6-E10)*$AG$7))</f>
        <v>17</v>
      </c>
      <c r="G10" s="10">
        <f>IF(B10="","",IF((C10+F10)&gt;$AG$6,$AG$6,(C10+F10)))</f>
        <v>329</v>
      </c>
      <c r="H10" s="14">
        <v>303</v>
      </c>
      <c r="I10" s="8">
        <f>+IF(H10="","",IF(H10=0,K9*$AG$8,H10))</f>
        <v>303</v>
      </c>
      <c r="J10" s="5">
        <f>+IF(H10="","",IF(H10=0,J9+K9,H10+J9))</f>
        <v>1227</v>
      </c>
      <c r="K10" s="5">
        <f>+IF(H10="","",J10/4)</f>
        <v>306.75</v>
      </c>
      <c r="L10" s="5">
        <f>+IF(H10="","",INT(($AG$6-K10)*$AG$7))</f>
        <v>20</v>
      </c>
      <c r="M10" s="10">
        <f>IF(H10="","",IF((I10+L10)&gt;$AG$6,$AG$6,(I10+L10)))</f>
        <v>323</v>
      </c>
      <c r="N10" s="14">
        <v>308</v>
      </c>
      <c r="O10" s="8">
        <f>+IF(N10="","",IF(N10=0,Q9*$AG$8,N10))</f>
        <v>308</v>
      </c>
      <c r="P10" s="5">
        <f>+IF(N10="","",IF(N10=0,P9+Q9,N10+P9))</f>
        <v>1201</v>
      </c>
      <c r="Q10" s="5">
        <f>+IF(N10="","",P10/4)</f>
        <v>300.25</v>
      </c>
      <c r="R10" s="5">
        <f>+IF(N10="","",INT(($AG$6-Q10)*$AG$7))</f>
        <v>26</v>
      </c>
      <c r="S10" s="10">
        <f>IF(N10="","",IF((O10+R10)&gt;$AG$6,$AG$6,(O10+R10)))</f>
        <v>330</v>
      </c>
      <c r="T10" s="14">
        <v>310</v>
      </c>
      <c r="U10" s="8">
        <f>+IF(T10="","",IF(T10=0,W9*$AG$8,T10))</f>
        <v>310</v>
      </c>
      <c r="V10" s="5">
        <f>+IF(T10="","",IF(T10=0,V9+W9,T10+V9))</f>
        <v>1221</v>
      </c>
      <c r="W10" s="5">
        <f>+IF(T10="","",V10/4)</f>
        <v>305.25</v>
      </c>
      <c r="X10" s="5">
        <f>+IF(T10="","",INT(($AG$6-W10)*$AG$7))</f>
        <v>22</v>
      </c>
      <c r="Y10" s="10">
        <f>IF(T10="","",IF((U10+X10)&gt;$AG$6,$AG$6,(U10+X10)))</f>
        <v>330</v>
      </c>
      <c r="Z10" s="8">
        <f>+G10</f>
        <v>329</v>
      </c>
      <c r="AA10" s="8">
        <f>+M10</f>
        <v>323</v>
      </c>
      <c r="AB10" s="8">
        <f>+S10</f>
        <v>330</v>
      </c>
      <c r="AC10" s="8">
        <f>Y10</f>
        <v>330</v>
      </c>
      <c r="AD10" s="8">
        <f t="array" ref="AD10">IFERROR(+SUM(LARGE(Z10:AC10,{1,2,3})),"")</f>
        <v>989</v>
      </c>
      <c r="AI10" s="20">
        <f>+W12</f>
        <v>305.25</v>
      </c>
      <c r="AJ10" s="18" t="s">
        <v>29</v>
      </c>
      <c r="AK10" s="18" t="s">
        <v>30</v>
      </c>
      <c r="AM10" s="19">
        <v>4</v>
      </c>
    </row>
    <row r="11" spans="1:39">
      <c r="A11" s="18"/>
      <c r="B11" s="12"/>
      <c r="C11" s="8" t="str">
        <f>+IF(B11="","",IF(B11=0,E10*$AG$8,B11))</f>
        <v/>
      </c>
      <c r="D11" s="5" t="str">
        <f>+IF(B11="","",IF(B11=0,D10+E10,B11+D10))</f>
        <v/>
      </c>
      <c r="E11" s="5" t="str">
        <f>+IF(B11="","",D11/5)</f>
        <v/>
      </c>
      <c r="F11" s="5" t="str">
        <f>+IF(B11="","",INT(($AG$6-E11)*$AG$7))</f>
        <v/>
      </c>
      <c r="G11" s="10" t="str">
        <f>IF(B11="","",IF((C11+F11)&gt;$AG$6,$AG$6,(C11+F11)))</f>
        <v/>
      </c>
      <c r="H11" s="14"/>
      <c r="I11" s="8" t="str">
        <f>+IF(H11="","",IF(H11=0,K10*$AG$8,H11))</f>
        <v/>
      </c>
      <c r="J11" s="5" t="str">
        <f>+IF(H11="","",IF(H11=0,J10+K10,H11+J10))</f>
        <v/>
      </c>
      <c r="K11" s="5" t="str">
        <f>+IF(H11="","",J11/5)</f>
        <v/>
      </c>
      <c r="L11" s="5" t="str">
        <f>+IF(H11="","",INT(($AG$6-K11)*$AG$7))</f>
        <v/>
      </c>
      <c r="M11" s="10" t="str">
        <f>IF(H11="","",IF((I11+L11)&gt;$AG$6,$AG$6,(I11+L11)))</f>
        <v/>
      </c>
      <c r="N11" s="14"/>
      <c r="O11" s="8" t="str">
        <f>+IF(N11="","",IF(N11=0,Q10*$AG$8,N11))</f>
        <v/>
      </c>
      <c r="P11" s="5" t="str">
        <f>+IF(N11="","",IF(N11=0,P10+Q10,N11+P10))</f>
        <v/>
      </c>
      <c r="Q11" s="5" t="str">
        <f>+IF(N11="","",P11/5)</f>
        <v/>
      </c>
      <c r="R11" s="5" t="str">
        <f>+IF(N11="","",INT(($AG$6-Q11)*$AG$7))</f>
        <v/>
      </c>
      <c r="S11" s="10" t="str">
        <f>IF(N11="","",IF((O11+R11)&gt;$AG$6,$AG$6,(O11+R11)))</f>
        <v/>
      </c>
      <c r="T11" s="14"/>
      <c r="U11" s="8" t="str">
        <f>+IF(T11="","",IF(T11=0,W10*$AG$8,T11))</f>
        <v/>
      </c>
      <c r="V11" s="5" t="str">
        <f>+IF(T11="","",IF(T11=0,V10+W10,T11+V10))</f>
        <v/>
      </c>
      <c r="W11" s="5" t="str">
        <f>+IF(T11="","",V11/5)</f>
        <v/>
      </c>
      <c r="X11" s="5" t="str">
        <f>+IF(T11="","",INT(($AG$6-W11)*$AG$7))</f>
        <v/>
      </c>
      <c r="Y11" s="10" t="str">
        <f>IF(T11="","",IF((U11+X11)&gt;$AG$6,$AG$6,(U11+X11)))</f>
        <v/>
      </c>
      <c r="Z11" s="8" t="str">
        <f>+G11</f>
        <v/>
      </c>
      <c r="AA11" s="8" t="str">
        <f>+M11</f>
        <v/>
      </c>
      <c r="AB11" s="8" t="str">
        <f>+S11</f>
        <v/>
      </c>
      <c r="AC11" s="8" t="str">
        <f>Y11</f>
        <v/>
      </c>
      <c r="AD11" s="8" t="str">
        <f t="array" ref="AD11">IFERROR(+SUM(LARGE(Z11:AC11,{1,2,3})),"")</f>
        <v/>
      </c>
      <c r="AI11" s="20">
        <f>+E21</f>
        <v>323</v>
      </c>
      <c r="AJ11" s="18" t="s">
        <v>32</v>
      </c>
      <c r="AK11" s="18" t="s">
        <v>21</v>
      </c>
      <c r="AM11" s="19">
        <v>5</v>
      </c>
    </row>
    <row r="12" spans="1:39" ht="15.75" thickBot="1">
      <c r="B12" s="1"/>
      <c r="C12" s="6"/>
      <c r="D12" s="2"/>
      <c r="E12" s="21">
        <f>+IF(E11="",IF(E10="",IF(E9="",IF(E8="",IF(E7="","",E7),E8),E9),E10),E11)</f>
        <v>311</v>
      </c>
      <c r="F12" s="2" t="str">
        <f>IF(B12&lt;&gt;"",INT((#REF!-E12)*#REF!),"")</f>
        <v/>
      </c>
      <c r="G12" s="3"/>
      <c r="H12" s="1"/>
      <c r="I12" s="6"/>
      <c r="J12" s="2"/>
      <c r="K12" s="21">
        <f>+IF(K11="",IF(K10="",IF(K9="",IF(K8="",IF(K7="","",K7),K8),K9),K10),K11)</f>
        <v>306.75</v>
      </c>
      <c r="L12" s="2" t="str">
        <f>IF(H12&lt;&gt;"",INT((#REF!-K12)*#REF!),"")</f>
        <v/>
      </c>
      <c r="M12" s="3"/>
      <c r="N12" s="1"/>
      <c r="O12" s="6"/>
      <c r="P12" s="2"/>
      <c r="Q12" s="21">
        <f>+IF(Q11="",IF(Q10="",IF(Q9="",IF(Q8="",IF(Q7="","",Q7),Q8),Q9),Q10),Q11)</f>
        <v>300.25</v>
      </c>
      <c r="R12" s="2"/>
      <c r="S12" s="3"/>
      <c r="T12" s="1"/>
      <c r="U12" s="6"/>
      <c r="V12" s="2"/>
      <c r="W12" s="21">
        <f>+IF(W11="",IF(W10="",IF(W9="",IF(W8="",IF(W7="","",W7),W8),W9),W10),W11)</f>
        <v>305.25</v>
      </c>
      <c r="X12" s="2"/>
      <c r="Y12" s="3"/>
      <c r="Z12" s="8"/>
      <c r="AA12" s="8"/>
      <c r="AB12" s="8"/>
      <c r="AC12" s="8"/>
      <c r="AI12" s="20">
        <f>+K21</f>
        <v>324</v>
      </c>
      <c r="AJ12" s="18" t="s">
        <v>33</v>
      </c>
      <c r="AK12" s="18" t="s">
        <v>34</v>
      </c>
      <c r="AM12" s="19">
        <v>6</v>
      </c>
    </row>
    <row r="13" spans="1:39">
      <c r="Z13" s="8"/>
      <c r="AA13" s="8"/>
      <c r="AB13" s="8"/>
      <c r="AC13" s="8"/>
      <c r="AI13" s="20">
        <f>+Q21</f>
        <v>311</v>
      </c>
      <c r="AJ13" s="18" t="s">
        <v>35</v>
      </c>
      <c r="AK13" s="18" t="s">
        <v>36</v>
      </c>
      <c r="AM13" s="19">
        <v>7</v>
      </c>
    </row>
    <row r="14" spans="1:39">
      <c r="A14" t="s">
        <v>37</v>
      </c>
      <c r="B14" s="22" t="s">
        <v>120</v>
      </c>
      <c r="C14" s="22"/>
      <c r="D14" s="22"/>
      <c r="E14" s="22"/>
      <c r="F14" s="22"/>
      <c r="G14" s="22"/>
      <c r="H14" s="22" t="s">
        <v>4</v>
      </c>
      <c r="I14" s="22"/>
      <c r="J14" s="22"/>
      <c r="K14" s="22"/>
      <c r="L14" s="22"/>
      <c r="M14" s="22"/>
      <c r="N14" s="22" t="s">
        <v>121</v>
      </c>
      <c r="O14" s="22"/>
      <c r="P14" s="22"/>
      <c r="Q14" s="22"/>
      <c r="R14" s="22"/>
      <c r="S14" s="22"/>
      <c r="T14" s="22" t="s">
        <v>122</v>
      </c>
      <c r="U14" s="22"/>
      <c r="V14" s="22"/>
      <c r="W14" s="22"/>
      <c r="X14" s="22"/>
      <c r="Y14" s="22"/>
      <c r="Z14" s="8"/>
      <c r="AA14" s="8"/>
      <c r="AB14" s="8"/>
      <c r="AC14" s="8"/>
      <c r="AI14" s="20">
        <f>+W21</f>
        <v>309.66666666666669</v>
      </c>
      <c r="AJ14" s="18" t="s">
        <v>42</v>
      </c>
      <c r="AK14" s="18" t="s">
        <v>43</v>
      </c>
      <c r="AM14" s="19">
        <v>8</v>
      </c>
    </row>
    <row r="15" spans="1:39" ht="15.75" thickBot="1">
      <c r="A15" t="s">
        <v>7</v>
      </c>
      <c r="B15" t="s">
        <v>8</v>
      </c>
      <c r="C15" t="s">
        <v>9</v>
      </c>
      <c r="D15" t="s">
        <v>10</v>
      </c>
      <c r="E15" t="s">
        <v>11</v>
      </c>
      <c r="F15" t="s">
        <v>12</v>
      </c>
      <c r="G15" t="s">
        <v>13</v>
      </c>
      <c r="H15" t="s">
        <v>8</v>
      </c>
      <c r="I15" t="s">
        <v>9</v>
      </c>
      <c r="J15" t="s">
        <v>10</v>
      </c>
      <c r="K15" t="s">
        <v>14</v>
      </c>
      <c r="L15" t="s">
        <v>12</v>
      </c>
      <c r="M15" t="s">
        <v>13</v>
      </c>
      <c r="N15" t="s">
        <v>8</v>
      </c>
      <c r="O15" t="s">
        <v>9</v>
      </c>
      <c r="P15" t="s">
        <v>15</v>
      </c>
      <c r="Q15" t="s">
        <v>14</v>
      </c>
      <c r="R15" t="s">
        <v>12</v>
      </c>
      <c r="S15" t="s">
        <v>13</v>
      </c>
      <c r="T15" t="s">
        <v>8</v>
      </c>
      <c r="U15" t="s">
        <v>9</v>
      </c>
      <c r="V15" t="s">
        <v>10</v>
      </c>
      <c r="W15" t="s">
        <v>14</v>
      </c>
      <c r="X15" t="s">
        <v>12</v>
      </c>
      <c r="Y15" t="s">
        <v>13</v>
      </c>
      <c r="Z15" s="8"/>
      <c r="AA15" s="8"/>
      <c r="AB15" s="8"/>
      <c r="AC15" s="8"/>
      <c r="AD15" t="s">
        <v>16</v>
      </c>
      <c r="AI15" s="20">
        <f>+E30</f>
        <v>207</v>
      </c>
      <c r="AJ15" s="18" t="s">
        <v>44</v>
      </c>
      <c r="AK15" s="18" t="s">
        <v>21</v>
      </c>
      <c r="AM15" s="19">
        <v>9</v>
      </c>
    </row>
    <row r="16" spans="1:39">
      <c r="A16" s="18" t="s">
        <v>116</v>
      </c>
      <c r="B16" s="13">
        <v>320</v>
      </c>
      <c r="C16" s="7">
        <f>+IF(B16="","",IF(B16=0,E15*$AG$8,B16))</f>
        <v>320</v>
      </c>
      <c r="D16" s="4">
        <f>+IF(B16="","",SUM(C16:C16))</f>
        <v>320</v>
      </c>
      <c r="E16" s="4">
        <f>+IF(B16="","",D16/1)</f>
        <v>320</v>
      </c>
      <c r="F16" s="4">
        <f>+IF(B16="","",INT(($AG$6-E16)*$AG$7))</f>
        <v>9</v>
      </c>
      <c r="G16" s="9">
        <f>IF(B16="","",IF((C16+F16)&gt;$AG$6,$AG$6,(C16+F16)))</f>
        <v>329</v>
      </c>
      <c r="H16" s="13">
        <v>324</v>
      </c>
      <c r="I16" s="7">
        <f>+IF(H16="","",IF(H16=0,K15*$AG$8,H16))</f>
        <v>324</v>
      </c>
      <c r="J16" s="4">
        <f>+IF(H16="","",SUM(I16:I16))</f>
        <v>324</v>
      </c>
      <c r="K16" s="4">
        <f>+IF(H16="","",J16/1)</f>
        <v>324</v>
      </c>
      <c r="L16" s="4">
        <f>+IF(H16="","",INT(($AG$6-K16)*$AG$7))</f>
        <v>5</v>
      </c>
      <c r="M16" s="9">
        <f>IF(H16="","",IF((I16+L16)&gt;$AG$6,$AG$6,(I16+L16)))</f>
        <v>329</v>
      </c>
      <c r="N16" s="13">
        <v>314</v>
      </c>
      <c r="O16" s="7">
        <f>+IF(N16="","",IF(N16=0,Q15*$AG$8,N16))</f>
        <v>314</v>
      </c>
      <c r="P16" s="4">
        <f>+IF(N16="","",SUM(O16:O16))</f>
        <v>314</v>
      </c>
      <c r="Q16" s="4">
        <f>+IF(N16="","",P16/1)</f>
        <v>314</v>
      </c>
      <c r="R16" s="4">
        <f>+IF(N16="","",INT(($AG$6-Q16)*$AG$7))</f>
        <v>14</v>
      </c>
      <c r="S16" s="9">
        <f>IF(N16="","",IF((O16+R16)&gt;$AG$6,$AG$6,(O16+R16)))</f>
        <v>328</v>
      </c>
      <c r="T16" s="13">
        <v>303</v>
      </c>
      <c r="U16" s="7">
        <f>+IF(T16="","",IF(T16=0,W15*$AG$8,T16))</f>
        <v>303</v>
      </c>
      <c r="V16" s="4">
        <f>+IF(T16="","",SUM(U16:U16))</f>
        <v>303</v>
      </c>
      <c r="W16" s="4">
        <f>+IF(T16="","",V16/1)</f>
        <v>303</v>
      </c>
      <c r="X16" s="4">
        <f>+IF(T16="","",INT(($AG$6-W16)*$AG$7))</f>
        <v>24</v>
      </c>
      <c r="Y16" s="9">
        <f>IF(T16="","",IF((U16+X16)&gt;$AG$6,$AG$6,(U16+X16)))</f>
        <v>327</v>
      </c>
      <c r="Z16" s="8">
        <f>G16</f>
        <v>329</v>
      </c>
      <c r="AA16" s="8">
        <f>M16</f>
        <v>329</v>
      </c>
      <c r="AB16" s="8">
        <f>S16</f>
        <v>328</v>
      </c>
      <c r="AC16" s="8">
        <f>Y16</f>
        <v>327</v>
      </c>
      <c r="AD16" s="8">
        <f t="array" ref="AD16">IFERROR(+SUM(LARGE(Z16:AC16,{1,2,3})),"")</f>
        <v>986</v>
      </c>
      <c r="AI16" s="20">
        <f>+K30</f>
        <v>273.75</v>
      </c>
      <c r="AJ16" s="18" t="s">
        <v>45</v>
      </c>
      <c r="AK16" s="18" t="s">
        <v>21</v>
      </c>
      <c r="AM16" s="19">
        <v>10</v>
      </c>
    </row>
    <row r="17" spans="1:39">
      <c r="A17" s="18" t="s">
        <v>117</v>
      </c>
      <c r="B17" s="14">
        <v>323</v>
      </c>
      <c r="C17" s="8">
        <f>+IF(B17="","",IF(B17=0,E16*$AG$8,B17))</f>
        <v>323</v>
      </c>
      <c r="D17" s="5">
        <f>+IF(B17="","",IF(B17=0,D16+E16,B17+D16))</f>
        <v>643</v>
      </c>
      <c r="E17" s="5">
        <f>+IF(B17="","",D17/2)</f>
        <v>321.5</v>
      </c>
      <c r="F17" s="5">
        <f>+IF(B17="","",INT(($AG$6-E17)*$AG$7))</f>
        <v>7</v>
      </c>
      <c r="G17" s="10">
        <f>IF(B17="","",IF((C17+F17)&gt;$AG$6,$AG$6,(C17+F17)))</f>
        <v>330</v>
      </c>
      <c r="H17" s="14">
        <v>325</v>
      </c>
      <c r="I17" s="8">
        <f>+IF(H17="","",IF(H17=0,K16*$AG$8,H17))</f>
        <v>325</v>
      </c>
      <c r="J17" s="5">
        <f>+IF(H17="","",IF(H17=0,J16+K16,H17+J16))</f>
        <v>649</v>
      </c>
      <c r="K17" s="5">
        <f>+IF(H17="","",J17/2)</f>
        <v>324.5</v>
      </c>
      <c r="L17" s="5">
        <f>+IF(H17="","",INT(($AG$6-K17)*$AG$7))</f>
        <v>4</v>
      </c>
      <c r="M17" s="10">
        <f>IF(H17="","",IF((I17+L17)&gt;$AG$6,$AG$6,(I17+L17)))</f>
        <v>329</v>
      </c>
      <c r="N17" s="14">
        <v>314</v>
      </c>
      <c r="O17" s="8">
        <f>+IF(N17="","",IF(N17=0,Q16*$AG$8,N17))</f>
        <v>314</v>
      </c>
      <c r="P17" s="5">
        <f>+IF(N17="","",IF(N17=0,P16+Q16,N17+P16))</f>
        <v>628</v>
      </c>
      <c r="Q17" s="5">
        <f>+IF(N17="","",P17/2)</f>
        <v>314</v>
      </c>
      <c r="R17" s="5">
        <f>+IF(N17="","",INT(($AG$6-Q17)*$AG$7))</f>
        <v>14</v>
      </c>
      <c r="S17" s="10">
        <f>IF(N17="","",IF((O17+R17)&gt;$AG$6,$AG$6,(O17+R17)))</f>
        <v>328</v>
      </c>
      <c r="T17" s="14">
        <v>316</v>
      </c>
      <c r="U17" s="8">
        <f>+IF(T17="","",IF(T17=0,W16*$AG$8,T17))</f>
        <v>316</v>
      </c>
      <c r="V17" s="5">
        <f>+IF(T17="","",IF(T17=0,V16+W16,T17+V16))</f>
        <v>619</v>
      </c>
      <c r="W17" s="5">
        <f>+IF(T17="","",V17/2)</f>
        <v>309.5</v>
      </c>
      <c r="X17" s="5">
        <f>+IF(T17="","",INT(($AG$6-W17)*$AG$7))</f>
        <v>18</v>
      </c>
      <c r="Y17" s="10">
        <f>IF(T17="","",IF((U17+X17)&gt;$AG$6,$AG$6,(U17+X17)))</f>
        <v>330</v>
      </c>
      <c r="Z17" s="8">
        <f>G17</f>
        <v>330</v>
      </c>
      <c r="AA17" s="8">
        <f>M17</f>
        <v>329</v>
      </c>
      <c r="AB17" s="8">
        <f>S17</f>
        <v>328</v>
      </c>
      <c r="AC17" s="8">
        <f>Y17</f>
        <v>330</v>
      </c>
      <c r="AD17" s="8">
        <f t="array" ref="AD17">IFERROR(+SUM(LARGE(Z17:AC17,{1,2,3})),"")</f>
        <v>989</v>
      </c>
      <c r="AI17" s="20">
        <f>+Q30</f>
        <v>299.5</v>
      </c>
      <c r="AJ17" s="18" t="s">
        <v>46</v>
      </c>
      <c r="AK17" s="18" t="s">
        <v>30</v>
      </c>
      <c r="AM17" s="19">
        <v>11</v>
      </c>
    </row>
    <row r="18" spans="1:39">
      <c r="A18" s="18" t="s">
        <v>118</v>
      </c>
      <c r="B18" s="14">
        <v>326</v>
      </c>
      <c r="C18" s="8">
        <f>+IF(B18="","",IF(B18=0,E17*$AG$8,B18))</f>
        <v>326</v>
      </c>
      <c r="D18" s="5">
        <f>+IF(B18="","",IF(B18=0,D17+E17,B18+D17))</f>
        <v>969</v>
      </c>
      <c r="E18" s="5">
        <f>+IF(B18="","",D18/3)</f>
        <v>323</v>
      </c>
      <c r="F18" s="5">
        <f>+IF(B18="","",INT(($AG$6-E18)*$AG$7))</f>
        <v>6</v>
      </c>
      <c r="G18" s="10">
        <f>IF(B18="","",IF((C18+F18)&gt;$AG$6,$AG$6,(C18+F18)))</f>
        <v>330</v>
      </c>
      <c r="H18" s="14">
        <v>323</v>
      </c>
      <c r="I18" s="8">
        <f>+IF(H18="","",IF(H18=0,K17*$AG$8,H18))</f>
        <v>323</v>
      </c>
      <c r="J18" s="5">
        <f>+IF(H18="","",IF(H18=0,J17+K17,H18+J17))</f>
        <v>972</v>
      </c>
      <c r="K18" s="5">
        <f>+IF(H18="","",J18/3)</f>
        <v>324</v>
      </c>
      <c r="L18" s="5">
        <f>+IF(H18="","",INT(($AG$6-K18)*$AG$7))</f>
        <v>5</v>
      </c>
      <c r="M18" s="10">
        <f>IF(H18="","",IF((I18+L18)&gt;$AG$6,$AG$6,(I18+L18)))</f>
        <v>328</v>
      </c>
      <c r="N18" s="14">
        <v>312</v>
      </c>
      <c r="O18" s="8">
        <f>+IF(N18="","",IF(N18=0,Q17*$AG$8,N18))</f>
        <v>312</v>
      </c>
      <c r="P18" s="5">
        <f>+IF(N18="","",IF(N18=0,P17+Q17,N18+P17))</f>
        <v>940</v>
      </c>
      <c r="Q18" s="5">
        <f>+IF(N18="","",P18/3)</f>
        <v>313.33333333333331</v>
      </c>
      <c r="R18" s="5">
        <f>+IF(N18="","",INT(($AG$6-Q18)*$AG$7))</f>
        <v>15</v>
      </c>
      <c r="S18" s="10">
        <f>IF(N18="","",IF((O18+R18)&gt;$AG$6,$AG$6,(O18+R18)))</f>
        <v>327</v>
      </c>
      <c r="T18" s="14">
        <v>310</v>
      </c>
      <c r="U18" s="8">
        <f>+IF(T18="","",IF(T18=0,W17*$AG$8,T18))</f>
        <v>310</v>
      </c>
      <c r="V18" s="5">
        <f>+IF(T18="","",IF(T18=0,V17+W17,T18+V17))</f>
        <v>929</v>
      </c>
      <c r="W18" s="5">
        <f>+IF(T18="","",V18/3)</f>
        <v>309.66666666666669</v>
      </c>
      <c r="X18" s="5">
        <f>+IF(T18="","",INT(($AG$6-W18)*$AG$7))</f>
        <v>18</v>
      </c>
      <c r="Y18" s="10">
        <f>IF(T18="","",IF((U18+X18)&gt;$AG$6,$AG$6,(U18+X18)))</f>
        <v>328</v>
      </c>
      <c r="Z18" s="8">
        <f>G18</f>
        <v>330</v>
      </c>
      <c r="AA18" s="8">
        <f>M18</f>
        <v>328</v>
      </c>
      <c r="AB18" s="8">
        <f>S18</f>
        <v>327</v>
      </c>
      <c r="AC18" s="8">
        <f>Y18</f>
        <v>328</v>
      </c>
      <c r="AD18" s="8">
        <f t="array" ref="AD18">IFERROR(+SUM(LARGE(Z18:AC18,{1,2,3})),"")</f>
        <v>986</v>
      </c>
      <c r="AI18" s="20">
        <f>+W30</f>
        <v>181.25</v>
      </c>
      <c r="AJ18" s="18" t="s">
        <v>47</v>
      </c>
      <c r="AK18" s="18" t="s">
        <v>48</v>
      </c>
      <c r="AM18" s="19">
        <v>12</v>
      </c>
    </row>
    <row r="19" spans="1:39">
      <c r="A19" s="18" t="s">
        <v>119</v>
      </c>
      <c r="B19" s="14">
        <v>323</v>
      </c>
      <c r="C19" s="8">
        <f>+IF(B19="","",IF(B19=0,E18*$AG$8,B19))</f>
        <v>323</v>
      </c>
      <c r="D19" s="5">
        <f>+IF(B19="","",IF(B19=0,D18+E18,B19+D18))</f>
        <v>1292</v>
      </c>
      <c r="E19" s="5">
        <f>+IF(B19="","",D19/4)</f>
        <v>323</v>
      </c>
      <c r="F19" s="5">
        <f>+IF(B19="","",INT(($AG$6-E19)*$AG$7))</f>
        <v>6</v>
      </c>
      <c r="G19" s="10">
        <f>IF(B19="","",IF((C19+F19)&gt;$AG$6,$AG$6,(C19+F19)))</f>
        <v>329</v>
      </c>
      <c r="H19" s="14">
        <v>324</v>
      </c>
      <c r="I19" s="8">
        <f>+IF(H19="","",IF(H19=0,K18*$AG$8,H19))</f>
        <v>324</v>
      </c>
      <c r="J19" s="5">
        <f>+IF(H19="","",IF(H19=0,J18+K18,H19+J18))</f>
        <v>1296</v>
      </c>
      <c r="K19" s="5">
        <f>+IF(H19="","",J19/4)</f>
        <v>324</v>
      </c>
      <c r="L19" s="5">
        <f>+IF(H19="","",INT(($AG$6-K19)*$AG$7))</f>
        <v>5</v>
      </c>
      <c r="M19" s="10">
        <f>IF(H19="","",IF((I19+L19)&gt;$AG$6,$AG$6,(I19+L19)))</f>
        <v>329</v>
      </c>
      <c r="N19" s="14">
        <v>304</v>
      </c>
      <c r="O19" s="8">
        <f>+IF(N19="","",IF(N19=0,Q18*$AG$8,N19))</f>
        <v>304</v>
      </c>
      <c r="P19" s="5">
        <f>+IF(N19="","",IF(N19=0,P18+Q18,N19+P18))</f>
        <v>1244</v>
      </c>
      <c r="Q19" s="5">
        <f>+IF(N19="","",P19/4)</f>
        <v>311</v>
      </c>
      <c r="R19" s="5">
        <f>+IF(N19="","",INT(($AG$6-Q19)*$AG$7))</f>
        <v>17</v>
      </c>
      <c r="S19" s="10">
        <f>IF(N19="","",IF((O19+R19)&gt;$AG$6,$AG$6,(O19+R19)))</f>
        <v>321</v>
      </c>
      <c r="T19" s="14"/>
      <c r="U19" s="8" t="str">
        <f>+IF(T19="","",IF(T19=0,W18*$AG$8,T19))</f>
        <v/>
      </c>
      <c r="V19" s="5" t="str">
        <f>+IF(T19="","",IF(T19=0,V18+W18,T19+V18))</f>
        <v/>
      </c>
      <c r="W19" s="5" t="str">
        <f>+IF(T19="","",V19/4)</f>
        <v/>
      </c>
      <c r="X19" s="5" t="str">
        <f>+IF(T19="","",INT(($AG$6-W19)*$AG$7))</f>
        <v/>
      </c>
      <c r="Y19" s="10" t="str">
        <f>IF(T19="","",IF((U19+X19)&gt;$AG$6,$AG$6,(U19+X19)))</f>
        <v/>
      </c>
      <c r="Z19" s="8">
        <f>G19</f>
        <v>329</v>
      </c>
      <c r="AA19" s="8">
        <f>M19</f>
        <v>329</v>
      </c>
      <c r="AB19" s="8">
        <f>S19</f>
        <v>321</v>
      </c>
      <c r="AC19" s="8" t="str">
        <f>Y19</f>
        <v/>
      </c>
      <c r="AD19" s="8">
        <f t="array" ref="AD19">IFERROR(+SUM(LARGE(Z19:AC19,{1,2,3})),"")</f>
        <v>979</v>
      </c>
      <c r="AI19" s="20">
        <f>+E39</f>
        <v>316.625</v>
      </c>
      <c r="AJ19" s="18" t="s">
        <v>49</v>
      </c>
      <c r="AK19" s="18" t="s">
        <v>21</v>
      </c>
      <c r="AM19" s="19">
        <v>13</v>
      </c>
    </row>
    <row r="20" spans="1:39">
      <c r="A20" s="18"/>
      <c r="B20" s="14"/>
      <c r="C20" s="8" t="str">
        <f>+IF(B20="","",IF(B20=0,E19*$AG$8,B20))</f>
        <v/>
      </c>
      <c r="D20" s="5" t="str">
        <f>+IF(B20="","",IF(B20=0,D19+E19,B20+D19))</f>
        <v/>
      </c>
      <c r="E20" s="5" t="str">
        <f>+IF(B20="","",D20/5)</f>
        <v/>
      </c>
      <c r="F20" s="5" t="str">
        <f>+IF(B20="","",INT(($AG$6-E20)*$AG$7))</f>
        <v/>
      </c>
      <c r="G20" s="10" t="str">
        <f>IF(B20="","",IF((C20+F20)&gt;$AG$6,$AG$6,(C20+F20)))</f>
        <v/>
      </c>
      <c r="H20" s="14"/>
      <c r="I20" s="8" t="str">
        <f>+IF(H20="","",IF(H20=0,K19*$AG$8,H20))</f>
        <v/>
      </c>
      <c r="J20" s="5" t="str">
        <f>+IF(H20="","",IF(H20=0,J19+K19,H20+J19))</f>
        <v/>
      </c>
      <c r="K20" s="5" t="str">
        <f>+IF(H20="","",J20/5)</f>
        <v/>
      </c>
      <c r="L20" s="5" t="str">
        <f>+IF(H20="","",INT(($AG$6-K20)*$AG$7))</f>
        <v/>
      </c>
      <c r="M20" s="10" t="str">
        <f>IF(H20="","",IF((I20+L20)&gt;$AG$6,$AG$6,(I20+L20)))</f>
        <v/>
      </c>
      <c r="N20" s="14"/>
      <c r="O20" s="8" t="str">
        <f>+IF(N20="","",IF(N20=0,Q19*$AG$8,N20))</f>
        <v/>
      </c>
      <c r="P20" s="5" t="str">
        <f>+IF(N20="","",IF(N20=0,P19+Q19,N20+P19))</f>
        <v/>
      </c>
      <c r="Q20" s="5" t="str">
        <f>+IF(N20="","",P20/5)</f>
        <v/>
      </c>
      <c r="R20" s="5" t="str">
        <f>+IF(N20="","",INT(($AG$6-Q20)*$AG$7))</f>
        <v/>
      </c>
      <c r="S20" s="10" t="str">
        <f>IF(N20="","",IF((O20+R20)&gt;$AG$6,$AG$6,(O20+R20)))</f>
        <v/>
      </c>
      <c r="T20" s="14"/>
      <c r="U20" s="8" t="str">
        <f>+IF(T20="","",IF(T20=0,W19*$AG$8,T20))</f>
        <v/>
      </c>
      <c r="V20" s="5" t="str">
        <f>+IF(T20="","",IF(T20=0,V19+W19,T20+V19))</f>
        <v/>
      </c>
      <c r="W20" s="5" t="str">
        <f>+IF(T20="","",V20/5)</f>
        <v/>
      </c>
      <c r="X20" s="5" t="str">
        <f>+IF(T20="","",INT(($AG$6-W20)*$AG$7))</f>
        <v/>
      </c>
      <c r="Y20" s="10" t="str">
        <f>IF(T20="","",IF((U20+X20)&gt;$AG$6,$AG$6,(U20+X20)))</f>
        <v/>
      </c>
      <c r="Z20" s="8" t="str">
        <f>G20</f>
        <v/>
      </c>
      <c r="AA20" s="8" t="str">
        <f>M20</f>
        <v/>
      </c>
      <c r="AB20" s="8" t="str">
        <f>S20</f>
        <v/>
      </c>
      <c r="AC20" s="8" t="str">
        <f>Y20</f>
        <v/>
      </c>
      <c r="AD20" s="8" t="str">
        <f t="array" ref="AD20">IFERROR(+SUM(LARGE(Z20:AC20,{1,2,3})),"")</f>
        <v/>
      </c>
      <c r="AI20" s="20">
        <f>+K39</f>
        <v>324</v>
      </c>
      <c r="AJ20" s="18" t="s">
        <v>50</v>
      </c>
      <c r="AK20" s="18" t="s">
        <v>21</v>
      </c>
      <c r="AM20" s="19">
        <v>14</v>
      </c>
    </row>
    <row r="21" spans="1:39" ht="15.75" thickBot="1">
      <c r="B21" s="1"/>
      <c r="C21" s="6"/>
      <c r="D21" s="2"/>
      <c r="E21" s="21">
        <f>+IF(E20="",IF(E19="",IF(E18="",IF(E17="",IF(E16="","",E16),E17),E18),E19),E20)</f>
        <v>323</v>
      </c>
      <c r="F21" s="2"/>
      <c r="G21" s="3"/>
      <c r="H21" s="1"/>
      <c r="I21" s="6"/>
      <c r="J21" s="2"/>
      <c r="K21" s="21">
        <f>+IF(K20="",IF(K19="",IF(K18="",IF(K17="",IF(K16="","",K16),K17),K18),K19),K20)</f>
        <v>324</v>
      </c>
      <c r="L21" s="2"/>
      <c r="M21" s="3"/>
      <c r="N21" s="1"/>
      <c r="O21" s="6"/>
      <c r="P21" s="2"/>
      <c r="Q21" s="21">
        <f>+IF(Q20="",IF(Q19="",IF(Q18="",IF(Q17="",IF(Q16="","",Q16),Q17),Q18),Q19),Q20)</f>
        <v>311</v>
      </c>
      <c r="R21" s="2"/>
      <c r="S21" s="3"/>
      <c r="T21" s="1"/>
      <c r="U21" s="6"/>
      <c r="V21" s="2"/>
      <c r="W21" s="21">
        <f>+IF(W20="",IF(W19="",IF(W18="",IF(W17="",IF(W16="","",W16),W17),W18),W19),W20)</f>
        <v>309.66666666666669</v>
      </c>
      <c r="X21" s="2"/>
      <c r="Y21" s="3"/>
      <c r="Z21" s="8"/>
      <c r="AA21" s="8"/>
      <c r="AB21" s="8"/>
      <c r="AC21" s="8"/>
      <c r="AI21" s="20">
        <f>+Q39</f>
        <v>1</v>
      </c>
      <c r="AJ21" s="18" t="s">
        <v>51</v>
      </c>
      <c r="AM21" s="19">
        <v>15</v>
      </c>
    </row>
    <row r="22" spans="1:39">
      <c r="Z22" s="8"/>
      <c r="AA22" s="8"/>
      <c r="AB22" s="8"/>
      <c r="AC22" s="8"/>
      <c r="AI22" s="20">
        <f>+W39</f>
        <v>1</v>
      </c>
      <c r="AJ22" s="18" t="s">
        <v>52</v>
      </c>
      <c r="AK22" s="18" t="s">
        <v>43</v>
      </c>
      <c r="AM22" s="19">
        <v>16</v>
      </c>
    </row>
    <row r="23" spans="1:39">
      <c r="A23" t="s">
        <v>53</v>
      </c>
      <c r="B23" s="22" t="s">
        <v>54</v>
      </c>
      <c r="C23" s="22"/>
      <c r="D23" s="22"/>
      <c r="E23" s="22"/>
      <c r="F23" s="22"/>
      <c r="G23" s="22"/>
      <c r="H23" s="22" t="s">
        <v>55</v>
      </c>
      <c r="I23" s="22"/>
      <c r="J23" s="22"/>
      <c r="K23" s="22"/>
      <c r="L23" s="22"/>
      <c r="M23" s="22"/>
      <c r="N23" s="22" t="s">
        <v>123</v>
      </c>
      <c r="O23" s="22"/>
      <c r="P23" s="22"/>
      <c r="Q23" s="22"/>
      <c r="R23" s="22"/>
      <c r="S23" s="22"/>
      <c r="T23" s="22" t="s">
        <v>124</v>
      </c>
      <c r="U23" s="22"/>
      <c r="V23" s="22"/>
      <c r="W23" s="22"/>
      <c r="X23" s="22"/>
      <c r="Y23" s="22"/>
      <c r="Z23" s="8"/>
      <c r="AA23" s="8"/>
      <c r="AB23" s="8"/>
      <c r="AC23" s="8"/>
      <c r="AI23" s="20">
        <f>+E48</f>
        <v>296.5</v>
      </c>
      <c r="AJ23" s="18" t="s">
        <v>58</v>
      </c>
      <c r="AK23" s="18" t="s">
        <v>21</v>
      </c>
      <c r="AM23" s="19">
        <v>17</v>
      </c>
    </row>
    <row r="24" spans="1:39" ht="15.75" thickBot="1">
      <c r="A24" t="s">
        <v>7</v>
      </c>
      <c r="B24" t="s">
        <v>8</v>
      </c>
      <c r="C24" t="s">
        <v>9</v>
      </c>
      <c r="D24" t="s">
        <v>10</v>
      </c>
      <c r="E24" t="s">
        <v>11</v>
      </c>
      <c r="F24" t="s">
        <v>12</v>
      </c>
      <c r="G24" t="s">
        <v>13</v>
      </c>
      <c r="H24" t="s">
        <v>8</v>
      </c>
      <c r="I24" t="s">
        <v>9</v>
      </c>
      <c r="J24" t="s">
        <v>10</v>
      </c>
      <c r="K24" t="s">
        <v>14</v>
      </c>
      <c r="L24" t="s">
        <v>12</v>
      </c>
      <c r="M24" t="s">
        <v>13</v>
      </c>
      <c r="N24" t="s">
        <v>8</v>
      </c>
      <c r="O24" t="s">
        <v>9</v>
      </c>
      <c r="P24" t="s">
        <v>15</v>
      </c>
      <c r="Q24" t="s">
        <v>14</v>
      </c>
      <c r="R24" t="s">
        <v>12</v>
      </c>
      <c r="S24" t="s">
        <v>13</v>
      </c>
      <c r="T24" t="s">
        <v>8</v>
      </c>
      <c r="U24" t="s">
        <v>9</v>
      </c>
      <c r="V24" t="s">
        <v>10</v>
      </c>
      <c r="W24" t="s">
        <v>14</v>
      </c>
      <c r="X24" t="s">
        <v>12</v>
      </c>
      <c r="Y24" t="s">
        <v>13</v>
      </c>
      <c r="Z24" s="8"/>
      <c r="AA24" s="8"/>
      <c r="AB24" s="8"/>
      <c r="AC24" s="8"/>
      <c r="AD24" t="s">
        <v>16</v>
      </c>
      <c r="AI24" s="20">
        <f>+K48</f>
        <v>299.5</v>
      </c>
      <c r="AJ24" s="18" t="s">
        <v>59</v>
      </c>
      <c r="AK24" s="18" t="s">
        <v>25</v>
      </c>
      <c r="AM24" s="19">
        <v>18</v>
      </c>
    </row>
    <row r="25" spans="1:39">
      <c r="A25" s="18" t="s">
        <v>116</v>
      </c>
      <c r="B25" s="13">
        <v>220</v>
      </c>
      <c r="C25" s="7">
        <f>+IF(B25="","",IF(B25=0,E24*$AG$8,B25))</f>
        <v>220</v>
      </c>
      <c r="D25" s="4">
        <f>+IF(B25="","",SUM(C25:C25))</f>
        <v>220</v>
      </c>
      <c r="E25" s="4">
        <f>+IF(B25="","",D25/1)</f>
        <v>220</v>
      </c>
      <c r="F25" s="4">
        <f>+IF(B25="","",INT(($AG$6-E25)*$AG$7))</f>
        <v>99</v>
      </c>
      <c r="G25" s="9">
        <f>IF(B25="","",IF((C25+F25)&gt;$AG$6,$AG$6,(C25+F25)))</f>
        <v>319</v>
      </c>
      <c r="H25" s="13">
        <v>266</v>
      </c>
      <c r="I25" s="7">
        <f>+IF(H25="","",IF(H25=0,K24*$AG$8,H25))</f>
        <v>266</v>
      </c>
      <c r="J25" s="4">
        <f>+IF(H25="","",SUM(I25:I25))</f>
        <v>266</v>
      </c>
      <c r="K25" s="4">
        <f>+IF(H25="","",J25/1)</f>
        <v>266</v>
      </c>
      <c r="L25" s="4">
        <f>+IF(H25="","",INT(($AG$6-K25)*$AG$7))</f>
        <v>57</v>
      </c>
      <c r="M25" s="9">
        <f>IF(H25="","",IF((I25+L25)&gt;$AG$6,$AG$6,(I25+L25)))</f>
        <v>323</v>
      </c>
      <c r="N25" s="13">
        <v>300</v>
      </c>
      <c r="O25" s="7">
        <f>+IF(N25="","",IF(N25=0,Q24*$AG$8,N25))</f>
        <v>300</v>
      </c>
      <c r="P25" s="4">
        <f>+IF(N25="","",SUM(O25:O25))</f>
        <v>300</v>
      </c>
      <c r="Q25" s="4">
        <f>+IF(N25="","",P25/1)</f>
        <v>300</v>
      </c>
      <c r="R25" s="4">
        <f>+IF(N25="","",INT(($AG$6-Q25)*$AG$7))</f>
        <v>27</v>
      </c>
      <c r="S25" s="9">
        <f>IF(N25="","",IF((O25+R25)&gt;$AG$6,$AG$6,(O25+R25)))</f>
        <v>327</v>
      </c>
      <c r="T25" s="13">
        <v>187</v>
      </c>
      <c r="U25" s="7">
        <f>+IF(T25="","",IF(T25=0,W24*$AG$8,T25))</f>
        <v>187</v>
      </c>
      <c r="V25" s="4">
        <f>+IF(T25="","",SUM(U25:U25))</f>
        <v>187</v>
      </c>
      <c r="W25" s="4">
        <f>+IF(T25="","",V25/1)</f>
        <v>187</v>
      </c>
      <c r="X25" s="4">
        <f>+IF(T25="","",INT(($AG$6-W25)*$AG$7))</f>
        <v>128</v>
      </c>
      <c r="Y25" s="9">
        <f>IF(T25="","",IF((U25+X25)&gt;$AG$6,$AG$6,(U25+X25)))</f>
        <v>315</v>
      </c>
      <c r="Z25" s="8">
        <f>G25</f>
        <v>319</v>
      </c>
      <c r="AA25" s="8">
        <f>M25</f>
        <v>323</v>
      </c>
      <c r="AB25" s="8">
        <f>S25</f>
        <v>327</v>
      </c>
      <c r="AC25" s="8">
        <f>Y25</f>
        <v>315</v>
      </c>
      <c r="AD25" s="8">
        <f t="array" ref="AD25">IFERROR(+SUM(LARGE(Z25:AC25,{1,2,3})),"")</f>
        <v>969</v>
      </c>
      <c r="AI25" s="20">
        <f>+Q48</f>
        <v>301.25</v>
      </c>
      <c r="AJ25" s="18" t="s">
        <v>60</v>
      </c>
      <c r="AK25" s="18" t="s">
        <v>43</v>
      </c>
      <c r="AM25" s="19">
        <v>19</v>
      </c>
    </row>
    <row r="26" spans="1:39">
      <c r="A26" s="18" t="s">
        <v>117</v>
      </c>
      <c r="B26" s="14">
        <v>220</v>
      </c>
      <c r="C26" s="8">
        <f>+IF(B26="","",IF(B26=0,E25*$AG$8,B26))</f>
        <v>220</v>
      </c>
      <c r="D26" s="5">
        <f>+IF(B26="","",IF(B26=0,D25+E25,B26+D25))</f>
        <v>440</v>
      </c>
      <c r="E26" s="5">
        <f>+IF(B26="","",D26/2)</f>
        <v>220</v>
      </c>
      <c r="F26" s="5">
        <f>+IF(B26="","",INT(($AG$6-E26)*$AG$7))</f>
        <v>99</v>
      </c>
      <c r="G26" s="10">
        <f>IF(B26="","",IF((C26+F26)&gt;$AG$6,$AG$6,(C26+F26)))</f>
        <v>319</v>
      </c>
      <c r="H26" s="14">
        <v>266</v>
      </c>
      <c r="I26" s="8">
        <f>+IF(H26="","",IF(H26=0,K25*$AG$8,H26))</f>
        <v>266</v>
      </c>
      <c r="J26" s="5">
        <f>+IF(H26="","",IF(H26=0,J25+K25,H26+J25))</f>
        <v>532</v>
      </c>
      <c r="K26" s="5">
        <f>+IF(H26="","",J26/2)</f>
        <v>266</v>
      </c>
      <c r="L26" s="5">
        <f>+IF(H26="","",INT(($AG$6-K26)*$AG$7))</f>
        <v>57</v>
      </c>
      <c r="M26" s="10">
        <f>IF(H26="","",IF((I26+L26)&gt;$AG$6,$AG$6,(I26+L26)))</f>
        <v>323</v>
      </c>
      <c r="N26" s="14">
        <v>0</v>
      </c>
      <c r="O26" s="8">
        <f>+IF(N26="","",IF(N26=0,Q25*$AG$8,N26))</f>
        <v>270</v>
      </c>
      <c r="P26" s="5">
        <f>+IF(N26="","",IF(N26=0,P25+Q25,N26+P25))</f>
        <v>600</v>
      </c>
      <c r="Q26" s="5">
        <f>+IF(N26="","",P26/2)</f>
        <v>300</v>
      </c>
      <c r="R26" s="5">
        <f>+IF(N26="","",INT(($AG$6-Q26)*$AG$7))</f>
        <v>27</v>
      </c>
      <c r="S26" s="10">
        <f>IF(N26="","",IF((O26+R26)&gt;$AG$6,$AG$6,(O26+R26)))</f>
        <v>297</v>
      </c>
      <c r="T26" s="14">
        <v>190</v>
      </c>
      <c r="U26" s="8">
        <f>+IF(T26="","",IF(T26=0,W25*$AG$8,T26))</f>
        <v>190</v>
      </c>
      <c r="V26" s="5">
        <f>+IF(T26="","",IF(T26=0,V25+W25,T26+V25))</f>
        <v>377</v>
      </c>
      <c r="W26" s="5">
        <f>+IF(T26="","",V26/2)</f>
        <v>188.5</v>
      </c>
      <c r="X26" s="5">
        <f>+IF(T26="","",INT(($AG$6-W26)*$AG$7))</f>
        <v>127</v>
      </c>
      <c r="Y26" s="10">
        <f>IF(T26="","",IF((U26+X26)&gt;$AG$6,$AG$6,(U26+X26)))</f>
        <v>317</v>
      </c>
      <c r="Z26" s="8">
        <f>G26</f>
        <v>319</v>
      </c>
      <c r="AA26" s="8">
        <f>M26</f>
        <v>323</v>
      </c>
      <c r="AB26" s="8">
        <f>S26</f>
        <v>297</v>
      </c>
      <c r="AC26" s="8">
        <f>Y26</f>
        <v>317</v>
      </c>
      <c r="AD26" s="8">
        <f t="array" ref="AD26">IFERROR(+SUM(LARGE(Z26:AC26,{1,2,3})),"")</f>
        <v>959</v>
      </c>
      <c r="AI26" s="20">
        <f>+W48</f>
        <v>1</v>
      </c>
      <c r="AJ26" s="18" t="s">
        <v>61</v>
      </c>
      <c r="AK26" s="18" t="s">
        <v>62</v>
      </c>
      <c r="AM26" s="19">
        <v>20</v>
      </c>
    </row>
    <row r="27" spans="1:39">
      <c r="A27" s="18" t="s">
        <v>118</v>
      </c>
      <c r="B27" s="14">
        <v>203</v>
      </c>
      <c r="C27" s="8">
        <f>+IF(B27="","",IF(B27=0,E26*$AG$8,B27))</f>
        <v>203</v>
      </c>
      <c r="D27" s="5">
        <f>+IF(B27="","",IF(B27=0,D26+E26,B27+D26))</f>
        <v>643</v>
      </c>
      <c r="E27" s="5">
        <f>+IF(B27="","",D27/3)</f>
        <v>214.33333333333334</v>
      </c>
      <c r="F27" s="5">
        <f>+IF(B27="","",INT(($AG$6-E27)*$AG$7))</f>
        <v>104</v>
      </c>
      <c r="G27" s="10">
        <f>IF(B27="","",IF((C27+F27)&gt;$AG$6,$AG$6,(C27+F27)))</f>
        <v>307</v>
      </c>
      <c r="H27" s="14">
        <v>283</v>
      </c>
      <c r="I27" s="8">
        <f>+IF(H27="","",IF(H27=0,K26*$AG$8,H27))</f>
        <v>283</v>
      </c>
      <c r="J27" s="5">
        <f>+IF(H27="","",IF(H27=0,J26+K26,H27+J26))</f>
        <v>815</v>
      </c>
      <c r="K27" s="5">
        <f>+IF(H27="","",J27/3)</f>
        <v>271.66666666666669</v>
      </c>
      <c r="L27" s="5">
        <f>+IF(H27="","",INT(($AG$6-K27)*$AG$7))</f>
        <v>52</v>
      </c>
      <c r="M27" s="10">
        <f>IF(H27="","",IF((I27+L27)&gt;$AG$6,$AG$6,(I27+L27)))</f>
        <v>330</v>
      </c>
      <c r="N27" s="14">
        <v>293</v>
      </c>
      <c r="O27" s="8">
        <f>+IF(N27="","",IF(N27=0,Q26*$AG$8,N27))</f>
        <v>293</v>
      </c>
      <c r="P27" s="5">
        <f>+IF(N27="","",IF(N27=0,P26+Q26,N27+P26))</f>
        <v>893</v>
      </c>
      <c r="Q27" s="5">
        <f>+IF(N27="","",P27/3)</f>
        <v>297.66666666666669</v>
      </c>
      <c r="R27" s="5">
        <f>+IF(N27="","",INT(($AG$6-Q27)*$AG$7))</f>
        <v>29</v>
      </c>
      <c r="S27" s="10">
        <f>IF(N27="","",IF((O27+R27)&gt;$AG$6,$AG$6,(O27+R27)))</f>
        <v>322</v>
      </c>
      <c r="T27" s="14">
        <v>178</v>
      </c>
      <c r="U27" s="8">
        <f>+IF(T27="","",IF(T27=0,W26*$AG$8,T27))</f>
        <v>178</v>
      </c>
      <c r="V27" s="5">
        <f>+IF(T27="","",IF(T27=0,V26+W26,T27+V26))</f>
        <v>555</v>
      </c>
      <c r="W27" s="5">
        <f>+IF(T27="","",V27/3)</f>
        <v>185</v>
      </c>
      <c r="X27" s="5">
        <f>+IF(T27="","",INT(($AG$6-W27)*$AG$7))</f>
        <v>130</v>
      </c>
      <c r="Y27" s="10">
        <f>IF(T27="","",IF((U27+X27)&gt;$AG$6,$AG$6,(U27+X27)))</f>
        <v>308</v>
      </c>
      <c r="Z27" s="8">
        <f>G27</f>
        <v>307</v>
      </c>
      <c r="AA27" s="8">
        <f>M27</f>
        <v>330</v>
      </c>
      <c r="AB27" s="8">
        <f>S27</f>
        <v>322</v>
      </c>
      <c r="AC27" s="8">
        <f>Y27</f>
        <v>308</v>
      </c>
      <c r="AD27" s="8">
        <f t="array" ref="AD27">IFERROR(+SUM(LARGE(Z27:AC27,{1,2,3})),"")</f>
        <v>960</v>
      </c>
      <c r="AI27" s="20">
        <f>+E57</f>
        <v>304</v>
      </c>
      <c r="AJ27" s="18" t="s">
        <v>63</v>
      </c>
      <c r="AK27" s="18" t="s">
        <v>64</v>
      </c>
      <c r="AM27" s="19">
        <v>21</v>
      </c>
    </row>
    <row r="28" spans="1:39">
      <c r="A28" s="18" t="s">
        <v>119</v>
      </c>
      <c r="B28" s="14">
        <v>185</v>
      </c>
      <c r="C28" s="8">
        <f>+IF(B28="","",IF(B28=0,E27*$AG$8,B28))</f>
        <v>185</v>
      </c>
      <c r="D28" s="5">
        <f>+IF(B28="","",IF(B28=0,D27+E27,B28+D27))</f>
        <v>828</v>
      </c>
      <c r="E28" s="5">
        <f>+IF(B28="","",D28/4)</f>
        <v>207</v>
      </c>
      <c r="F28" s="5">
        <f>+IF(B28="","",INT(($AG$6-E28)*$AG$7))</f>
        <v>110</v>
      </c>
      <c r="G28" s="10">
        <f>IF(B28="","",IF((C28+F28)&gt;$AG$6,$AG$6,(C28+F28)))</f>
        <v>295</v>
      </c>
      <c r="H28" s="14">
        <v>280</v>
      </c>
      <c r="I28" s="8">
        <f>+IF(H28="","",IF(H28=0,K27*$AG$8,H28))</f>
        <v>280</v>
      </c>
      <c r="J28" s="5">
        <f>+IF(H28="","",IF(H28=0,J27+K27,H28+J27))</f>
        <v>1095</v>
      </c>
      <c r="K28" s="5">
        <f>+IF(H28="","",J28/4)</f>
        <v>273.75</v>
      </c>
      <c r="L28" s="5">
        <f>+IF(H28="","",INT(($AG$6-K28)*$AG$7))</f>
        <v>50</v>
      </c>
      <c r="M28" s="10">
        <f>IF(H28="","",IF((I28+L28)&gt;$AG$6,$AG$6,(I28+L28)))</f>
        <v>330</v>
      </c>
      <c r="N28" s="14">
        <v>305</v>
      </c>
      <c r="O28" s="8">
        <f>+IF(N28="","",IF(N28=0,Q27*$AG$8,N28))</f>
        <v>305</v>
      </c>
      <c r="P28" s="5">
        <f>+IF(N28="","",IF(N28=0,P27+Q27,N28+P27))</f>
        <v>1198</v>
      </c>
      <c r="Q28" s="5">
        <f>+IF(N28="","",P28/4)</f>
        <v>299.5</v>
      </c>
      <c r="R28" s="5">
        <f>+IF(N28="","",INT(($AG$6-Q28)*$AG$7))</f>
        <v>27</v>
      </c>
      <c r="S28" s="10">
        <f>IF(N28="","",IF((O28+R28)&gt;$AG$6,$AG$6,(O28+R28)))</f>
        <v>330</v>
      </c>
      <c r="T28" s="14">
        <v>170</v>
      </c>
      <c r="U28" s="8">
        <f>+IF(T28="","",IF(T28=0,W27*$AG$8,T28))</f>
        <v>170</v>
      </c>
      <c r="V28" s="5">
        <f>+IF(T28="","",IF(T28=0,V27+W27,T28+V27))</f>
        <v>725</v>
      </c>
      <c r="W28" s="5">
        <f>+IF(T28="","",V28/4)</f>
        <v>181.25</v>
      </c>
      <c r="X28" s="5">
        <f>+IF(T28="","",INT(($AG$6-W28)*$AG$7))</f>
        <v>133</v>
      </c>
      <c r="Y28" s="10">
        <f>IF(T28="","",IF((U28+X28)&gt;$AG$6,$AG$6,(U28+X28)))</f>
        <v>303</v>
      </c>
      <c r="Z28" s="8">
        <f>G28</f>
        <v>295</v>
      </c>
      <c r="AA28" s="8">
        <f>M28</f>
        <v>330</v>
      </c>
      <c r="AB28" s="8">
        <f>S28</f>
        <v>330</v>
      </c>
      <c r="AC28" s="8">
        <f>Y28</f>
        <v>303</v>
      </c>
      <c r="AD28" s="8">
        <f t="array" ref="AD28">IFERROR(+SUM(LARGE(Z28:AC28,{1,2,3})),"")</f>
        <v>963</v>
      </c>
      <c r="AI28" s="20">
        <f>+K57</f>
        <v>282</v>
      </c>
      <c r="AJ28" s="18" t="s">
        <v>65</v>
      </c>
      <c r="AK28" s="18" t="s">
        <v>36</v>
      </c>
      <c r="AM28" s="19">
        <v>22</v>
      </c>
    </row>
    <row r="29" spans="1:39">
      <c r="A29" s="18"/>
      <c r="B29" s="14"/>
      <c r="C29" s="8" t="str">
        <f>+IF(B29="","",IF(B29=0,E28*$AG$8,B29))</f>
        <v/>
      </c>
      <c r="D29" s="5" t="str">
        <f>+IF(B29="","",IF(B29=0,D28+E28,B29+D28))</f>
        <v/>
      </c>
      <c r="E29" s="5" t="str">
        <f>+IF(B29="","",D29/5)</f>
        <v/>
      </c>
      <c r="F29" s="5" t="str">
        <f>+IF(B29="","",INT(($AG$6-E29)*$AG$7))</f>
        <v/>
      </c>
      <c r="G29" s="10" t="str">
        <f>IF(B29="","",IF((C29+F29)&gt;$AG$6,$AG$6,(C29+F29)))</f>
        <v/>
      </c>
      <c r="H29" s="14"/>
      <c r="I29" s="8" t="str">
        <f>+IF(H29="","",IF(H29=0,K28*$AG$8,H29))</f>
        <v/>
      </c>
      <c r="J29" s="5" t="str">
        <f>+IF(H29="","",IF(H29=0,J28+K28,H29+J28))</f>
        <v/>
      </c>
      <c r="K29" s="5" t="str">
        <f>+IF(H29="","",J29/5)</f>
        <v/>
      </c>
      <c r="L29" s="5" t="str">
        <f>+IF(H29="","",INT(($AG$6-K29)*$AG$7))</f>
        <v/>
      </c>
      <c r="M29" s="10" t="str">
        <f>IF(H29="","",IF((I29+L29)&gt;$AG$6,$AG$6,(I29+L29)))</f>
        <v/>
      </c>
      <c r="N29" s="14"/>
      <c r="O29" s="8" t="str">
        <f>+IF(N29="","",IF(N29=0,Q28*$AG$8,N29))</f>
        <v/>
      </c>
      <c r="P29" s="5" t="str">
        <f>+IF(N29="","",IF(N29=0,P28+Q28,N29+P28))</f>
        <v/>
      </c>
      <c r="Q29" s="5" t="str">
        <f>+IF(N29="","",P29/5)</f>
        <v/>
      </c>
      <c r="R29" s="5" t="str">
        <f>+IF(N29="","",INT(($AG$6-Q29)*$AG$7))</f>
        <v/>
      </c>
      <c r="S29" s="10" t="str">
        <f>IF(N29="","",IF((O29+R29)&gt;$AG$6,$AG$6,(O29+R29)))</f>
        <v/>
      </c>
      <c r="T29" s="14"/>
      <c r="U29" s="8" t="str">
        <f>+IF(T29="","",IF(T29=0,W28*$AG$8,T29))</f>
        <v/>
      </c>
      <c r="V29" s="5" t="str">
        <f>+IF(T29="","",IF(T29=0,V28+W28,T29+V28))</f>
        <v/>
      </c>
      <c r="W29" s="5" t="str">
        <f>+IF(T29="","",V29/5)</f>
        <v/>
      </c>
      <c r="X29" s="5" t="str">
        <f>+IF(T29="","",INT(($AG$6-W29)*$AG$7))</f>
        <v/>
      </c>
      <c r="Y29" s="10" t="str">
        <f>IF(T29="","",IF((U29+X29)&gt;$AG$6,$AG$6,(U29+X29)))</f>
        <v/>
      </c>
      <c r="Z29" s="8" t="str">
        <f>G29</f>
        <v/>
      </c>
      <c r="AA29" s="8" t="str">
        <f>M29</f>
        <v/>
      </c>
      <c r="AB29" s="8" t="str">
        <f>S29</f>
        <v/>
      </c>
      <c r="AC29" s="8" t="str">
        <f>Y29</f>
        <v/>
      </c>
      <c r="AD29" s="8" t="str">
        <f t="array" ref="AD29">IFERROR(+SUM(LARGE(Z29:AC29,{1,2,3})),"")</f>
        <v/>
      </c>
      <c r="AI29" s="20">
        <f>+Q57</f>
        <v>1</v>
      </c>
      <c r="AJ29" s="18" t="s">
        <v>66</v>
      </c>
      <c r="AK29" s="18" t="s">
        <v>36</v>
      </c>
      <c r="AM29" s="19">
        <v>23</v>
      </c>
    </row>
    <row r="30" spans="1:39" ht="15.75" thickBot="1">
      <c r="B30" s="1"/>
      <c r="C30" s="6"/>
      <c r="D30" s="2"/>
      <c r="E30" s="21">
        <f>+IF(E29="",IF(E28="",IF(E27="",IF(E26="",IF(E25="","",E25),E26),E27),E28),E29)</f>
        <v>207</v>
      </c>
      <c r="F30" s="2"/>
      <c r="G30" s="3"/>
      <c r="H30" s="1"/>
      <c r="I30" s="6"/>
      <c r="J30" s="2"/>
      <c r="K30" s="21">
        <f>+IF(K29="",IF(K28="",IF(K27="",IF(K26="",IF(K25="","",K25),K26),K27),K28),K29)</f>
        <v>273.75</v>
      </c>
      <c r="L30" s="2"/>
      <c r="M30" s="3"/>
      <c r="N30" s="1"/>
      <c r="O30" s="6"/>
      <c r="P30" s="2"/>
      <c r="Q30" s="21">
        <f>+IF(Q29="",IF(Q28="",IF(Q27="",IF(Q26="",IF(Q25="","",Q25),Q26),Q27),Q28),Q29)</f>
        <v>299.5</v>
      </c>
      <c r="R30" s="2"/>
      <c r="S30" s="3"/>
      <c r="T30" s="1"/>
      <c r="U30" s="6"/>
      <c r="V30" s="2"/>
      <c r="W30" s="21">
        <f>+IF(W29="",IF(W28="",IF(W27="",IF(W26="",IF(W25="","",W25),W26),W27),W28),W29)</f>
        <v>181.25</v>
      </c>
      <c r="X30" s="2"/>
      <c r="Y30" s="3"/>
      <c r="Z30" s="8"/>
      <c r="AA30" s="8"/>
      <c r="AB30" s="8"/>
      <c r="AC30" s="8"/>
      <c r="AI30" s="20">
        <f>+W57</f>
        <v>313.75</v>
      </c>
      <c r="AJ30" s="18" t="s">
        <v>67</v>
      </c>
      <c r="AK30" s="18" t="s">
        <v>25</v>
      </c>
      <c r="AM30" s="19">
        <v>24</v>
      </c>
    </row>
    <row r="31" spans="1:39">
      <c r="Z31" s="8"/>
      <c r="AA31" s="8"/>
      <c r="AB31" s="8"/>
      <c r="AC31" s="8"/>
      <c r="AI31" s="20">
        <f>+E66</f>
        <v>247</v>
      </c>
      <c r="AJ31" s="18" t="s">
        <v>68</v>
      </c>
      <c r="AK31" s="18" t="s">
        <v>64</v>
      </c>
      <c r="AM31" s="19">
        <v>25</v>
      </c>
    </row>
    <row r="32" spans="1:39">
      <c r="A32" t="s">
        <v>69</v>
      </c>
      <c r="B32" s="22" t="s">
        <v>125</v>
      </c>
      <c r="C32" s="22"/>
      <c r="D32" s="22"/>
      <c r="E32" s="22"/>
      <c r="F32" s="22"/>
      <c r="G32" s="22"/>
      <c r="H32" s="22" t="s">
        <v>126</v>
      </c>
      <c r="I32" s="22"/>
      <c r="J32" s="22"/>
      <c r="K32" s="22"/>
      <c r="L32" s="22"/>
      <c r="M32" s="22"/>
      <c r="N32" s="22" t="s">
        <v>127</v>
      </c>
      <c r="O32" s="22"/>
      <c r="P32" s="22"/>
      <c r="Q32" s="22"/>
      <c r="R32" s="22"/>
      <c r="S32" s="22"/>
      <c r="T32" s="22" t="s">
        <v>128</v>
      </c>
      <c r="U32" s="22"/>
      <c r="V32" s="22"/>
      <c r="W32" s="22"/>
      <c r="X32" s="22"/>
      <c r="Y32" s="22"/>
      <c r="Z32" s="8"/>
      <c r="AA32" s="8"/>
      <c r="AB32" s="8"/>
      <c r="AC32" s="8"/>
      <c r="AI32" s="20">
        <f>+K66</f>
        <v>318.25</v>
      </c>
      <c r="AJ32" s="18" t="s">
        <v>73</v>
      </c>
      <c r="AK32" s="18" t="s">
        <v>25</v>
      </c>
      <c r="AM32" s="19">
        <v>26</v>
      </c>
    </row>
    <row r="33" spans="1:39" ht="15.75" thickBot="1">
      <c r="A33" t="s">
        <v>7</v>
      </c>
      <c r="B33" t="s">
        <v>8</v>
      </c>
      <c r="C33" t="s">
        <v>9</v>
      </c>
      <c r="D33" t="s">
        <v>10</v>
      </c>
      <c r="E33" t="s">
        <v>11</v>
      </c>
      <c r="F33" t="s">
        <v>12</v>
      </c>
      <c r="G33" t="s">
        <v>13</v>
      </c>
      <c r="H33" t="s">
        <v>8</v>
      </c>
      <c r="I33" t="s">
        <v>9</v>
      </c>
      <c r="J33" t="s">
        <v>10</v>
      </c>
      <c r="K33" t="s">
        <v>14</v>
      </c>
      <c r="L33" t="s">
        <v>12</v>
      </c>
      <c r="M33" t="s">
        <v>13</v>
      </c>
      <c r="N33" t="s">
        <v>8</v>
      </c>
      <c r="O33" t="s">
        <v>9</v>
      </c>
      <c r="P33" t="s">
        <v>15</v>
      </c>
      <c r="Q33" t="s">
        <v>14</v>
      </c>
      <c r="R33" t="s">
        <v>12</v>
      </c>
      <c r="S33" t="s">
        <v>13</v>
      </c>
      <c r="T33" t="s">
        <v>8</v>
      </c>
      <c r="U33" t="s">
        <v>9</v>
      </c>
      <c r="V33" t="s">
        <v>10</v>
      </c>
      <c r="W33" t="s">
        <v>14</v>
      </c>
      <c r="X33" t="s">
        <v>12</v>
      </c>
      <c r="Y33" t="s">
        <v>13</v>
      </c>
      <c r="Z33" s="8"/>
      <c r="AA33" s="8"/>
      <c r="AB33" s="8"/>
      <c r="AC33" s="8"/>
      <c r="AD33" t="s">
        <v>16</v>
      </c>
      <c r="AI33" s="20">
        <f>+Q66</f>
        <v>280.5</v>
      </c>
      <c r="AJ33" s="18" t="s">
        <v>74</v>
      </c>
      <c r="AK33" s="18" t="s">
        <v>75</v>
      </c>
      <c r="AM33" s="19">
        <v>27</v>
      </c>
    </row>
    <row r="34" spans="1:39">
      <c r="A34" s="18" t="s">
        <v>116</v>
      </c>
      <c r="B34" s="13">
        <v>315</v>
      </c>
      <c r="C34" s="7">
        <f>+IF(B34="","",IF(B34=0,E33*$AG$8,B34))</f>
        <v>315</v>
      </c>
      <c r="D34" s="4">
        <f>+IF(B34="","",SUM(C34:C34))</f>
        <v>315</v>
      </c>
      <c r="E34" s="4">
        <f>+IF(B34="","",D34/1)</f>
        <v>315</v>
      </c>
      <c r="F34" s="4">
        <f>+IF(B34="","",INT(($AG$6-E34)*$AG$7))</f>
        <v>13</v>
      </c>
      <c r="G34" s="9">
        <f>IF(B34="","",IF((C34+F34)&gt;$AG$6,$AG$6,(C34+F34)))</f>
        <v>328</v>
      </c>
      <c r="H34" s="13">
        <v>324</v>
      </c>
      <c r="I34" s="7">
        <f>+IF(H34="","",IF(H34=0,K33*$AG$8,H34))</f>
        <v>324</v>
      </c>
      <c r="J34" s="4">
        <f>+IF(H34="","",SUM(I34:I34))</f>
        <v>324</v>
      </c>
      <c r="K34" s="4">
        <f>+IF(H34="","",J34/1)</f>
        <v>324</v>
      </c>
      <c r="L34" s="4">
        <f>+IF(H34="","",INT(($AG$6-K34)*$AG$7))</f>
        <v>5</v>
      </c>
      <c r="M34" s="9">
        <f>IF(H34="","",IF((I34+L34)&gt;$AG$6,$AG$6,(I34+L34)))</f>
        <v>329</v>
      </c>
      <c r="N34" s="13">
        <v>1</v>
      </c>
      <c r="O34" s="7">
        <f>+IF(N34="","",IF(N34=0,Q33*$AG$8,N34))</f>
        <v>1</v>
      </c>
      <c r="P34" s="4">
        <f>+IF(N34="","",SUM(O34:O34))</f>
        <v>1</v>
      </c>
      <c r="Q34" s="4">
        <f>+IF(N34="","",P34/1)</f>
        <v>1</v>
      </c>
      <c r="R34" s="4">
        <f>+IF(N34="","",INT(($AG$6-Q34)*$AG$7))</f>
        <v>296</v>
      </c>
      <c r="S34" s="9">
        <f>IF(N34="","",IF((O34+R34)&gt;$AG$6,$AG$6,(O34+R34)))</f>
        <v>297</v>
      </c>
      <c r="T34" s="13">
        <v>1</v>
      </c>
      <c r="U34" s="7">
        <f>+IF(T34="","",IF(T34=0,W33*$AG$8,T34))</f>
        <v>1</v>
      </c>
      <c r="V34" s="4">
        <f>+IF(T34="","",SUM(U34:U34))</f>
        <v>1</v>
      </c>
      <c r="W34" s="4">
        <f>+IF(T34="","",V34/1)</f>
        <v>1</v>
      </c>
      <c r="X34" s="4">
        <f>+IF(T34="","",INT(($AG$6-W34)*$AG$7))</f>
        <v>296</v>
      </c>
      <c r="Y34" s="9">
        <f>IF(T34="","",IF((U34+X34)&gt;$AG$6,$AG$6,(U34+X34)))</f>
        <v>297</v>
      </c>
      <c r="Z34" s="8">
        <f>G34</f>
        <v>328</v>
      </c>
      <c r="AA34" s="8">
        <f>M34</f>
        <v>329</v>
      </c>
      <c r="AB34" s="8">
        <f>S34</f>
        <v>297</v>
      </c>
      <c r="AC34" s="8">
        <f>Y34</f>
        <v>297</v>
      </c>
      <c r="AD34" s="8">
        <f t="array" ref="AD34">IFERROR(+SUM(LARGE(Z34:AC34,{1,2,3})),"")</f>
        <v>954</v>
      </c>
      <c r="AI34" s="20">
        <f>+W66</f>
        <v>297</v>
      </c>
      <c r="AJ34" s="18" t="s">
        <v>76</v>
      </c>
      <c r="AK34" s="18" t="s">
        <v>75</v>
      </c>
      <c r="AM34" s="19">
        <v>28</v>
      </c>
    </row>
    <row r="35" spans="1:39">
      <c r="A35" s="18" t="s">
        <v>117</v>
      </c>
      <c r="B35" s="14">
        <v>318</v>
      </c>
      <c r="C35" s="8">
        <f>+IF(B35="","",IF(B35=0,E34*$AG$8,B35))</f>
        <v>318</v>
      </c>
      <c r="D35" s="5">
        <f>+IF(B35="","",IF(B35=0,D34+E34,B35+D34))</f>
        <v>633</v>
      </c>
      <c r="E35" s="5">
        <f>+IF(B35="","",D35/2)</f>
        <v>316.5</v>
      </c>
      <c r="F35" s="5">
        <f>+IF(B35="","",INT(($AG$6-E35)*$AG$7))</f>
        <v>12</v>
      </c>
      <c r="G35" s="10">
        <f>IF(B35="","",IF((C35+F35)&gt;$AG$6,$AG$6,(C35+F35)))</f>
        <v>330</v>
      </c>
      <c r="H35" s="14">
        <v>0</v>
      </c>
      <c r="I35" s="8">
        <f>+IF(H35="","",IF(H35=0,K34*$AG$8,H35))</f>
        <v>291.60000000000002</v>
      </c>
      <c r="J35" s="5">
        <f>+IF(H35="","",IF(H35=0,J34+K34,H35+J34))</f>
        <v>648</v>
      </c>
      <c r="K35" s="5">
        <f>+IF(H35="","",J35/2)</f>
        <v>324</v>
      </c>
      <c r="L35" s="5">
        <f>+IF(H35="","",INT(($AG$6-K35)*$AG$7))</f>
        <v>5</v>
      </c>
      <c r="M35" s="10">
        <f>IF(H35="","",IF((I35+L35)&gt;$AG$6,$AG$6,(I35+L35)))</f>
        <v>296.60000000000002</v>
      </c>
      <c r="N35" s="14">
        <v>1</v>
      </c>
      <c r="O35" s="8">
        <f>+IF(N35="","",IF(N35=0,Q34*$AG$8,N35))</f>
        <v>1</v>
      </c>
      <c r="P35" s="5">
        <f>+IF(N35="","",IF(N35=0,P34+Q34,N35+P34))</f>
        <v>2</v>
      </c>
      <c r="Q35" s="5">
        <f>+IF(N35="","",P35/2)</f>
        <v>1</v>
      </c>
      <c r="R35" s="5">
        <f>+IF(N35="","",INT(($AG$6-Q35)*$AG$7))</f>
        <v>296</v>
      </c>
      <c r="S35" s="10">
        <f>IF(N35="","",IF((O35+R35)&gt;$AG$6,$AG$6,(O35+R35)))</f>
        <v>297</v>
      </c>
      <c r="T35" s="14">
        <v>1</v>
      </c>
      <c r="U35" s="8">
        <f>+IF(T35="","",IF(T35=0,W34*$AG$8,T35))</f>
        <v>1</v>
      </c>
      <c r="V35" s="5">
        <f>+IF(T35="","",IF(T35=0,V34+W34,T35+V34))</f>
        <v>2</v>
      </c>
      <c r="W35" s="5">
        <f>+IF(T35="","",V35/2)</f>
        <v>1</v>
      </c>
      <c r="X35" s="5">
        <f>+IF(T35="","",INT(($AG$6-W35)*$AG$7))</f>
        <v>296</v>
      </c>
      <c r="Y35" s="10">
        <f>IF(T35="","",IF((U35+X35)&gt;$AG$6,$AG$6,(U35+X35)))</f>
        <v>297</v>
      </c>
      <c r="Z35" s="8">
        <f>G35</f>
        <v>330</v>
      </c>
      <c r="AA35" s="8">
        <f>M35</f>
        <v>296.60000000000002</v>
      </c>
      <c r="AB35" s="8">
        <f>S35</f>
        <v>297</v>
      </c>
      <c r="AC35" s="8">
        <f>Y35</f>
        <v>297</v>
      </c>
      <c r="AD35" s="8">
        <f t="array" ref="AD35">IFERROR(+SUM(LARGE(Z35:AC35,{1,2,3})),"")</f>
        <v>924</v>
      </c>
      <c r="AI35" s="20">
        <f>+E75</f>
        <v>288.5</v>
      </c>
      <c r="AJ35" s="18" t="s">
        <v>77</v>
      </c>
      <c r="AK35" s="18" t="s">
        <v>34</v>
      </c>
      <c r="AM35" s="19">
        <v>29</v>
      </c>
    </row>
    <row r="36" spans="1:39">
      <c r="A36" s="18" t="s">
        <v>118</v>
      </c>
      <c r="B36" s="14">
        <v>0</v>
      </c>
      <c r="C36" s="8">
        <f>+IF(B36="","",IF(B36=0,E35*$AG$8,B36))</f>
        <v>284.85000000000002</v>
      </c>
      <c r="D36" s="5">
        <f>+IF(B36="","",IF(B36=0,D35+E35,B36+D35))</f>
        <v>949.5</v>
      </c>
      <c r="E36" s="5">
        <f>+IF(B36="","",D36/3)</f>
        <v>316.5</v>
      </c>
      <c r="F36" s="5">
        <f>+IF(B36="","",INT(($AG$6-E36)*$AG$7))</f>
        <v>12</v>
      </c>
      <c r="G36" s="10">
        <f>IF(B36="","",IF((C36+F36)&gt;$AG$6,$AG$6,(C36+F36)))</f>
        <v>296.85000000000002</v>
      </c>
      <c r="H36" s="14">
        <v>0</v>
      </c>
      <c r="I36" s="8">
        <f>+IF(H36="","",IF(H36=0,K35*$AG$8,H36))</f>
        <v>291.60000000000002</v>
      </c>
      <c r="J36" s="5">
        <f>+IF(H36="","",IF(H36=0,J35+K35,H36+J35))</f>
        <v>972</v>
      </c>
      <c r="K36" s="5">
        <f>+IF(H36="","",J36/3)</f>
        <v>324</v>
      </c>
      <c r="L36" s="5">
        <f>+IF(H36="","",INT(($AG$6-K36)*$AG$7))</f>
        <v>5</v>
      </c>
      <c r="M36" s="10">
        <f>IF(H36="","",IF((I36+L36)&gt;$AG$6,$AG$6,(I36+L36)))</f>
        <v>296.60000000000002</v>
      </c>
      <c r="N36" s="14">
        <v>1</v>
      </c>
      <c r="O36" s="8">
        <f>+IF(N36="","",IF(N36=0,Q35*$AG$8,N36))</f>
        <v>1</v>
      </c>
      <c r="P36" s="5">
        <f>+IF(N36="","",IF(N36=0,P35+Q35,N36+P35))</f>
        <v>3</v>
      </c>
      <c r="Q36" s="5">
        <f>+IF(N36="","",P36/3)</f>
        <v>1</v>
      </c>
      <c r="R36" s="5">
        <f>+IF(N36="","",INT(($AG$6-Q36)*$AG$7))</f>
        <v>296</v>
      </c>
      <c r="S36" s="10">
        <f>IF(N36="","",IF((O36+R36)&gt;$AG$6,$AG$6,(O36+R36)))</f>
        <v>297</v>
      </c>
      <c r="T36" s="14">
        <v>1</v>
      </c>
      <c r="U36" s="8">
        <f>+IF(T36="","",IF(T36=0,W35*$AG$8,T36))</f>
        <v>1</v>
      </c>
      <c r="V36" s="5">
        <f>+IF(T36="","",IF(T36=0,V35+W35,T36+V35))</f>
        <v>3</v>
      </c>
      <c r="W36" s="5">
        <f>+IF(T36="","",V36/3)</f>
        <v>1</v>
      </c>
      <c r="X36" s="5">
        <f>+IF(T36="","",INT(($AG$6-W36)*$AG$7))</f>
        <v>296</v>
      </c>
      <c r="Y36" s="10">
        <f>IF(T36="","",IF((U36+X36)&gt;$AG$6,$AG$6,(U36+X36)))</f>
        <v>297</v>
      </c>
      <c r="Z36" s="8">
        <f>G36</f>
        <v>296.85000000000002</v>
      </c>
      <c r="AA36" s="8">
        <f>M36</f>
        <v>296.60000000000002</v>
      </c>
      <c r="AB36" s="8">
        <f>S36</f>
        <v>297</v>
      </c>
      <c r="AC36" s="8">
        <f>Y36</f>
        <v>297</v>
      </c>
      <c r="AD36" s="8">
        <f t="array" ref="AD36">IFERROR(+SUM(LARGE(Z36:AC36,{1,2,3})),"")</f>
        <v>890.85</v>
      </c>
      <c r="AI36" s="20">
        <f>+K75</f>
        <v>267.75</v>
      </c>
      <c r="AJ36" s="18" t="s">
        <v>78</v>
      </c>
      <c r="AK36" s="18" t="s">
        <v>34</v>
      </c>
      <c r="AM36" s="19">
        <v>30</v>
      </c>
    </row>
    <row r="37" spans="1:39">
      <c r="A37" s="18" t="s">
        <v>119</v>
      </c>
      <c r="B37" s="14">
        <v>317</v>
      </c>
      <c r="C37" s="8">
        <f>+IF(B37="","",IF(B37=0,E36*$AG$8,B37))</f>
        <v>317</v>
      </c>
      <c r="D37" s="5">
        <f>+IF(B37="","",IF(B37=0,D36+E36,B37+D36))</f>
        <v>1266.5</v>
      </c>
      <c r="E37" s="5">
        <f>+IF(B37="","",D37/4)</f>
        <v>316.625</v>
      </c>
      <c r="F37" s="5">
        <f>+IF(B37="","",INT(($AG$6-E37)*$AG$7))</f>
        <v>12</v>
      </c>
      <c r="G37" s="10">
        <f>IF(B37="","",IF((C37+F37)&gt;$AG$6,$AG$6,(C37+F37)))</f>
        <v>329</v>
      </c>
      <c r="H37" s="14">
        <v>0</v>
      </c>
      <c r="I37" s="8">
        <f>+IF(H37="","",IF(H37=0,K36*$AG$8,H37))</f>
        <v>291.60000000000002</v>
      </c>
      <c r="J37" s="5">
        <f>+IF(H37="","",IF(H37=0,J36+K36,H37+J36))</f>
        <v>1296</v>
      </c>
      <c r="K37" s="5">
        <f>+IF(H37="","",J37/4)</f>
        <v>324</v>
      </c>
      <c r="L37" s="5">
        <f>+IF(H37="","",INT(($AG$6-K37)*$AG$7))</f>
        <v>5</v>
      </c>
      <c r="M37" s="10">
        <f>IF(H37="","",IF((I37+L37)&gt;$AG$6,$AG$6,(I37+L37)))</f>
        <v>296.60000000000002</v>
      </c>
      <c r="N37" s="14">
        <v>1</v>
      </c>
      <c r="O37" s="8">
        <f>+IF(N37="","",IF(N37=0,Q36*$AG$8,N37))</f>
        <v>1</v>
      </c>
      <c r="P37" s="5">
        <f>+IF(N37="","",IF(N37=0,P36+Q36,N37+P36))</f>
        <v>4</v>
      </c>
      <c r="Q37" s="5">
        <f>+IF(N37="","",P37/4)</f>
        <v>1</v>
      </c>
      <c r="R37" s="5">
        <f>+IF(N37="","",INT(($AG$6-Q37)*$AG$7))</f>
        <v>296</v>
      </c>
      <c r="S37" s="10">
        <f>IF(N37="","",IF((O37+R37)&gt;$AG$6,$AG$6,(O37+R37)))</f>
        <v>297</v>
      </c>
      <c r="T37" s="14">
        <v>1</v>
      </c>
      <c r="U37" s="8">
        <f>+IF(T37="","",IF(T37=0,W36*$AG$8,T37))</f>
        <v>1</v>
      </c>
      <c r="V37" s="5">
        <f>+IF(T37="","",IF(T37=0,V36+W36,T37+V36))</f>
        <v>4</v>
      </c>
      <c r="W37" s="5">
        <f>+IF(T37="","",V37/4)</f>
        <v>1</v>
      </c>
      <c r="X37" s="5">
        <f>+IF(T37="","",INT(($AG$6-W37)*$AG$7))</f>
        <v>296</v>
      </c>
      <c r="Y37" s="10">
        <f>IF(T37="","",IF((U37+X37)&gt;$AG$6,$AG$6,(U37+X37)))</f>
        <v>297</v>
      </c>
      <c r="Z37" s="8">
        <f>G37</f>
        <v>329</v>
      </c>
      <c r="AA37" s="8">
        <f>M37</f>
        <v>296.60000000000002</v>
      </c>
      <c r="AB37" s="8">
        <f>S37</f>
        <v>297</v>
      </c>
      <c r="AC37" s="8">
        <f>Y37</f>
        <v>297</v>
      </c>
      <c r="AD37" s="8">
        <f t="array" ref="AD37">IFERROR(+SUM(LARGE(Z37:AC37,{1,2,3})),"")</f>
        <v>923</v>
      </c>
      <c r="AI37" s="20">
        <f>+Q75</f>
        <v>293.75</v>
      </c>
      <c r="AJ37" s="18" t="s">
        <v>79</v>
      </c>
      <c r="AK37" s="18" t="s">
        <v>80</v>
      </c>
      <c r="AM37" s="19">
        <v>31</v>
      </c>
    </row>
    <row r="38" spans="1:39">
      <c r="A38" s="18"/>
      <c r="B38" s="14"/>
      <c r="C38" s="8" t="str">
        <f>+IF(B38="","",IF(B38=0,E37*$AG$8,B38))</f>
        <v/>
      </c>
      <c r="D38" s="5" t="str">
        <f>+IF(B38="","",IF(B38=0,D37+E37,B38+D37))</f>
        <v/>
      </c>
      <c r="E38" s="5" t="str">
        <f>+IF(B38="","",D38/5)</f>
        <v/>
      </c>
      <c r="F38" s="5" t="str">
        <f>+IF(B38="","",INT(($AG$6-E38)*$AG$7))</f>
        <v/>
      </c>
      <c r="G38" s="10" t="str">
        <f>IF(B38="","",IF((C38+F38)&gt;$AG$6,$AG$6,(C38+F38)))</f>
        <v/>
      </c>
      <c r="H38" s="14"/>
      <c r="I38" s="8" t="str">
        <f>+IF(H38="","",IF(H38=0,K37*$AG$8,H38))</f>
        <v/>
      </c>
      <c r="J38" s="5" t="str">
        <f>+IF(H38="","",IF(H38=0,J37+K37,H38+J37))</f>
        <v/>
      </c>
      <c r="K38" s="5" t="str">
        <f>+IF(H38="","",J38/5)</f>
        <v/>
      </c>
      <c r="L38" s="5" t="str">
        <f>+IF(H38="","",INT(($AG$6-K38)*$AG$7))</f>
        <v/>
      </c>
      <c r="M38" s="10" t="str">
        <f>IF(H38="","",IF((I38+L38)&gt;$AG$6,$AG$6,(I38+L38)))</f>
        <v/>
      </c>
      <c r="N38" s="14"/>
      <c r="O38" s="8" t="str">
        <f>+IF(N38="","",IF(N38=0,Q37*$AG$8,N38))</f>
        <v/>
      </c>
      <c r="P38" s="5" t="str">
        <f>+IF(N38="","",IF(N38=0,P37+Q37,N38+P37))</f>
        <v/>
      </c>
      <c r="Q38" s="5" t="str">
        <f>+IF(N38="","",P38/5)</f>
        <v/>
      </c>
      <c r="R38" s="5" t="str">
        <f>+IF(N38="","",INT(($AG$6-Q38)*$AG$7))</f>
        <v/>
      </c>
      <c r="S38" s="10" t="str">
        <f>IF(N38="","",IF((O38+R38)&gt;$AG$6,$AG$6,(O38+R38)))</f>
        <v/>
      </c>
      <c r="T38" s="14"/>
      <c r="U38" s="8" t="str">
        <f>+IF(T38="","",IF(T38=0,W37*$AG$8,T38))</f>
        <v/>
      </c>
      <c r="V38" s="5" t="str">
        <f>+IF(T38="","",IF(T38=0,V37+W37,T38+V37))</f>
        <v/>
      </c>
      <c r="W38" s="5" t="str">
        <f>+IF(T38="","",V38/5)</f>
        <v/>
      </c>
      <c r="X38" s="5" t="str">
        <f>+IF(T38="","",INT(($AG$6-W38)*$AG$7))</f>
        <v/>
      </c>
      <c r="Y38" s="10" t="str">
        <f>IF(T38="","",IF((U38+X38)&gt;$AG$6,$AG$6,(U38+X38)))</f>
        <v/>
      </c>
      <c r="Z38" s="8" t="str">
        <f>G38</f>
        <v/>
      </c>
      <c r="AA38" s="8" t="str">
        <f>M38</f>
        <v/>
      </c>
      <c r="AB38" s="8" t="str">
        <f>S38</f>
        <v/>
      </c>
      <c r="AC38" s="8" t="str">
        <f>Y38</f>
        <v/>
      </c>
      <c r="AD38" s="8" t="str">
        <f t="array" ref="AD38">IFERROR(+SUM(LARGE(Z38:AC38,{1,2,3})),"")</f>
        <v/>
      </c>
      <c r="AI38" s="20">
        <f>+W75</f>
        <v>298.75</v>
      </c>
      <c r="AJ38" s="18" t="s">
        <v>81</v>
      </c>
      <c r="AK38" s="18" t="s">
        <v>80</v>
      </c>
      <c r="AM38" s="19">
        <v>32</v>
      </c>
    </row>
    <row r="39" spans="1:39" ht="15.75" thickBot="1">
      <c r="B39" s="1"/>
      <c r="C39" s="6"/>
      <c r="D39" s="2"/>
      <c r="E39" s="21">
        <f>+IF(E38="",IF(E37="",IF(E36="",IF(E35="",IF(E34="","",E34),E35),E36),E37),E38)</f>
        <v>316.625</v>
      </c>
      <c r="F39" s="2"/>
      <c r="G39" s="3"/>
      <c r="H39" s="1"/>
      <c r="I39" s="6"/>
      <c r="J39" s="2"/>
      <c r="K39" s="21">
        <f>+IF(K38="",IF(K37="",IF(K36="",IF(K35="",IF(K34="","",K34),K35),K36),K37),K38)</f>
        <v>324</v>
      </c>
      <c r="L39" s="2"/>
      <c r="M39" s="3"/>
      <c r="N39" s="1"/>
      <c r="O39" s="6"/>
      <c r="P39" s="2"/>
      <c r="Q39" s="21">
        <f>+IF(Q38="",IF(Q37="",IF(Q36="",IF(Q35="",IF(Q34="","",Q34),Q35),Q36),Q37),Q38)</f>
        <v>1</v>
      </c>
      <c r="R39" s="2"/>
      <c r="S39" s="3"/>
      <c r="T39" s="1"/>
      <c r="U39" s="6"/>
      <c r="V39" s="2"/>
      <c r="W39" s="21">
        <f>+IF(W38="",IF(W37="",IF(W36="",IF(W35="",IF(W34="","",W34),W35),W36),W37),W38)</f>
        <v>1</v>
      </c>
      <c r="X39" s="2"/>
      <c r="Y39" s="3"/>
      <c r="Z39" s="8"/>
      <c r="AA39" s="8"/>
      <c r="AB39" s="8"/>
      <c r="AC39" s="8"/>
      <c r="AI39" s="20">
        <f>+E84</f>
        <v>193.25</v>
      </c>
      <c r="AJ39" s="18" t="s">
        <v>45</v>
      </c>
      <c r="AK39" s="18" t="s">
        <v>82</v>
      </c>
      <c r="AM39" s="19">
        <v>33</v>
      </c>
    </row>
    <row r="40" spans="1:39">
      <c r="Z40" s="8"/>
      <c r="AA40" s="8"/>
      <c r="AB40" s="8"/>
      <c r="AC40" s="8"/>
      <c r="AI40" s="20">
        <f>+K84</f>
        <v>170.75</v>
      </c>
      <c r="AJ40" s="18" t="s">
        <v>83</v>
      </c>
      <c r="AK40" s="18" t="s">
        <v>82</v>
      </c>
      <c r="AM40" s="19">
        <v>34</v>
      </c>
    </row>
    <row r="41" spans="1:39">
      <c r="A41" t="s">
        <v>84</v>
      </c>
      <c r="B41" s="22" t="s">
        <v>129</v>
      </c>
      <c r="C41" s="22"/>
      <c r="D41" s="22"/>
      <c r="E41" s="22"/>
      <c r="F41" s="22"/>
      <c r="G41" s="22"/>
      <c r="H41" s="22" t="s">
        <v>99</v>
      </c>
      <c r="I41" s="22"/>
      <c r="J41" s="22"/>
      <c r="K41" s="22"/>
      <c r="L41" s="22"/>
      <c r="M41" s="22"/>
      <c r="N41" s="22" t="s">
        <v>130</v>
      </c>
      <c r="O41" s="22"/>
      <c r="P41" s="22"/>
      <c r="Q41" s="22"/>
      <c r="R41" s="22"/>
      <c r="S41" s="22"/>
      <c r="T41" s="22" t="s">
        <v>131</v>
      </c>
      <c r="U41" s="22"/>
      <c r="V41" s="22"/>
      <c r="W41" s="22"/>
      <c r="X41" s="22"/>
      <c r="Y41" s="22"/>
      <c r="Z41" s="8"/>
      <c r="AA41" s="8"/>
      <c r="AB41" s="8"/>
      <c r="AC41" s="8"/>
      <c r="AI41" s="20">
        <f>+Q84</f>
        <v>194.5</v>
      </c>
      <c r="AJ41" s="18" t="s">
        <v>89</v>
      </c>
      <c r="AK41" s="18" t="s">
        <v>64</v>
      </c>
      <c r="AM41" s="19">
        <v>35</v>
      </c>
    </row>
    <row r="42" spans="1:39" ht="15.75" thickBot="1">
      <c r="A42" t="s">
        <v>7</v>
      </c>
      <c r="B42" t="s">
        <v>8</v>
      </c>
      <c r="C42" t="s">
        <v>9</v>
      </c>
      <c r="D42" t="s">
        <v>10</v>
      </c>
      <c r="E42" t="s">
        <v>11</v>
      </c>
      <c r="F42" t="s">
        <v>12</v>
      </c>
      <c r="G42" t="s">
        <v>13</v>
      </c>
      <c r="H42" t="s">
        <v>8</v>
      </c>
      <c r="I42" t="s">
        <v>9</v>
      </c>
      <c r="J42" t="s">
        <v>10</v>
      </c>
      <c r="K42" t="s">
        <v>14</v>
      </c>
      <c r="L42" t="s">
        <v>12</v>
      </c>
      <c r="M42" t="s">
        <v>13</v>
      </c>
      <c r="N42" t="s">
        <v>8</v>
      </c>
      <c r="O42" t="s">
        <v>9</v>
      </c>
      <c r="P42" t="s">
        <v>15</v>
      </c>
      <c r="Q42" t="s">
        <v>14</v>
      </c>
      <c r="R42" t="s">
        <v>12</v>
      </c>
      <c r="S42" t="s">
        <v>13</v>
      </c>
      <c r="T42" t="s">
        <v>8</v>
      </c>
      <c r="U42" t="s">
        <v>9</v>
      </c>
      <c r="V42" t="s">
        <v>10</v>
      </c>
      <c r="W42" t="s">
        <v>14</v>
      </c>
      <c r="X42" t="s">
        <v>12</v>
      </c>
      <c r="Y42" t="s">
        <v>13</v>
      </c>
      <c r="Z42" s="8"/>
      <c r="AA42" s="8"/>
      <c r="AB42" s="8"/>
      <c r="AC42" s="8"/>
      <c r="AD42" t="s">
        <v>16</v>
      </c>
      <c r="AI42" s="20">
        <f>+W84</f>
        <v>189.5</v>
      </c>
      <c r="AJ42" s="18" t="s">
        <v>90</v>
      </c>
      <c r="AK42" s="18" t="s">
        <v>91</v>
      </c>
      <c r="AM42" s="19">
        <v>36</v>
      </c>
    </row>
    <row r="43" spans="1:39">
      <c r="A43" s="18" t="s">
        <v>116</v>
      </c>
      <c r="B43" s="13">
        <v>288</v>
      </c>
      <c r="C43" s="7">
        <f>+IF(B43="","",IF(B43=0,E42*$AG$8,B43))</f>
        <v>288</v>
      </c>
      <c r="D43" s="4">
        <f>+IF(B43="","",SUM(C43:C43))</f>
        <v>288</v>
      </c>
      <c r="E43" s="4">
        <f>+IF(B43="","",D43/1)</f>
        <v>288</v>
      </c>
      <c r="F43" s="4">
        <f>+IF(B43="","",INT(($AG$6-E43)*$AG$7))</f>
        <v>37</v>
      </c>
      <c r="G43" s="9">
        <f>IF(B43="","",IF((C43+F43)&gt;$AG$6,$AG$6,(C43+F43)))</f>
        <v>325</v>
      </c>
      <c r="H43" s="13">
        <v>301</v>
      </c>
      <c r="I43" s="7">
        <f>+IF(H43="","",IF(H43=0,K42*$AG$8,H43))</f>
        <v>301</v>
      </c>
      <c r="J43" s="4">
        <f>+IF(H43="","",SUM(I43:I43))</f>
        <v>301</v>
      </c>
      <c r="K43" s="4">
        <f>+IF(H43="","",J43/1)</f>
        <v>301</v>
      </c>
      <c r="L43" s="4">
        <f>+IF(H43="","",INT(($AG$6-K43)*$AG$7))</f>
        <v>26</v>
      </c>
      <c r="M43" s="9">
        <f>IF(H43="","",IF((I43+L43)&gt;$AG$6,$AG$6,(I43+L43)))</f>
        <v>327</v>
      </c>
      <c r="N43" s="13">
        <v>293</v>
      </c>
      <c r="O43" s="7">
        <f>+IF(N43="","",IF(N43=0,Q42*$AG$8,N43))</f>
        <v>293</v>
      </c>
      <c r="P43" s="4">
        <f>+IF(N43="","",SUM(O43:O43))</f>
        <v>293</v>
      </c>
      <c r="Q43" s="4">
        <f>+IF(N43="","",P43/1)</f>
        <v>293</v>
      </c>
      <c r="R43" s="4">
        <f>+IF(N43="","",INT(($AG$6-Q43)*$AG$7))</f>
        <v>33</v>
      </c>
      <c r="S43" s="9">
        <f>IF(N43="","",IF((O43+R43)&gt;$AG$6,$AG$6,(O43+R43)))</f>
        <v>326</v>
      </c>
      <c r="T43" s="13">
        <v>1</v>
      </c>
      <c r="U43" s="7">
        <f>+IF(T43="","",IF(T43=0,W42*$AG$8,T43))</f>
        <v>1</v>
      </c>
      <c r="V43" s="4">
        <f>+IF(T43="","",SUM(U43:U43))</f>
        <v>1</v>
      </c>
      <c r="W43" s="4">
        <f>+IF(T43="","",V43/1)</f>
        <v>1</v>
      </c>
      <c r="X43" s="4">
        <f>+IF(T43="","",INT(($AG$6-W43)*$AG$7))</f>
        <v>296</v>
      </c>
      <c r="Y43" s="9">
        <f>IF(T43="","",IF((U43+X43)&gt;$AG$6,$AG$6,(U43+X43)))</f>
        <v>297</v>
      </c>
      <c r="Z43" s="8">
        <f>G43</f>
        <v>325</v>
      </c>
      <c r="AA43" s="8">
        <f>M43</f>
        <v>327</v>
      </c>
      <c r="AB43" s="8">
        <f>S43</f>
        <v>326</v>
      </c>
      <c r="AC43" s="8">
        <f>Y43</f>
        <v>297</v>
      </c>
      <c r="AD43" s="8">
        <f t="array" ref="AD43">IFERROR(+SUM(LARGE(Z43:AC43,{1,2,3})),"")</f>
        <v>978</v>
      </c>
    </row>
    <row r="44" spans="1:39">
      <c r="A44" s="18" t="s">
        <v>117</v>
      </c>
      <c r="B44" s="14">
        <v>299</v>
      </c>
      <c r="C44" s="8">
        <f>+IF(B44="","",IF(B44=0,E43*$AG$8,B44))</f>
        <v>299</v>
      </c>
      <c r="D44" s="5">
        <f>+IF(B44="","",IF(B44=0,D43+E43,B44+D43))</f>
        <v>587</v>
      </c>
      <c r="E44" s="5">
        <f>+IF(B44="","",D44/2)</f>
        <v>293.5</v>
      </c>
      <c r="F44" s="5">
        <f>+IF(B44="","",INT(($AG$6-E44)*$AG$7))</f>
        <v>32</v>
      </c>
      <c r="G44" s="10">
        <f>IF(B44="","",IF((C44+F44)&gt;$AG$6,$AG$6,(C44+F44)))</f>
        <v>330</v>
      </c>
      <c r="H44" s="14">
        <v>305</v>
      </c>
      <c r="I44" s="8">
        <f>+IF(H44="","",IF(H44=0,K43*$AG$8,H44))</f>
        <v>305</v>
      </c>
      <c r="J44" s="5">
        <f>+IF(H44="","",IF(H44=0,J43+K43,H44+J43))</f>
        <v>606</v>
      </c>
      <c r="K44" s="5">
        <f>+IF(H44="","",J44/2)</f>
        <v>303</v>
      </c>
      <c r="L44" s="5">
        <f>+IF(H44="","",INT(($AG$6-K44)*$AG$7))</f>
        <v>24</v>
      </c>
      <c r="M44" s="10">
        <f>IF(H44="","",IF((I44+L44)&gt;$AG$6,$AG$6,(I44+L44)))</f>
        <v>329</v>
      </c>
      <c r="N44" s="14">
        <v>309</v>
      </c>
      <c r="O44" s="8">
        <f>+IF(N44="","",IF(N44=0,Q43*$AG$8,N44))</f>
        <v>309</v>
      </c>
      <c r="P44" s="5">
        <f>+IF(N44="","",IF(N44=0,P43+Q43,N44+P43))</f>
        <v>602</v>
      </c>
      <c r="Q44" s="5">
        <f>+IF(N44="","",P44/2)</f>
        <v>301</v>
      </c>
      <c r="R44" s="5">
        <f>+IF(N44="","",INT(($AG$6-Q44)*$AG$7))</f>
        <v>26</v>
      </c>
      <c r="S44" s="10">
        <f>IF(N44="","",IF((O44+R44)&gt;$AG$6,$AG$6,(O44+R44)))</f>
        <v>330</v>
      </c>
      <c r="T44" s="14">
        <v>1</v>
      </c>
      <c r="U44" s="8">
        <f>+IF(T44="","",IF(T44=0,W43*$AG$8,T44))</f>
        <v>1</v>
      </c>
      <c r="V44" s="5">
        <f>+IF(T44="","",IF(T44=0,V43+W43,T44+V43))</f>
        <v>2</v>
      </c>
      <c r="W44" s="5">
        <f>+IF(T44="","",V44/2)</f>
        <v>1</v>
      </c>
      <c r="X44" s="5">
        <f>+IF(T44="","",INT(($AG$6-W44)*$AG$7))</f>
        <v>296</v>
      </c>
      <c r="Y44" s="10">
        <f>IF(T44="","",IF((U44+X44)&gt;$AG$6,$AG$6,(U44+X44)))</f>
        <v>297</v>
      </c>
      <c r="Z44" s="8">
        <f>G44</f>
        <v>330</v>
      </c>
      <c r="AA44" s="8">
        <f>M44</f>
        <v>329</v>
      </c>
      <c r="AB44" s="8">
        <f>S44</f>
        <v>330</v>
      </c>
      <c r="AC44" s="8">
        <f>Y44</f>
        <v>297</v>
      </c>
      <c r="AD44" s="8">
        <f t="array" ref="AD44">IFERROR(+SUM(LARGE(Z44:AC44,{1,2,3})),"")</f>
        <v>989</v>
      </c>
    </row>
    <row r="45" spans="1:39">
      <c r="A45" s="18" t="s">
        <v>118</v>
      </c>
      <c r="B45" s="14">
        <v>298</v>
      </c>
      <c r="C45" s="8">
        <f>+IF(B45="","",IF(B45=0,E44*$AG$8,B45))</f>
        <v>298</v>
      </c>
      <c r="D45" s="5">
        <f>+IF(B45="","",IF(B45=0,D44+E44,B45+D44))</f>
        <v>885</v>
      </c>
      <c r="E45" s="5">
        <f>+IF(B45="","",D45/3)</f>
        <v>295</v>
      </c>
      <c r="F45" s="5">
        <f>+IF(B45="","",INT(($AG$6-E45)*$AG$7))</f>
        <v>31</v>
      </c>
      <c r="G45" s="10">
        <f>IF(B45="","",IF((C45+F45)&gt;$AG$6,$AG$6,(C45+F45)))</f>
        <v>329</v>
      </c>
      <c r="H45" s="14">
        <v>301</v>
      </c>
      <c r="I45" s="8">
        <f>+IF(H45="","",IF(H45=0,K44*$AG$8,H45))</f>
        <v>301</v>
      </c>
      <c r="J45" s="5">
        <f>+IF(H45="","",IF(H45=0,J44+K44,H45+J44))</f>
        <v>907</v>
      </c>
      <c r="K45" s="5">
        <f>+IF(H45="","",J45/3)</f>
        <v>302.33333333333331</v>
      </c>
      <c r="L45" s="5">
        <f>+IF(H45="","",INT(($AG$6-K45)*$AG$7))</f>
        <v>24</v>
      </c>
      <c r="M45" s="10">
        <f>IF(H45="","",IF((I45+L45)&gt;$AG$6,$AG$6,(I45+L45)))</f>
        <v>325</v>
      </c>
      <c r="N45" s="14">
        <v>296</v>
      </c>
      <c r="O45" s="8">
        <f>+IF(N45="","",IF(N45=0,Q44*$AG$8,N45))</f>
        <v>296</v>
      </c>
      <c r="P45" s="5">
        <f>+IF(N45="","",IF(N45=0,P44+Q44,N45+P44))</f>
        <v>898</v>
      </c>
      <c r="Q45" s="5">
        <f>+IF(N45="","",P45/3)</f>
        <v>299.33333333333331</v>
      </c>
      <c r="R45" s="5">
        <f>+IF(N45="","",INT(($AG$6-Q45)*$AG$7))</f>
        <v>27</v>
      </c>
      <c r="S45" s="10">
        <f>IF(N45="","",IF((O45+R45)&gt;$AG$6,$AG$6,(O45+R45)))</f>
        <v>323</v>
      </c>
      <c r="T45" s="14">
        <v>1</v>
      </c>
      <c r="U45" s="8">
        <f>+IF(T45="","",IF(T45=0,W44*$AG$8,T45))</f>
        <v>1</v>
      </c>
      <c r="V45" s="5">
        <f>+IF(T45="","",IF(T45=0,V44+W44,T45+V44))</f>
        <v>3</v>
      </c>
      <c r="W45" s="5">
        <f>+IF(T45="","",V45/3)</f>
        <v>1</v>
      </c>
      <c r="X45" s="5">
        <f>+IF(T45="","",INT(($AG$6-W45)*$AG$7))</f>
        <v>296</v>
      </c>
      <c r="Y45" s="10">
        <f>IF(T45="","",IF((U45+X45)&gt;$AG$6,$AG$6,(U45+X45)))</f>
        <v>297</v>
      </c>
      <c r="Z45" s="8">
        <f>G45</f>
        <v>329</v>
      </c>
      <c r="AA45" s="8">
        <f>M45</f>
        <v>325</v>
      </c>
      <c r="AB45" s="8">
        <f>S45</f>
        <v>323</v>
      </c>
      <c r="AC45" s="8">
        <f>Y45</f>
        <v>297</v>
      </c>
      <c r="AD45" s="8">
        <f t="array" ref="AD45">IFERROR(+SUM(LARGE(Z45:AC45,{1,2,3})),"")</f>
        <v>977</v>
      </c>
    </row>
    <row r="46" spans="1:39">
      <c r="A46" s="18" t="s">
        <v>119</v>
      </c>
      <c r="B46" s="14">
        <v>301</v>
      </c>
      <c r="C46" s="8">
        <f>+IF(B46="","",IF(B46=0,E45*$AG$8,B46))</f>
        <v>301</v>
      </c>
      <c r="D46" s="5">
        <f>+IF(B46="","",IF(B46=0,D45+E45,B46+D45))</f>
        <v>1186</v>
      </c>
      <c r="E46" s="5">
        <f>+IF(B46="","",D46/4)</f>
        <v>296.5</v>
      </c>
      <c r="F46" s="5">
        <f>+IF(B46="","",INT(($AG$6-E46)*$AG$7))</f>
        <v>30</v>
      </c>
      <c r="G46" s="10">
        <f>IF(B46="","",IF((C46+F46)&gt;$AG$6,$AG$6,(C46+F46)))</f>
        <v>330</v>
      </c>
      <c r="H46" s="14">
        <v>291</v>
      </c>
      <c r="I46" s="8">
        <f>+IF(H46="","",IF(H46=0,K45*$AG$8,H46))</f>
        <v>291</v>
      </c>
      <c r="J46" s="5">
        <f>+IF(H46="","",IF(H46=0,J45+K45,H46+J45))</f>
        <v>1198</v>
      </c>
      <c r="K46" s="5">
        <f>+IF(H46="","",J46/4)</f>
        <v>299.5</v>
      </c>
      <c r="L46" s="5">
        <f>+IF(H46="","",INT(($AG$6-K46)*$AG$7))</f>
        <v>27</v>
      </c>
      <c r="M46" s="10">
        <f>IF(H46="","",IF((I46+L46)&gt;$AG$6,$AG$6,(I46+L46)))</f>
        <v>318</v>
      </c>
      <c r="N46" s="14">
        <v>307</v>
      </c>
      <c r="O46" s="8">
        <f>+IF(N46="","",IF(N46=0,Q45*$AG$8,N46))</f>
        <v>307</v>
      </c>
      <c r="P46" s="5">
        <f>+IF(N46="","",IF(N46=0,P45+Q45,N46+P45))</f>
        <v>1205</v>
      </c>
      <c r="Q46" s="5">
        <f>+IF(N46="","",P46/4)</f>
        <v>301.25</v>
      </c>
      <c r="R46" s="5">
        <f>+IF(N46="","",INT(($AG$6-Q46)*$AG$7))</f>
        <v>25</v>
      </c>
      <c r="S46" s="10">
        <f>IF(N46="","",IF((O46+R46)&gt;$AG$6,$AG$6,(O46+R46)))</f>
        <v>330</v>
      </c>
      <c r="T46" s="14">
        <v>1</v>
      </c>
      <c r="U46" s="8">
        <f>+IF(T46="","",IF(T46=0,W45*$AG$8,T46))</f>
        <v>1</v>
      </c>
      <c r="V46" s="5">
        <f>+IF(T46="","",IF(T46=0,V45+W45,T46+V45))</f>
        <v>4</v>
      </c>
      <c r="W46" s="5">
        <f>+IF(T46="","",V46/4)</f>
        <v>1</v>
      </c>
      <c r="X46" s="5">
        <f>+IF(T46="","",INT(($AG$6-W46)*$AG$7))</f>
        <v>296</v>
      </c>
      <c r="Y46" s="10">
        <f>IF(T46="","",IF((U46+X46)&gt;$AG$6,$AG$6,(U46+X46)))</f>
        <v>297</v>
      </c>
      <c r="Z46" s="8">
        <f>G46</f>
        <v>330</v>
      </c>
      <c r="AA46" s="8">
        <f>M46</f>
        <v>318</v>
      </c>
      <c r="AB46" s="8">
        <f>S46</f>
        <v>330</v>
      </c>
      <c r="AC46" s="8">
        <f>Y46</f>
        <v>297</v>
      </c>
      <c r="AD46" s="8">
        <f t="array" ref="AD46">IFERROR(+SUM(LARGE(Z46:AC46,{1,2,3})),"")</f>
        <v>978</v>
      </c>
    </row>
    <row r="47" spans="1:39">
      <c r="A47" s="18"/>
      <c r="B47" s="14"/>
      <c r="C47" s="8" t="str">
        <f>+IF(B47="","",IF(B47=0,E46*$AG$8,B47))</f>
        <v/>
      </c>
      <c r="D47" s="5" t="str">
        <f>+IF(B47="","",IF(B47=0,D46+E46,B47+D46))</f>
        <v/>
      </c>
      <c r="E47" s="5" t="str">
        <f>+IF(B47="","",D47/5)</f>
        <v/>
      </c>
      <c r="F47" s="5" t="str">
        <f>+IF(B47="","",INT(($AG$6-E47)*$AG$7))</f>
        <v/>
      </c>
      <c r="G47" s="10" t="str">
        <f>IF(B47="","",IF((C47+F47)&gt;$AG$6,$AG$6,(C47+F47)))</f>
        <v/>
      </c>
      <c r="H47" s="14"/>
      <c r="I47" s="8" t="str">
        <f>+IF(H47="","",IF(H47=0,K46*$AG$8,H47))</f>
        <v/>
      </c>
      <c r="J47" s="5" t="str">
        <f>+IF(H47="","",IF(H47=0,J46+K46,H47+J46))</f>
        <v/>
      </c>
      <c r="K47" s="5" t="str">
        <f>+IF(H47="","",J47/5)</f>
        <v/>
      </c>
      <c r="L47" s="5" t="str">
        <f>+IF(H47="","",INT(($AG$6-K47)*$AG$7))</f>
        <v/>
      </c>
      <c r="M47" s="10" t="str">
        <f>IF(H47="","",IF((I47+L47)&gt;$AG$6,$AG$6,(I47+L47)))</f>
        <v/>
      </c>
      <c r="N47" s="14"/>
      <c r="O47" s="8" t="str">
        <f>+IF(N47="","",IF(N47=0,Q46*$AG$8,N47))</f>
        <v/>
      </c>
      <c r="P47" s="5" t="str">
        <f>+IF(N47="","",IF(N47=0,P46+Q46,N47+P46))</f>
        <v/>
      </c>
      <c r="Q47" s="5" t="str">
        <f>+IF(N47="","",P47/5)</f>
        <v/>
      </c>
      <c r="R47" s="5" t="str">
        <f>+IF(N47="","",INT(($AG$6-Q47)*$AG$7))</f>
        <v/>
      </c>
      <c r="S47" s="10" t="str">
        <f>IF(N47="","",IF((O47+R47)&gt;$AG$6,$AG$6,(O47+R47)))</f>
        <v/>
      </c>
      <c r="T47" s="14"/>
      <c r="U47" s="8" t="str">
        <f>+IF(T47="","",IF(T47=0,W46*$AG$8,T47))</f>
        <v/>
      </c>
      <c r="V47" s="5" t="str">
        <f>+IF(T47="","",IF(T47=0,V46+W46,T47+V46))</f>
        <v/>
      </c>
      <c r="W47" s="5" t="str">
        <f>+IF(T47="","",V47/5)</f>
        <v/>
      </c>
      <c r="X47" s="5" t="str">
        <f>+IF(T47="","",INT(($AG$6-W47)*$AG$7))</f>
        <v/>
      </c>
      <c r="Y47" s="10" t="str">
        <f>IF(T47="","",IF((U47+X47)&gt;$AG$6,$AG$6,(U47+X47)))</f>
        <v/>
      </c>
      <c r="Z47" s="8" t="str">
        <f>G47</f>
        <v/>
      </c>
      <c r="AA47" s="8" t="str">
        <f>M47</f>
        <v/>
      </c>
      <c r="AB47" s="8" t="str">
        <f>S47</f>
        <v/>
      </c>
      <c r="AC47" s="8" t="str">
        <f>Y47</f>
        <v/>
      </c>
      <c r="AD47" s="8" t="str">
        <f t="array" ref="AD47">IFERROR(+SUM(LARGE(Z47:AC47,{1,2,3})),"")</f>
        <v/>
      </c>
    </row>
    <row r="48" spans="1:39" ht="15.75" thickBot="1">
      <c r="B48" s="1"/>
      <c r="C48" s="6"/>
      <c r="D48" s="2"/>
      <c r="E48" s="21">
        <f>+IF(E47="",IF(E46="",IF(E45="",IF(E44="",IF(E43="","",E43),E44),E45),E46),E47)</f>
        <v>296.5</v>
      </c>
      <c r="F48" s="2"/>
      <c r="G48" s="3"/>
      <c r="H48" s="1"/>
      <c r="I48" s="6"/>
      <c r="J48" s="2"/>
      <c r="K48" s="21">
        <f>+IF(K47="",IF(K46="",IF(K45="",IF(K44="",IF(K43="","",K43),K44),K45),K46),K47)</f>
        <v>299.5</v>
      </c>
      <c r="L48" s="2"/>
      <c r="M48" s="3"/>
      <c r="N48" s="1"/>
      <c r="O48" s="6"/>
      <c r="P48" s="2"/>
      <c r="Q48" s="21">
        <f>+IF(Q47="",IF(Q46="",IF(Q45="",IF(Q44="",IF(Q43="","",Q43),Q44),Q45),Q46),Q47)</f>
        <v>301.25</v>
      </c>
      <c r="R48" s="2"/>
      <c r="S48" s="3"/>
      <c r="T48" s="1"/>
      <c r="U48" s="6"/>
      <c r="V48" s="2"/>
      <c r="W48" s="21">
        <f>+IF(W47="",IF(W46="",IF(W45="",IF(W44="",IF(W43="","",W43),W44),W45),W46),W47)</f>
        <v>1</v>
      </c>
      <c r="X48" s="2"/>
      <c r="Y48" s="3"/>
      <c r="Z48" s="8"/>
      <c r="AA48" s="8"/>
      <c r="AB48" s="8"/>
      <c r="AC48" s="8"/>
    </row>
    <row r="49" spans="1:30">
      <c r="Z49" s="8"/>
      <c r="AA49" s="8"/>
      <c r="AB49" s="8"/>
      <c r="AC49" s="8"/>
    </row>
    <row r="50" spans="1:30">
      <c r="A50" t="s">
        <v>92</v>
      </c>
      <c r="B50" s="22" t="s">
        <v>132</v>
      </c>
      <c r="C50" s="22"/>
      <c r="D50" s="22"/>
      <c r="E50" s="22"/>
      <c r="F50" s="22"/>
      <c r="G50" s="22"/>
      <c r="H50" s="22" t="s">
        <v>133</v>
      </c>
      <c r="I50" s="22"/>
      <c r="J50" s="22"/>
      <c r="K50" s="22"/>
      <c r="L50" s="22"/>
      <c r="M50" s="22"/>
      <c r="N50" s="22" t="s">
        <v>134</v>
      </c>
      <c r="O50" s="22"/>
      <c r="P50" s="22"/>
      <c r="Q50" s="22"/>
      <c r="R50" s="22"/>
      <c r="S50" s="22"/>
      <c r="T50" s="22" t="s">
        <v>135</v>
      </c>
      <c r="U50" s="22"/>
      <c r="V50" s="22"/>
      <c r="W50" s="22"/>
      <c r="X50" s="22"/>
      <c r="Y50" s="22"/>
      <c r="Z50" s="8"/>
      <c r="AA50" s="8"/>
      <c r="AB50" s="8"/>
      <c r="AC50" s="8"/>
    </row>
    <row r="51" spans="1:30" ht="15.75" thickBot="1">
      <c r="A51" t="s">
        <v>7</v>
      </c>
      <c r="B51" t="s">
        <v>8</v>
      </c>
      <c r="C51" t="s">
        <v>9</v>
      </c>
      <c r="D51" t="s">
        <v>10</v>
      </c>
      <c r="E51" t="s">
        <v>11</v>
      </c>
      <c r="F51" t="s">
        <v>12</v>
      </c>
      <c r="G51" t="s">
        <v>13</v>
      </c>
      <c r="H51" t="s">
        <v>8</v>
      </c>
      <c r="I51" t="s">
        <v>9</v>
      </c>
      <c r="J51" t="s">
        <v>10</v>
      </c>
      <c r="K51" t="s">
        <v>14</v>
      </c>
      <c r="L51" t="s">
        <v>12</v>
      </c>
      <c r="M51" t="s">
        <v>13</v>
      </c>
      <c r="N51" t="s">
        <v>8</v>
      </c>
      <c r="O51" t="s">
        <v>9</v>
      </c>
      <c r="P51" t="s">
        <v>15</v>
      </c>
      <c r="Q51" t="s">
        <v>14</v>
      </c>
      <c r="R51" t="s">
        <v>12</v>
      </c>
      <c r="S51" t="s">
        <v>13</v>
      </c>
      <c r="T51" t="s">
        <v>8</v>
      </c>
      <c r="U51" t="s">
        <v>9</v>
      </c>
      <c r="V51" t="s">
        <v>10</v>
      </c>
      <c r="W51" t="s">
        <v>14</v>
      </c>
      <c r="X51" t="s">
        <v>12</v>
      </c>
      <c r="Y51" t="s">
        <v>13</v>
      </c>
      <c r="Z51" s="8"/>
      <c r="AA51" s="8"/>
      <c r="AB51" s="8"/>
      <c r="AC51" s="8"/>
      <c r="AD51" t="s">
        <v>16</v>
      </c>
    </row>
    <row r="52" spans="1:30">
      <c r="A52" s="18" t="s">
        <v>116</v>
      </c>
      <c r="B52" s="13">
        <v>303</v>
      </c>
      <c r="C52" s="7">
        <f>+IF(B52="","",IF(B52=0,E51*$AG$8,B52))</f>
        <v>303</v>
      </c>
      <c r="D52" s="4">
        <f>+IF(B52="","",SUM(C52:C52))</f>
        <v>303</v>
      </c>
      <c r="E52" s="4">
        <f>+IF(B52="","",D52/1)</f>
        <v>303</v>
      </c>
      <c r="F52" s="4">
        <f>+IF(B52="","",INT(($AG$6-E52)*$AG$7))</f>
        <v>24</v>
      </c>
      <c r="G52" s="9">
        <f>IF(B52="","",IF((C52+F52)&gt;$AG$6,$AG$6,(C52+F52)))</f>
        <v>327</v>
      </c>
      <c r="H52" s="13">
        <v>282</v>
      </c>
      <c r="I52" s="7">
        <f>+IF(H52="","",IF(H52=0,K51*$AG$8,H52))</f>
        <v>282</v>
      </c>
      <c r="J52" s="4">
        <f>+IF(H52="","",SUM(I52:I52))</f>
        <v>282</v>
      </c>
      <c r="K52" s="4">
        <f>+IF(H52="","",J52/1)</f>
        <v>282</v>
      </c>
      <c r="L52" s="4">
        <f>+IF(H52="","",INT(($AG$6-K52)*$AG$7))</f>
        <v>43</v>
      </c>
      <c r="M52" s="9">
        <f>IF(H52="","",IF((I52+L52)&gt;$AG$6,$AG$6,(I52+L52)))</f>
        <v>325</v>
      </c>
      <c r="N52" s="13">
        <v>1</v>
      </c>
      <c r="O52" s="7">
        <f>+IF(N52="","",IF(N52=0,Q51*$AG$8,N52))</f>
        <v>1</v>
      </c>
      <c r="P52" s="4">
        <f>+IF(N52="","",SUM(O52:O52))</f>
        <v>1</v>
      </c>
      <c r="Q52" s="4">
        <f>+IF(N52="","",P52/1)</f>
        <v>1</v>
      </c>
      <c r="R52" s="4">
        <f>+IF(N52="","",INT(($AG$6-Q52)*$AG$7))</f>
        <v>296</v>
      </c>
      <c r="S52" s="9">
        <f>IF(N52="","",IF((O52+R52)&gt;$AG$6,$AG$6,(O52+R52)))</f>
        <v>297</v>
      </c>
      <c r="T52" s="13">
        <v>314</v>
      </c>
      <c r="U52" s="7">
        <f>+IF(T52="","",IF(T52=0,W51*$AG$8,T52))</f>
        <v>314</v>
      </c>
      <c r="V52" s="4">
        <f>+IF(T52="","",SUM(U52:U52))</f>
        <v>314</v>
      </c>
      <c r="W52" s="4">
        <f>+IF(T52="","",V52/1)</f>
        <v>314</v>
      </c>
      <c r="X52" s="4">
        <f>+IF(T52="","",INT(($AG$6-W52)*$AG$7))</f>
        <v>14</v>
      </c>
      <c r="Y52" s="9">
        <f>IF(T52="","",IF((U52+X52)&gt;$AG$6,$AG$6,(U52+X52)))</f>
        <v>328</v>
      </c>
      <c r="Z52" s="8">
        <f>G52</f>
        <v>327</v>
      </c>
      <c r="AA52" s="8">
        <f>M52</f>
        <v>325</v>
      </c>
      <c r="AB52" s="8">
        <f>S52</f>
        <v>297</v>
      </c>
      <c r="AC52" s="8">
        <f>Y52</f>
        <v>328</v>
      </c>
      <c r="AD52" s="8">
        <f t="array" ref="AD52">IFERROR(+SUM(LARGE(Z52:AC52,{1,2,3})),"")</f>
        <v>980</v>
      </c>
    </row>
    <row r="53" spans="1:30">
      <c r="A53" s="18" t="s">
        <v>117</v>
      </c>
      <c r="B53" s="14">
        <v>305</v>
      </c>
      <c r="C53" s="8">
        <f>+IF(B53="","",IF(B53=0,E52*$AG$8,B53))</f>
        <v>305</v>
      </c>
      <c r="D53" s="5">
        <f>+IF(B53="","",IF(B53=0,D52+E52,B53+D52))</f>
        <v>608</v>
      </c>
      <c r="E53" s="5">
        <f>+IF(B53="","",D53/2)</f>
        <v>304</v>
      </c>
      <c r="F53" s="5">
        <f>+IF(B53="","",INT(($AG$6-E53)*$AG$7))</f>
        <v>23</v>
      </c>
      <c r="G53" s="10">
        <f>IF(B53="","",IF((C53+F53)&gt;$AG$6,$AG$6,(C53+F53)))</f>
        <v>328</v>
      </c>
      <c r="H53" s="14">
        <v>0</v>
      </c>
      <c r="I53" s="8">
        <f>+IF(H53="","",IF(H53=0,K52*$AG$8,H53))</f>
        <v>253.8</v>
      </c>
      <c r="J53" s="5">
        <f>+IF(H53="","",IF(H53=0,J52+K52,H53+J52))</f>
        <v>564</v>
      </c>
      <c r="K53" s="5">
        <f>+IF(H53="","",J53/2)</f>
        <v>282</v>
      </c>
      <c r="L53" s="5">
        <f>+IF(H53="","",INT(($AG$6-K53)*$AG$7))</f>
        <v>43</v>
      </c>
      <c r="M53" s="10">
        <f>IF(H53="","",IF((I53+L53)&gt;$AG$6,$AG$6,(I53+L53)))</f>
        <v>296.8</v>
      </c>
      <c r="N53" s="14">
        <v>1</v>
      </c>
      <c r="O53" s="8">
        <f>+IF(N53="","",IF(N53=0,Q52*$AG$8,N53))</f>
        <v>1</v>
      </c>
      <c r="P53" s="5">
        <f>+IF(N53="","",IF(N53=0,P52+Q52,N53+P52))</f>
        <v>2</v>
      </c>
      <c r="Q53" s="5">
        <f>+IF(N53="","",P53/2)</f>
        <v>1</v>
      </c>
      <c r="R53" s="5">
        <f>+IF(N53="","",INT(($AG$6-Q53)*$AG$7))</f>
        <v>296</v>
      </c>
      <c r="S53" s="10">
        <f>IF(N53="","",IF((O53+R53)&gt;$AG$6,$AG$6,(O53+R53)))</f>
        <v>297</v>
      </c>
      <c r="T53" s="14">
        <v>0</v>
      </c>
      <c r="U53" s="8">
        <f>+IF(T53="","",IF(T53=0,W52*$AG$8,T53))</f>
        <v>282.60000000000002</v>
      </c>
      <c r="V53" s="5">
        <f>+IF(T53="","",IF(T53=0,V52+W52,T53+V52))</f>
        <v>628</v>
      </c>
      <c r="W53" s="5">
        <f>+IF(T53="","",V53/2)</f>
        <v>314</v>
      </c>
      <c r="X53" s="5">
        <f>+IF(T53="","",INT(($AG$6-W53)*$AG$7))</f>
        <v>14</v>
      </c>
      <c r="Y53" s="10">
        <f>IF(T53="","",IF((U53+X53)&gt;$AG$6,$AG$6,(U53+X53)))</f>
        <v>296.60000000000002</v>
      </c>
      <c r="Z53" s="8">
        <f>G53</f>
        <v>328</v>
      </c>
      <c r="AA53" s="8">
        <f>M53</f>
        <v>296.8</v>
      </c>
      <c r="AB53" s="8">
        <f>S53</f>
        <v>297</v>
      </c>
      <c r="AC53" s="8">
        <f>Y53</f>
        <v>296.60000000000002</v>
      </c>
      <c r="AD53" s="8">
        <f t="array" ref="AD53">IFERROR(+SUM(LARGE(Z53:AC53,{1,2,3})),"")</f>
        <v>921.8</v>
      </c>
    </row>
    <row r="54" spans="1:30">
      <c r="A54" s="18" t="s">
        <v>118</v>
      </c>
      <c r="B54" s="14">
        <v>303</v>
      </c>
      <c r="C54" s="8">
        <f>+IF(B54="","",IF(B54=0,E53*$AG$8,B54))</f>
        <v>303</v>
      </c>
      <c r="D54" s="5">
        <f>+IF(B54="","",IF(B54=0,D53+E53,B54+D53))</f>
        <v>911</v>
      </c>
      <c r="E54" s="5">
        <f>+IF(B54="","",D54/3)</f>
        <v>303.66666666666669</v>
      </c>
      <c r="F54" s="5">
        <f>+IF(B54="","",INT(($AG$6-E54)*$AG$7))</f>
        <v>23</v>
      </c>
      <c r="G54" s="10">
        <f>IF(B54="","",IF((C54+F54)&gt;$AG$6,$AG$6,(C54+F54)))</f>
        <v>326</v>
      </c>
      <c r="H54" s="14">
        <v>0</v>
      </c>
      <c r="I54" s="8">
        <f>+IF(H54="","",IF(H54=0,K53*$AG$8,H54))</f>
        <v>253.8</v>
      </c>
      <c r="J54" s="5">
        <f>+IF(H54="","",IF(H54=0,J53+K53,H54+J53))</f>
        <v>846</v>
      </c>
      <c r="K54" s="5">
        <f>+IF(H54="","",J54/3)</f>
        <v>282</v>
      </c>
      <c r="L54" s="5">
        <f>+IF(H54="","",INT(($AG$6-K54)*$AG$7))</f>
        <v>43</v>
      </c>
      <c r="M54" s="10">
        <f>IF(H54="","",IF((I54+L54)&gt;$AG$6,$AG$6,(I54+L54)))</f>
        <v>296.8</v>
      </c>
      <c r="N54" s="14">
        <v>1</v>
      </c>
      <c r="O54" s="8">
        <f>+IF(N54="","",IF(N54=0,Q53*$AG$8,N54))</f>
        <v>1</v>
      </c>
      <c r="P54" s="5">
        <f>+IF(N54="","",IF(N54=0,P53+Q53,N54+P53))</f>
        <v>3</v>
      </c>
      <c r="Q54" s="5">
        <f>+IF(N54="","",P54/3)</f>
        <v>1</v>
      </c>
      <c r="R54" s="5">
        <f>+IF(N54="","",INT(($AG$6-Q54)*$AG$7))</f>
        <v>296</v>
      </c>
      <c r="S54" s="10">
        <f>IF(N54="","",IF((O54+R54)&gt;$AG$6,$AG$6,(O54+R54)))</f>
        <v>297</v>
      </c>
      <c r="T54" s="14">
        <v>0</v>
      </c>
      <c r="U54" s="8">
        <f>+IF(T54="","",IF(T54=0,W53*$AG$8,T54))</f>
        <v>282.60000000000002</v>
      </c>
      <c r="V54" s="5">
        <f>+IF(T54="","",IF(T54=0,V53+W53,T54+V53))</f>
        <v>942</v>
      </c>
      <c r="W54" s="5">
        <f>+IF(T54="","",V54/3)</f>
        <v>314</v>
      </c>
      <c r="X54" s="5">
        <f>+IF(T54="","",INT(($AG$6-W54)*$AG$7))</f>
        <v>14</v>
      </c>
      <c r="Y54" s="10">
        <f>IF(T54="","",IF((U54+X54)&gt;$AG$6,$AG$6,(U54+X54)))</f>
        <v>296.60000000000002</v>
      </c>
      <c r="Z54" s="8">
        <f>G54</f>
        <v>326</v>
      </c>
      <c r="AA54" s="8">
        <f>M54</f>
        <v>296.8</v>
      </c>
      <c r="AB54" s="8">
        <f>S54</f>
        <v>297</v>
      </c>
      <c r="AC54" s="8">
        <f>Y54</f>
        <v>296.60000000000002</v>
      </c>
      <c r="AD54" s="8">
        <f t="array" ref="AD54">IFERROR(+SUM(LARGE(Z54:AC54,{1,2,3})),"")</f>
        <v>919.8</v>
      </c>
    </row>
    <row r="55" spans="1:30">
      <c r="A55" s="18" t="s">
        <v>119</v>
      </c>
      <c r="B55" s="14">
        <v>305</v>
      </c>
      <c r="C55" s="8">
        <f>+IF(B55="","",IF(B55=0,E54*$AG$8,B55))</f>
        <v>305</v>
      </c>
      <c r="D55" s="5">
        <f>+IF(B55="","",IF(B55=0,D54+E54,B55+D54))</f>
        <v>1216</v>
      </c>
      <c r="E55" s="5">
        <f>+IF(B55="","",D55/4)</f>
        <v>304</v>
      </c>
      <c r="F55" s="5">
        <f>+IF(B55="","",INT(($AG$6-E55)*$AG$7))</f>
        <v>23</v>
      </c>
      <c r="G55" s="10">
        <f>IF(B55="","",IF((C55+F55)&gt;$AG$6,$AG$6,(C55+F55)))</f>
        <v>328</v>
      </c>
      <c r="H55" s="14">
        <v>0</v>
      </c>
      <c r="I55" s="8">
        <f>+IF(H55="","",IF(H55=0,K54*$AG$8,H55))</f>
        <v>253.8</v>
      </c>
      <c r="J55" s="5">
        <f>+IF(H55="","",IF(H55=0,J54+K54,H55+J54))</f>
        <v>1128</v>
      </c>
      <c r="K55" s="5">
        <f>+IF(H55="","",J55/4)</f>
        <v>282</v>
      </c>
      <c r="L55" s="5">
        <f>+IF(H55="","",INT(($AG$6-K55)*$AG$7))</f>
        <v>43</v>
      </c>
      <c r="M55" s="10">
        <f>IF(H55="","",IF((I55+L55)&gt;$AG$6,$AG$6,(I55+L55)))</f>
        <v>296.8</v>
      </c>
      <c r="N55" s="14">
        <v>1</v>
      </c>
      <c r="O55" s="8">
        <f>+IF(N55="","",IF(N55=0,Q54*$AG$8,N55))</f>
        <v>1</v>
      </c>
      <c r="P55" s="5">
        <f>+IF(N55="","",IF(N55=0,P54+Q54,N55+P54))</f>
        <v>4</v>
      </c>
      <c r="Q55" s="5">
        <f>+IF(N55="","",P55/4)</f>
        <v>1</v>
      </c>
      <c r="R55" s="5">
        <f>+IF(N55="","",INT(($AG$6-Q55)*$AG$7))</f>
        <v>296</v>
      </c>
      <c r="S55" s="10">
        <f>IF(N55="","",IF((O55+R55)&gt;$AG$6,$AG$6,(O55+R55)))</f>
        <v>297</v>
      </c>
      <c r="T55" s="14">
        <v>313</v>
      </c>
      <c r="U55" s="8">
        <f>+IF(T55="","",IF(T55=0,W54*$AG$8,T55))</f>
        <v>313</v>
      </c>
      <c r="V55" s="5">
        <f>+IF(T55="","",IF(T55=0,V54+W54,T55+V54))</f>
        <v>1255</v>
      </c>
      <c r="W55" s="5">
        <f>+IF(T55="","",V55/4)</f>
        <v>313.75</v>
      </c>
      <c r="X55" s="5">
        <f>+IF(T55="","",INT(($AG$6-W55)*$AG$7))</f>
        <v>14</v>
      </c>
      <c r="Y55" s="10">
        <f>IF(T55="","",IF((U55+X55)&gt;$AG$6,$AG$6,(U55+X55)))</f>
        <v>327</v>
      </c>
      <c r="Z55" s="8">
        <f>G55</f>
        <v>328</v>
      </c>
      <c r="AA55" s="8">
        <f>M55</f>
        <v>296.8</v>
      </c>
      <c r="AB55" s="8">
        <f>S55</f>
        <v>297</v>
      </c>
      <c r="AC55" s="8">
        <f>Y55</f>
        <v>327</v>
      </c>
      <c r="AD55" s="8">
        <f t="array" ref="AD55">IFERROR(+SUM(LARGE(Z55:AC55,{1,2,3})),"")</f>
        <v>952</v>
      </c>
    </row>
    <row r="56" spans="1:30">
      <c r="A56" s="18"/>
      <c r="B56" s="14"/>
      <c r="C56" s="8" t="str">
        <f>+IF(B56="","",IF(B56=0,E55*$AG$8,B56))</f>
        <v/>
      </c>
      <c r="D56" s="5" t="str">
        <f>+IF(B56="","",IF(B56=0,D55+E55,B56+D55))</f>
        <v/>
      </c>
      <c r="E56" s="5" t="str">
        <f>+IF(B56="","",D56/5)</f>
        <v/>
      </c>
      <c r="F56" s="5" t="str">
        <f>+IF(B56="","",INT(($AG$6-E56)*$AG$7))</f>
        <v/>
      </c>
      <c r="G56" s="10" t="str">
        <f>IF(B56="","",IF((C56+F56)&gt;$AG$6,$AG$6,(C56+F56)))</f>
        <v/>
      </c>
      <c r="H56" s="14"/>
      <c r="I56" s="8" t="str">
        <f>+IF(H56="","",IF(H56=0,K55*$AG$8,H56))</f>
        <v/>
      </c>
      <c r="J56" s="5" t="str">
        <f>+IF(H56="","",IF(H56=0,J55+K55,H56+J55))</f>
        <v/>
      </c>
      <c r="K56" s="5" t="str">
        <f>+IF(H56="","",J56/5)</f>
        <v/>
      </c>
      <c r="L56" s="5" t="str">
        <f>+IF(H56="","",INT(($AG$6-K56)*$AG$7))</f>
        <v/>
      </c>
      <c r="M56" s="10" t="str">
        <f>IF(H56="","",IF((I56+L56)&gt;$AG$6,$AG$6,(I56+L56)))</f>
        <v/>
      </c>
      <c r="N56" s="14"/>
      <c r="O56" s="8" t="str">
        <f>+IF(N56="","",IF(N56=0,Q55*$AG$8,N56))</f>
        <v/>
      </c>
      <c r="P56" s="5" t="str">
        <f>+IF(N56="","",IF(N56=0,P55+Q55,N56+P55))</f>
        <v/>
      </c>
      <c r="Q56" s="5" t="str">
        <f>+IF(N56="","",P56/5)</f>
        <v/>
      </c>
      <c r="R56" s="5" t="str">
        <f>+IF(N56="","",INT(($AG$6-Q56)*$AG$7))</f>
        <v/>
      </c>
      <c r="S56" s="10" t="str">
        <f>IF(N56="","",IF((O56+R56)&gt;$AG$6,$AG$6,(O56+R56)))</f>
        <v/>
      </c>
      <c r="T56" s="14"/>
      <c r="U56" s="8" t="str">
        <f>+IF(T56="","",IF(T56=0,W55*$AG$8,T56))</f>
        <v/>
      </c>
      <c r="V56" s="5" t="str">
        <f>+IF(T56="","",IF(T56=0,V55+W55,T56+V55))</f>
        <v/>
      </c>
      <c r="W56" s="5" t="str">
        <f>+IF(T56="","",V56/5)</f>
        <v/>
      </c>
      <c r="X56" s="5" t="str">
        <f>+IF(T56="","",INT(($AG$6-W56)*$AG$7))</f>
        <v/>
      </c>
      <c r="Y56" s="10" t="str">
        <f>IF(T56="","",IF((U56+X56)&gt;$AG$6,$AG$6,(U56+X56)))</f>
        <v/>
      </c>
      <c r="Z56" s="8" t="str">
        <f>G56</f>
        <v/>
      </c>
      <c r="AA56" s="8" t="str">
        <f>M56</f>
        <v/>
      </c>
      <c r="AB56" s="8" t="str">
        <f>S56</f>
        <v/>
      </c>
      <c r="AC56" s="8" t="str">
        <f>Y56</f>
        <v/>
      </c>
      <c r="AD56" s="8" t="str">
        <f t="array" ref="AD56">IFERROR(+SUM(LARGE(Z56:AC56,{1,2,3})),"")</f>
        <v/>
      </c>
    </row>
    <row r="57" spans="1:30" ht="15.75" thickBot="1">
      <c r="B57" s="1"/>
      <c r="C57" s="6"/>
      <c r="D57" s="2"/>
      <c r="E57" s="21">
        <f>+IF(E56="",IF(E55="",IF(E54="",IF(E53="",IF(E52="","",E52),E53),E54),E55),E56)</f>
        <v>304</v>
      </c>
      <c r="F57" s="2"/>
      <c r="G57" s="3"/>
      <c r="H57" s="1"/>
      <c r="I57" s="6"/>
      <c r="J57" s="2"/>
      <c r="K57" s="21">
        <f>+IF(K56="",IF(K55="",IF(K54="",IF(K53="",IF(K52="","",K52),K53),K54),K55),K56)</f>
        <v>282</v>
      </c>
      <c r="L57" s="2"/>
      <c r="M57" s="3"/>
      <c r="N57" s="1"/>
      <c r="O57" s="6"/>
      <c r="P57" s="2"/>
      <c r="Q57" s="21">
        <f>+IF(Q56="",IF(Q55="",IF(Q54="",IF(Q53="",IF(Q52="","",Q52),Q53),Q54),Q55),Q56)</f>
        <v>1</v>
      </c>
      <c r="R57" s="2"/>
      <c r="S57" s="3"/>
      <c r="T57" s="1"/>
      <c r="U57" s="6"/>
      <c r="V57" s="2"/>
      <c r="W57" s="21">
        <f>+IF(W56="",IF(W55="",IF(W54="",IF(W53="",IF(W52="","",W52),W53),W54),W55),W56)</f>
        <v>313.75</v>
      </c>
      <c r="X57" s="2"/>
      <c r="Y57" s="3"/>
      <c r="Z57" s="8"/>
      <c r="AA57" s="8"/>
      <c r="AB57" s="8"/>
      <c r="AC57" s="8"/>
    </row>
    <row r="58" spans="1:30">
      <c r="Z58" s="8"/>
      <c r="AA58" s="8"/>
      <c r="AB58" s="8"/>
      <c r="AC58" s="8"/>
    </row>
    <row r="59" spans="1:30">
      <c r="A59" t="s">
        <v>97</v>
      </c>
      <c r="B59" s="22" t="s">
        <v>136</v>
      </c>
      <c r="C59" s="22"/>
      <c r="D59" s="22"/>
      <c r="E59" s="22"/>
      <c r="F59" s="22"/>
      <c r="G59" s="22"/>
      <c r="H59" s="22" t="s">
        <v>137</v>
      </c>
      <c r="I59" s="22"/>
      <c r="J59" s="22"/>
      <c r="K59" s="22"/>
      <c r="L59" s="22"/>
      <c r="M59" s="22"/>
      <c r="N59" s="22" t="s">
        <v>138</v>
      </c>
      <c r="O59" s="22"/>
      <c r="P59" s="22"/>
      <c r="Q59" s="22"/>
      <c r="R59" s="22"/>
      <c r="S59" s="22"/>
      <c r="T59" s="22" t="s">
        <v>139</v>
      </c>
      <c r="U59" s="22"/>
      <c r="V59" s="22"/>
      <c r="W59" s="22"/>
      <c r="X59" s="22"/>
      <c r="Y59" s="22"/>
      <c r="Z59" s="8"/>
      <c r="AA59" s="8"/>
      <c r="AB59" s="8"/>
      <c r="AC59" s="8"/>
    </row>
    <row r="60" spans="1:30" ht="15.75" thickBot="1">
      <c r="A60" t="s">
        <v>7</v>
      </c>
      <c r="B60" t="s">
        <v>8</v>
      </c>
      <c r="C60" t="s">
        <v>9</v>
      </c>
      <c r="D60" t="s">
        <v>10</v>
      </c>
      <c r="E60" t="s">
        <v>11</v>
      </c>
      <c r="F60" t="s">
        <v>12</v>
      </c>
      <c r="G60" t="s">
        <v>13</v>
      </c>
      <c r="H60" t="s">
        <v>8</v>
      </c>
      <c r="I60" t="s">
        <v>9</v>
      </c>
      <c r="J60" t="s">
        <v>10</v>
      </c>
      <c r="K60" t="s">
        <v>14</v>
      </c>
      <c r="L60" t="s">
        <v>12</v>
      </c>
      <c r="M60" t="s">
        <v>13</v>
      </c>
      <c r="N60" t="s">
        <v>8</v>
      </c>
      <c r="O60" t="s">
        <v>9</v>
      </c>
      <c r="P60" t="s">
        <v>15</v>
      </c>
      <c r="Q60" t="s">
        <v>14</v>
      </c>
      <c r="R60" t="s">
        <v>12</v>
      </c>
      <c r="S60" t="s">
        <v>13</v>
      </c>
      <c r="T60" t="s">
        <v>8</v>
      </c>
      <c r="U60" t="s">
        <v>9</v>
      </c>
      <c r="V60" t="s">
        <v>10</v>
      </c>
      <c r="W60" t="s">
        <v>14</v>
      </c>
      <c r="X60" t="s">
        <v>12</v>
      </c>
      <c r="Y60" t="s">
        <v>13</v>
      </c>
      <c r="Z60" s="8"/>
      <c r="AA60" s="8"/>
      <c r="AB60" s="8"/>
      <c r="AC60" s="8"/>
      <c r="AD60" t="s">
        <v>16</v>
      </c>
    </row>
    <row r="61" spans="1:30">
      <c r="A61" s="18" t="s">
        <v>116</v>
      </c>
      <c r="B61" s="13">
        <v>253</v>
      </c>
      <c r="C61" s="7">
        <f>+IF(B61="","",IF(B61=0,E60*$AG$8,B61))</f>
        <v>253</v>
      </c>
      <c r="D61" s="4">
        <f>+IF(B61="","",SUM(C61:C61))</f>
        <v>253</v>
      </c>
      <c r="E61" s="4">
        <f>+IF(B61="","",D61/1)</f>
        <v>253</v>
      </c>
      <c r="F61" s="4">
        <f>+IF(B61="","",INT(($AG$6-E61)*$AG$7))</f>
        <v>69</v>
      </c>
      <c r="G61" s="9">
        <f>IF(B61="","",IF((C61+F61)&gt;$AG$6,$AG$6,(C61+F61)))</f>
        <v>322</v>
      </c>
      <c r="H61" s="13">
        <v>324</v>
      </c>
      <c r="I61" s="7">
        <f>+IF(H61="","",IF(H61=0,K60*$AG$8,H61))</f>
        <v>324</v>
      </c>
      <c r="J61" s="4">
        <f>+IF(H61="","",SUM(I61:I61))</f>
        <v>324</v>
      </c>
      <c r="K61" s="4">
        <f>+IF(H61="","",J61/1)</f>
        <v>324</v>
      </c>
      <c r="L61" s="4">
        <f>+IF(H61="","",INT(($AG$6-K61)*$AG$7))</f>
        <v>5</v>
      </c>
      <c r="M61" s="9">
        <f>IF(H61="","",IF((I61+L61)&gt;$AG$6,$AG$6,(I61+L61)))</f>
        <v>329</v>
      </c>
      <c r="N61" s="13">
        <v>277</v>
      </c>
      <c r="O61" s="7">
        <f>+IF(N61="","",IF(N61=0,Q60*$AG$8,N61))</f>
        <v>277</v>
      </c>
      <c r="P61" s="4">
        <f>+IF(N61="","",SUM(O61:O61))</f>
        <v>277</v>
      </c>
      <c r="Q61" s="4">
        <f>+IF(N61="","",P61/1)</f>
        <v>277</v>
      </c>
      <c r="R61" s="4">
        <f>+IF(N61="","",INT(($AG$6-Q61)*$AG$7))</f>
        <v>47</v>
      </c>
      <c r="S61" s="9">
        <f>IF(N61="","",IF((O61+R61)&gt;$AG$6,$AG$6,(O61+R61)))</f>
        <v>324</v>
      </c>
      <c r="T61" s="13">
        <v>296</v>
      </c>
      <c r="U61" s="7">
        <f>+IF(T61="","",IF(T61=0,W60*$AG$8,T61))</f>
        <v>296</v>
      </c>
      <c r="V61" s="4">
        <f>+IF(T61="","",SUM(U61:U61))</f>
        <v>296</v>
      </c>
      <c r="W61" s="4">
        <f>+IF(T61="","",V61/1)</f>
        <v>296</v>
      </c>
      <c r="X61" s="4">
        <f>+IF(T61="","",INT(($AG$6-W61)*$AG$7))</f>
        <v>30</v>
      </c>
      <c r="Y61" s="9">
        <f>IF(T61="","",IF((U61+X61)&gt;$AG$6,$AG$6,(U61+X61)))</f>
        <v>326</v>
      </c>
      <c r="Z61" s="8">
        <f>G61</f>
        <v>322</v>
      </c>
      <c r="AA61" s="8">
        <f>M61</f>
        <v>329</v>
      </c>
      <c r="AB61" s="8">
        <f>S61</f>
        <v>324</v>
      </c>
      <c r="AC61" s="8">
        <f>Y61</f>
        <v>326</v>
      </c>
      <c r="AD61" s="8">
        <f t="array" ref="AD61">IFERROR(+SUM(LARGE(Z61:AC61,{1,2,3})),"")</f>
        <v>979</v>
      </c>
    </row>
    <row r="62" spans="1:30">
      <c r="A62" s="18" t="s">
        <v>117</v>
      </c>
      <c r="B62" s="14">
        <v>0</v>
      </c>
      <c r="C62" s="8">
        <f>+IF(B62="","",IF(B62=0,E61*$AG$8,B62))</f>
        <v>227.70000000000002</v>
      </c>
      <c r="D62" s="5">
        <f>+IF(B62="","",IF(B62=0,D61+E61,B62+D61))</f>
        <v>506</v>
      </c>
      <c r="E62" s="5">
        <f>+IF(B62="","",D62/2)</f>
        <v>253</v>
      </c>
      <c r="F62" s="5">
        <f>+IF(B62="","",INT(($AG$6-E62)*$AG$7))</f>
        <v>69</v>
      </c>
      <c r="G62" s="10">
        <f>IF(B62="","",IF((C62+F62)&gt;$AG$6,$AG$6,(C62+F62)))</f>
        <v>296.70000000000005</v>
      </c>
      <c r="H62" s="14">
        <v>320</v>
      </c>
      <c r="I62" s="8">
        <f>+IF(H62="","",IF(H62=0,K61*$AG$8,H62))</f>
        <v>320</v>
      </c>
      <c r="J62" s="5">
        <f>+IF(H62="","",IF(H62=0,J61+K61,H62+J61))</f>
        <v>644</v>
      </c>
      <c r="K62" s="5">
        <f>+IF(H62="","",J62/2)</f>
        <v>322</v>
      </c>
      <c r="L62" s="5">
        <f>+IF(H62="","",INT(($AG$6-K62)*$AG$7))</f>
        <v>7</v>
      </c>
      <c r="M62" s="10">
        <f>IF(H62="","",IF((I62+L62)&gt;$AG$6,$AG$6,(I62+L62)))</f>
        <v>327</v>
      </c>
      <c r="N62" s="14">
        <v>274</v>
      </c>
      <c r="O62" s="8">
        <f>+IF(N62="","",IF(N62=0,Q61*$AG$8,N62))</f>
        <v>274</v>
      </c>
      <c r="P62" s="5">
        <f>+IF(N62="","",IF(N62=0,P61+Q61,N62+P61))</f>
        <v>551</v>
      </c>
      <c r="Q62" s="5">
        <f>+IF(N62="","",P62/2)</f>
        <v>275.5</v>
      </c>
      <c r="R62" s="5">
        <f>+IF(N62="","",INT(($AG$6-Q62)*$AG$7))</f>
        <v>49</v>
      </c>
      <c r="S62" s="10">
        <f>IF(N62="","",IF((O62+R62)&gt;$AG$6,$AG$6,(O62+R62)))</f>
        <v>323</v>
      </c>
      <c r="T62" s="14">
        <v>296</v>
      </c>
      <c r="U62" s="8">
        <f>+IF(T62="","",IF(T62=0,W61*$AG$8,T62))</f>
        <v>296</v>
      </c>
      <c r="V62" s="5">
        <f>+IF(T62="","",IF(T62=0,V61+W61,T62+V61))</f>
        <v>592</v>
      </c>
      <c r="W62" s="5">
        <f>+IF(T62="","",V62/2)</f>
        <v>296</v>
      </c>
      <c r="X62" s="5">
        <f>+IF(T62="","",INT(($AG$6-W62)*$AG$7))</f>
        <v>30</v>
      </c>
      <c r="Y62" s="10">
        <f>IF(T62="","",IF((U62+X62)&gt;$AG$6,$AG$6,(U62+X62)))</f>
        <v>326</v>
      </c>
      <c r="Z62" s="8">
        <f>G62</f>
        <v>296.70000000000005</v>
      </c>
      <c r="AA62" s="8">
        <f>M62</f>
        <v>327</v>
      </c>
      <c r="AB62" s="8">
        <f>S62</f>
        <v>323</v>
      </c>
      <c r="AC62" s="8">
        <f>Y62</f>
        <v>326</v>
      </c>
      <c r="AD62" s="8">
        <f t="array" ref="AD62">IFERROR(+SUM(LARGE(Z62:AC62,{1,2,3})),"")</f>
        <v>976</v>
      </c>
    </row>
    <row r="63" spans="1:30">
      <c r="A63" s="18" t="s">
        <v>118</v>
      </c>
      <c r="B63" s="14">
        <v>245</v>
      </c>
      <c r="C63" s="8">
        <f>+IF(B63="","",IF(B63=0,E62*$AG$8,B63))</f>
        <v>245</v>
      </c>
      <c r="D63" s="5">
        <f>+IF(B63="","",IF(B63=0,D62+E62,B63+D62))</f>
        <v>751</v>
      </c>
      <c r="E63" s="5">
        <f>+IF(B63="","",D63/3)</f>
        <v>250.33333333333334</v>
      </c>
      <c r="F63" s="5">
        <f>+IF(B63="","",INT(($AG$6-E63)*$AG$7))</f>
        <v>71</v>
      </c>
      <c r="G63" s="10">
        <f>IF(B63="","",IF((C63+F63)&gt;$AG$6,$AG$6,(C63+F63)))</f>
        <v>316</v>
      </c>
      <c r="H63" s="14">
        <v>317</v>
      </c>
      <c r="I63" s="8">
        <f>+IF(H63="","",IF(H63=0,K62*$AG$8,H63))</f>
        <v>317</v>
      </c>
      <c r="J63" s="5">
        <f>+IF(H63="","",IF(H63=0,J62+K62,H63+J62))</f>
        <v>961</v>
      </c>
      <c r="K63" s="5">
        <f>+IF(H63="","",J63/3)</f>
        <v>320.33333333333331</v>
      </c>
      <c r="L63" s="5">
        <f>+IF(H63="","",INT(($AG$6-K63)*$AG$7))</f>
        <v>8</v>
      </c>
      <c r="M63" s="10">
        <f>IF(H63="","",IF((I63+L63)&gt;$AG$6,$AG$6,(I63+L63)))</f>
        <v>325</v>
      </c>
      <c r="N63" s="14">
        <v>285</v>
      </c>
      <c r="O63" s="8">
        <f>+IF(N63="","",IF(N63=0,Q62*$AG$8,N63))</f>
        <v>285</v>
      </c>
      <c r="P63" s="5">
        <f>+IF(N63="","",IF(N63=0,P62+Q62,N63+P62))</f>
        <v>836</v>
      </c>
      <c r="Q63" s="5">
        <f>+IF(N63="","",P63/3)</f>
        <v>278.66666666666669</v>
      </c>
      <c r="R63" s="5">
        <f>+IF(N63="","",INT(($AG$6-Q63)*$AG$7))</f>
        <v>46</v>
      </c>
      <c r="S63" s="10">
        <f>IF(N63="","",IF((O63+R63)&gt;$AG$6,$AG$6,(O63+R63)))</f>
        <v>330</v>
      </c>
      <c r="T63" s="14">
        <v>295</v>
      </c>
      <c r="U63" s="8">
        <f>+IF(T63="","",IF(T63=0,W62*$AG$8,T63))</f>
        <v>295</v>
      </c>
      <c r="V63" s="5">
        <f>+IF(T63="","",IF(T63=0,V62+W62,T63+V62))</f>
        <v>887</v>
      </c>
      <c r="W63" s="5">
        <f>+IF(T63="","",V63/3)</f>
        <v>295.66666666666669</v>
      </c>
      <c r="X63" s="5">
        <f>+IF(T63="","",INT(($AG$6-W63)*$AG$7))</f>
        <v>30</v>
      </c>
      <c r="Y63" s="10">
        <f>IF(T63="","",IF((U63+X63)&gt;$AG$6,$AG$6,(U63+X63)))</f>
        <v>325</v>
      </c>
      <c r="Z63" s="8">
        <f>G63</f>
        <v>316</v>
      </c>
      <c r="AA63" s="8">
        <f>M63</f>
        <v>325</v>
      </c>
      <c r="AB63" s="8">
        <f>S63</f>
        <v>330</v>
      </c>
      <c r="AC63" s="8">
        <f>Y63</f>
        <v>325</v>
      </c>
      <c r="AD63" s="8">
        <f t="array" ref="AD63">IFERROR(+SUM(LARGE(Z63:AC63,{1,2,3})),"")</f>
        <v>980</v>
      </c>
    </row>
    <row r="64" spans="1:30">
      <c r="A64" s="18" t="s">
        <v>119</v>
      </c>
      <c r="B64" s="14">
        <v>237</v>
      </c>
      <c r="C64" s="8">
        <f>+IF(B64="","",IF(B64=0,E63*$AG$8,B64))</f>
        <v>237</v>
      </c>
      <c r="D64" s="5">
        <f>+IF(B64="","",IF(B64=0,D63+E63,B64+D63))</f>
        <v>988</v>
      </c>
      <c r="E64" s="5">
        <f>+IF(B64="","",D64/4)</f>
        <v>247</v>
      </c>
      <c r="F64" s="5">
        <f>+IF(B64="","",INT(($AG$6-E64)*$AG$7))</f>
        <v>74</v>
      </c>
      <c r="G64" s="10">
        <f>IF(B64="","",IF((C64+F64)&gt;$AG$6,$AG$6,(C64+F64)))</f>
        <v>311</v>
      </c>
      <c r="H64" s="14">
        <v>312</v>
      </c>
      <c r="I64" s="8">
        <f>+IF(H64="","",IF(H64=0,K63*$AG$8,H64))</f>
        <v>312</v>
      </c>
      <c r="J64" s="5">
        <f>+IF(H64="","",IF(H64=0,J63+K63,H64+J63))</f>
        <v>1273</v>
      </c>
      <c r="K64" s="5">
        <f>+IF(H64="","",J64/4)</f>
        <v>318.25</v>
      </c>
      <c r="L64" s="5">
        <f>+IF(H64="","",INT(($AG$6-K64)*$AG$7))</f>
        <v>10</v>
      </c>
      <c r="M64" s="10">
        <f>IF(H64="","",IF((I64+L64)&gt;$AG$6,$AG$6,(I64+L64)))</f>
        <v>322</v>
      </c>
      <c r="N64" s="14">
        <v>286</v>
      </c>
      <c r="O64" s="8">
        <f>+IF(N64="","",IF(N64=0,Q63*$AG$8,N64))</f>
        <v>286</v>
      </c>
      <c r="P64" s="5">
        <f>+IF(N64="","",IF(N64=0,P63+Q63,N64+P63))</f>
        <v>1122</v>
      </c>
      <c r="Q64" s="5">
        <f>+IF(N64="","",P64/4)</f>
        <v>280.5</v>
      </c>
      <c r="R64" s="5">
        <f>+IF(N64="","",INT(($AG$6-Q64)*$AG$7))</f>
        <v>44</v>
      </c>
      <c r="S64" s="10">
        <f>IF(N64="","",IF((O64+R64)&gt;$AG$6,$AG$6,(O64+R64)))</f>
        <v>330</v>
      </c>
      <c r="T64" s="14">
        <v>301</v>
      </c>
      <c r="U64" s="8">
        <f>+IF(T64="","",IF(T64=0,W63*$AG$8,T64))</f>
        <v>301</v>
      </c>
      <c r="V64" s="5">
        <f>+IF(T64="","",IF(T64=0,V63+W63,T64+V63))</f>
        <v>1188</v>
      </c>
      <c r="W64" s="5">
        <f>+IF(T64="","",V64/4)</f>
        <v>297</v>
      </c>
      <c r="X64" s="5">
        <f>+IF(T64="","",INT(($AG$6-W64)*$AG$7))</f>
        <v>29</v>
      </c>
      <c r="Y64" s="10">
        <f>IF(T64="","",IF((U64+X64)&gt;$AG$6,$AG$6,(U64+X64)))</f>
        <v>330</v>
      </c>
      <c r="Z64" s="8">
        <f>G64</f>
        <v>311</v>
      </c>
      <c r="AA64" s="8">
        <f>M64</f>
        <v>322</v>
      </c>
      <c r="AB64" s="8">
        <f>S64</f>
        <v>330</v>
      </c>
      <c r="AC64" s="8">
        <f>Y64</f>
        <v>330</v>
      </c>
      <c r="AD64" s="8">
        <f t="array" ref="AD64">IFERROR(+SUM(LARGE(Z64:AC64,{1,2,3})),"")</f>
        <v>982</v>
      </c>
    </row>
    <row r="65" spans="1:30">
      <c r="A65" s="18"/>
      <c r="B65" s="14"/>
      <c r="C65" s="8" t="str">
        <f>+IF(B65="","",IF(B65=0,E64*$AG$8,B65))</f>
        <v/>
      </c>
      <c r="D65" s="5" t="str">
        <f>+IF(B65="","",IF(B65=0,D64+E64,B65+D64))</f>
        <v/>
      </c>
      <c r="E65" s="5" t="str">
        <f>+IF(B65="","",D65/5)</f>
        <v/>
      </c>
      <c r="F65" s="5" t="str">
        <f>+IF(B65="","",INT(($AG$6-E65)*$AG$7))</f>
        <v/>
      </c>
      <c r="G65" s="10" t="str">
        <f>IF(B65="","",IF((C65+F65)&gt;$AG$6,$AG$6,(C65+F65)))</f>
        <v/>
      </c>
      <c r="H65" s="14"/>
      <c r="I65" s="8" t="str">
        <f>+IF(H65="","",IF(H65=0,K64*$AG$8,H65))</f>
        <v/>
      </c>
      <c r="J65" s="5" t="str">
        <f>+IF(H65="","",IF(H65=0,J64+K64,H65+J64))</f>
        <v/>
      </c>
      <c r="K65" s="5" t="str">
        <f>+IF(H65="","",J65/5)</f>
        <v/>
      </c>
      <c r="L65" s="5" t="str">
        <f>+IF(H65="","",INT(($AG$6-K65)*$AG$7))</f>
        <v/>
      </c>
      <c r="M65" s="10" t="str">
        <f>IF(H65="","",IF((I65+L65)&gt;$AG$6,$AG$6,(I65+L65)))</f>
        <v/>
      </c>
      <c r="N65" s="14"/>
      <c r="O65" s="8" t="str">
        <f>+IF(N65="","",IF(N65=0,Q64*$AG$8,N65))</f>
        <v/>
      </c>
      <c r="P65" s="5" t="str">
        <f>+IF(N65="","",IF(N65=0,P64+Q64,N65+P64))</f>
        <v/>
      </c>
      <c r="Q65" s="5" t="str">
        <f>+IF(N65="","",P65/5)</f>
        <v/>
      </c>
      <c r="R65" s="5" t="str">
        <f>+IF(N65="","",INT(($AG$6-Q65)*$AG$7))</f>
        <v/>
      </c>
      <c r="S65" s="10" t="str">
        <f>IF(N65="","",IF((O65+R65)&gt;$AG$6,$AG$6,(O65+R65)))</f>
        <v/>
      </c>
      <c r="T65" s="14"/>
      <c r="U65" s="8" t="str">
        <f>+IF(T65="","",IF(T65=0,W64*$AG$8,T65))</f>
        <v/>
      </c>
      <c r="V65" s="5" t="str">
        <f>+IF(T65="","",IF(T65=0,V64+W64,T65+V64))</f>
        <v/>
      </c>
      <c r="W65" s="5" t="str">
        <f>+IF(T65="","",V65/5)</f>
        <v/>
      </c>
      <c r="X65" s="5" t="str">
        <f>+IF(T65="","",INT(($AG$6-W65)*$AG$7))</f>
        <v/>
      </c>
      <c r="Y65" s="10" t="str">
        <f>IF(T65="","",IF((U65+X65)&gt;$AG$6,$AG$6,(U65+X65)))</f>
        <v/>
      </c>
      <c r="Z65" s="8" t="str">
        <f>G65</f>
        <v/>
      </c>
      <c r="AA65" s="8" t="str">
        <f>M65</f>
        <v/>
      </c>
      <c r="AB65" s="8" t="str">
        <f>S65</f>
        <v/>
      </c>
      <c r="AC65" s="8" t="str">
        <f>Y65</f>
        <v/>
      </c>
      <c r="AD65" s="8" t="str">
        <f t="array" ref="AD65">IFERROR(+SUM(LARGE(Z65:AC65,{1,2,3})),"")</f>
        <v/>
      </c>
    </row>
    <row r="66" spans="1:30" ht="15.75" thickBot="1">
      <c r="B66" s="1"/>
      <c r="C66" s="6"/>
      <c r="D66" s="2"/>
      <c r="E66" s="21">
        <f>+IF(E65="",IF(E64="",IF(E63="",IF(E62="",IF(E61="","",E61),E62),E63),E64),E65)</f>
        <v>247</v>
      </c>
      <c r="F66" s="2"/>
      <c r="G66" s="3"/>
      <c r="H66" s="1"/>
      <c r="I66" s="6"/>
      <c r="J66" s="2"/>
      <c r="K66" s="21">
        <f>+IF(K65="",IF(K64="",IF(K63="",IF(K62="",IF(K61="","",K61),K62),K63),K64),K65)</f>
        <v>318.25</v>
      </c>
      <c r="L66" s="2"/>
      <c r="M66" s="3"/>
      <c r="N66" s="1"/>
      <c r="O66" s="6"/>
      <c r="P66" s="2"/>
      <c r="Q66" s="21">
        <f>+IF(Q65="",IF(Q64="",IF(Q63="",IF(Q62="",IF(Q61="","",Q61),Q62),Q63),Q64),Q65)</f>
        <v>280.5</v>
      </c>
      <c r="R66" s="2"/>
      <c r="S66" s="3"/>
      <c r="T66" s="1"/>
      <c r="U66" s="6"/>
      <c r="V66" s="2"/>
      <c r="W66" s="21">
        <f>+IF(W65="",IF(W64="",IF(W63="",IF(W62="",IF(W61="","",W61),W62),W63),W64),W65)</f>
        <v>297</v>
      </c>
      <c r="X66" s="2"/>
      <c r="Y66" s="3"/>
      <c r="Z66" s="8"/>
      <c r="AA66" s="8"/>
      <c r="AB66" s="8"/>
      <c r="AC66" s="8"/>
    </row>
    <row r="67" spans="1:30">
      <c r="Z67" s="8"/>
      <c r="AA67" s="8"/>
      <c r="AB67" s="8"/>
      <c r="AC67" s="8"/>
    </row>
    <row r="68" spans="1:30">
      <c r="A68" t="s">
        <v>102</v>
      </c>
      <c r="B68" s="22" t="s">
        <v>140</v>
      </c>
      <c r="C68" s="22"/>
      <c r="D68" s="22"/>
      <c r="E68" s="22"/>
      <c r="F68" s="22"/>
      <c r="G68" s="22"/>
      <c r="H68" s="22" t="s">
        <v>141</v>
      </c>
      <c r="I68" s="22"/>
      <c r="J68" s="22"/>
      <c r="K68" s="22"/>
      <c r="L68" s="22"/>
      <c r="M68" s="22"/>
      <c r="N68" s="22" t="s">
        <v>39</v>
      </c>
      <c r="O68" s="22"/>
      <c r="P68" s="22"/>
      <c r="Q68" s="22"/>
      <c r="R68" s="22"/>
      <c r="S68" s="22"/>
      <c r="T68" s="22" t="s">
        <v>142</v>
      </c>
      <c r="U68" s="22"/>
      <c r="V68" s="22"/>
      <c r="W68" s="22"/>
      <c r="X68" s="22"/>
      <c r="Y68" s="22"/>
      <c r="Z68" s="8"/>
      <c r="AA68" s="8"/>
      <c r="AB68" s="8"/>
      <c r="AC68" s="8"/>
    </row>
    <row r="69" spans="1:30" ht="15.75" thickBot="1">
      <c r="A69" t="s">
        <v>7</v>
      </c>
      <c r="B69" t="s">
        <v>8</v>
      </c>
      <c r="C69" t="s">
        <v>9</v>
      </c>
      <c r="D69" t="s">
        <v>10</v>
      </c>
      <c r="E69" t="s">
        <v>11</v>
      </c>
      <c r="F69" t="s">
        <v>12</v>
      </c>
      <c r="G69" t="s">
        <v>13</v>
      </c>
      <c r="H69" t="s">
        <v>8</v>
      </c>
      <c r="I69" t="s">
        <v>9</v>
      </c>
      <c r="J69" t="s">
        <v>10</v>
      </c>
      <c r="K69" t="s">
        <v>14</v>
      </c>
      <c r="L69" t="s">
        <v>12</v>
      </c>
      <c r="M69" t="s">
        <v>13</v>
      </c>
      <c r="N69" t="s">
        <v>8</v>
      </c>
      <c r="O69" t="s">
        <v>9</v>
      </c>
      <c r="P69" t="s">
        <v>15</v>
      </c>
      <c r="Q69" t="s">
        <v>14</v>
      </c>
      <c r="R69" t="s">
        <v>12</v>
      </c>
      <c r="S69" t="s">
        <v>13</v>
      </c>
      <c r="T69" t="s">
        <v>8</v>
      </c>
      <c r="U69" t="s">
        <v>9</v>
      </c>
      <c r="V69" t="s">
        <v>10</v>
      </c>
      <c r="W69" t="s">
        <v>14</v>
      </c>
      <c r="X69" t="s">
        <v>12</v>
      </c>
      <c r="Y69" t="s">
        <v>13</v>
      </c>
      <c r="Z69" s="8"/>
      <c r="AA69" s="8"/>
      <c r="AB69" s="8"/>
      <c r="AC69" s="8"/>
      <c r="AD69" t="s">
        <v>16</v>
      </c>
    </row>
    <row r="70" spans="1:30">
      <c r="A70" s="18" t="s">
        <v>116</v>
      </c>
      <c r="B70" s="13">
        <v>287</v>
      </c>
      <c r="C70" s="7">
        <f>+IF(B70="","",IF(B70=0,E69*$AG$8,B70))</f>
        <v>287</v>
      </c>
      <c r="D70" s="4">
        <f>+IF(B70="","",SUM(C70:C70))</f>
        <v>287</v>
      </c>
      <c r="E70" s="4">
        <f>+IF(B70="","",D70/1)</f>
        <v>287</v>
      </c>
      <c r="F70" s="4">
        <f>+IF(B70="","",INT(($AG$6-E70)*$AG$7))</f>
        <v>38</v>
      </c>
      <c r="G70" s="9">
        <f>IF(B70="","",IF((C70+F70)&gt;$AG$6,$AG$6,(C70+F70)))</f>
        <v>325</v>
      </c>
      <c r="H70" s="13">
        <v>266</v>
      </c>
      <c r="I70" s="7">
        <f>+IF(H70="","",IF(H70=0,K69*$AG$8,H70))</f>
        <v>266</v>
      </c>
      <c r="J70" s="4">
        <f>+IF(H70="","",SUM(I70:I70))</f>
        <v>266</v>
      </c>
      <c r="K70" s="4">
        <f>+IF(H70="","",J70/1)</f>
        <v>266</v>
      </c>
      <c r="L70" s="4">
        <f>+IF(H70="","",INT(($AG$6-K70)*$AG$7))</f>
        <v>57</v>
      </c>
      <c r="M70" s="9">
        <f>IF(H70="","",IF((I70+L70)&gt;$AG$6,$AG$6,(I70+L70)))</f>
        <v>323</v>
      </c>
      <c r="N70" s="13">
        <v>294</v>
      </c>
      <c r="O70" s="7">
        <f>+IF(N70="","",IF(N70=0,Q69*$AG$8,N70))</f>
        <v>294</v>
      </c>
      <c r="P70" s="4">
        <f>+IF(N70="","",SUM(O70:O70))</f>
        <v>294</v>
      </c>
      <c r="Q70" s="4">
        <f>+IF(N70="","",P70/1)</f>
        <v>294</v>
      </c>
      <c r="R70" s="4">
        <f>+IF(N70="","",INT(($AG$6-Q70)*$AG$7))</f>
        <v>32</v>
      </c>
      <c r="S70" s="9">
        <f>IF(N70="","",IF((O70+R70)&gt;$AG$6,$AG$6,(O70+R70)))</f>
        <v>326</v>
      </c>
      <c r="T70" s="13">
        <v>296</v>
      </c>
      <c r="U70" s="7">
        <f>+IF(T70="","",IF(T70=0,W69*$AG$8,T70))</f>
        <v>296</v>
      </c>
      <c r="V70" s="4">
        <f>+IF(T70="","",SUM(U70:U70))</f>
        <v>296</v>
      </c>
      <c r="W70" s="4">
        <f>+IF(T70="","",V70/1)</f>
        <v>296</v>
      </c>
      <c r="X70" s="4">
        <f>+IF(T70="","",INT(($AG$6-W70)*$AG$7))</f>
        <v>30</v>
      </c>
      <c r="Y70" s="9">
        <f>IF(T70="","",IF((U70+X70)&gt;$AG$6,$AG$6,(U70+X70)))</f>
        <v>326</v>
      </c>
      <c r="Z70" s="8">
        <f>G70</f>
        <v>325</v>
      </c>
      <c r="AA70" s="8">
        <f>M70</f>
        <v>323</v>
      </c>
      <c r="AB70" s="8">
        <f>S70</f>
        <v>326</v>
      </c>
      <c r="AC70" s="8">
        <f>Y70</f>
        <v>326</v>
      </c>
      <c r="AD70" s="8">
        <f t="array" ref="AD70">IFERROR(+SUM(LARGE(Z70:AC70,{1,2,3})),"")</f>
        <v>977</v>
      </c>
    </row>
    <row r="71" spans="1:30">
      <c r="A71" s="18" t="s">
        <v>117</v>
      </c>
      <c r="B71" s="14">
        <v>292</v>
      </c>
      <c r="C71" s="8">
        <f>+IF(B71="","",IF(B71=0,E70*$AG$8,B71))</f>
        <v>292</v>
      </c>
      <c r="D71" s="5">
        <f>+IF(B71="","",IF(B71=0,D70+E70,B71+D70))</f>
        <v>579</v>
      </c>
      <c r="E71" s="5">
        <f>+IF(B71="","",D71/2)</f>
        <v>289.5</v>
      </c>
      <c r="F71" s="5">
        <f>+IF(B71="","",INT(($AG$6-E71)*$AG$7))</f>
        <v>36</v>
      </c>
      <c r="G71" s="10">
        <f>IF(B71="","",IF((C71+F71)&gt;$AG$6,$AG$6,(C71+F71)))</f>
        <v>328</v>
      </c>
      <c r="H71" s="14">
        <v>266</v>
      </c>
      <c r="I71" s="8">
        <f>+IF(H71="","",IF(H71=0,K70*$AG$8,H71))</f>
        <v>266</v>
      </c>
      <c r="J71" s="5">
        <f>+IF(H71="","",IF(H71=0,J70+K70,H71+J70))</f>
        <v>532</v>
      </c>
      <c r="K71" s="5">
        <f>+IF(H71="","",J71/2)</f>
        <v>266</v>
      </c>
      <c r="L71" s="5">
        <f>+IF(H71="","",INT(($AG$6-K71)*$AG$7))</f>
        <v>57</v>
      </c>
      <c r="M71" s="10">
        <f>IF(H71="","",IF((I71+L71)&gt;$AG$6,$AG$6,(I71+L71)))</f>
        <v>323</v>
      </c>
      <c r="N71" s="14">
        <v>295</v>
      </c>
      <c r="O71" s="8">
        <f>+IF(N71="","",IF(N71=0,Q70*$AG$8,N71))</f>
        <v>295</v>
      </c>
      <c r="P71" s="5">
        <f>+IF(N71="","",IF(N71=0,P70+Q70,N71+P70))</f>
        <v>589</v>
      </c>
      <c r="Q71" s="5">
        <f>+IF(N71="","",P71/2)</f>
        <v>294.5</v>
      </c>
      <c r="R71" s="5">
        <f>+IF(N71="","",INT(($AG$6-Q71)*$AG$7))</f>
        <v>31</v>
      </c>
      <c r="S71" s="10">
        <f>IF(N71="","",IF((O71+R71)&gt;$AG$6,$AG$6,(O71+R71)))</f>
        <v>326</v>
      </c>
      <c r="T71" s="14">
        <v>299</v>
      </c>
      <c r="U71" s="8">
        <f>+IF(T71="","",IF(T71=0,W70*$AG$8,T71))</f>
        <v>299</v>
      </c>
      <c r="V71" s="5">
        <f>+IF(T71="","",IF(T71=0,V70+W70,T71+V70))</f>
        <v>595</v>
      </c>
      <c r="W71" s="5">
        <f>+IF(T71="","",V71/2)</f>
        <v>297.5</v>
      </c>
      <c r="X71" s="5">
        <f>+IF(T71="","",INT(($AG$6-W71)*$AG$7))</f>
        <v>29</v>
      </c>
      <c r="Y71" s="10">
        <f>IF(T71="","",IF((U71+X71)&gt;$AG$6,$AG$6,(U71+X71)))</f>
        <v>328</v>
      </c>
      <c r="Z71" s="8">
        <f>G71</f>
        <v>328</v>
      </c>
      <c r="AA71" s="8">
        <f>M71</f>
        <v>323</v>
      </c>
      <c r="AB71" s="8">
        <f>S71</f>
        <v>326</v>
      </c>
      <c r="AC71" s="8">
        <f>Y71</f>
        <v>328</v>
      </c>
      <c r="AD71" s="8">
        <f t="array" ref="AD71">IFERROR(+SUM(LARGE(Z71:AC71,{1,2,3})),"")</f>
        <v>982</v>
      </c>
    </row>
    <row r="72" spans="1:30">
      <c r="A72" s="18" t="s">
        <v>118</v>
      </c>
      <c r="B72" s="14">
        <v>286</v>
      </c>
      <c r="C72" s="8">
        <f>+IF(B72="","",IF(B72=0,E71*$AG$8,B72))</f>
        <v>286</v>
      </c>
      <c r="D72" s="5">
        <f>+IF(B72="","",IF(B72=0,D71+E71,B72+D71))</f>
        <v>865</v>
      </c>
      <c r="E72" s="5">
        <f>+IF(B72="","",D72/3)</f>
        <v>288.33333333333331</v>
      </c>
      <c r="F72" s="5">
        <f>+IF(B72="","",INT(($AG$6-E72)*$AG$7))</f>
        <v>37</v>
      </c>
      <c r="G72" s="10">
        <f>IF(B72="","",IF((C72+F72)&gt;$AG$6,$AG$6,(C72+F72)))</f>
        <v>323</v>
      </c>
      <c r="H72" s="14">
        <v>273</v>
      </c>
      <c r="I72" s="8">
        <f>+IF(H72="","",IF(H72=0,K71*$AG$8,H72))</f>
        <v>273</v>
      </c>
      <c r="J72" s="5">
        <f>+IF(H72="","",IF(H72=0,J71+K71,H72+J71))</f>
        <v>805</v>
      </c>
      <c r="K72" s="5">
        <f>+IF(H72="","",J72/3)</f>
        <v>268.33333333333331</v>
      </c>
      <c r="L72" s="5">
        <f>+IF(H72="","",INT(($AG$6-K72)*$AG$7))</f>
        <v>55</v>
      </c>
      <c r="M72" s="10">
        <f>IF(H72="","",IF((I72+L72)&gt;$AG$6,$AG$6,(I72+L72)))</f>
        <v>328</v>
      </c>
      <c r="N72" s="14">
        <v>289</v>
      </c>
      <c r="O72" s="8">
        <f>+IF(N72="","",IF(N72=0,Q71*$AG$8,N72))</f>
        <v>289</v>
      </c>
      <c r="P72" s="5">
        <f>+IF(N72="","",IF(N72=0,P71+Q71,N72+P71))</f>
        <v>878</v>
      </c>
      <c r="Q72" s="5">
        <f>+IF(N72="","",P72/3)</f>
        <v>292.66666666666669</v>
      </c>
      <c r="R72" s="5">
        <f>+IF(N72="","",INT(($AG$6-Q72)*$AG$7))</f>
        <v>33</v>
      </c>
      <c r="S72" s="10">
        <f>IF(N72="","",IF((O72+R72)&gt;$AG$6,$AG$6,(O72+R72)))</f>
        <v>322</v>
      </c>
      <c r="T72" s="14">
        <v>299</v>
      </c>
      <c r="U72" s="8">
        <f>+IF(T72="","",IF(T72=0,W71*$AG$8,T72))</f>
        <v>299</v>
      </c>
      <c r="V72" s="5">
        <f>+IF(T72="","",IF(T72=0,V71+W71,T72+V71))</f>
        <v>894</v>
      </c>
      <c r="W72" s="5">
        <f>+IF(T72="","",V72/3)</f>
        <v>298</v>
      </c>
      <c r="X72" s="5">
        <f>+IF(T72="","",INT(($AG$6-W72)*$AG$7))</f>
        <v>28</v>
      </c>
      <c r="Y72" s="10">
        <f>IF(T72="","",IF((U72+X72)&gt;$AG$6,$AG$6,(U72+X72)))</f>
        <v>327</v>
      </c>
      <c r="Z72" s="8">
        <f>G72</f>
        <v>323</v>
      </c>
      <c r="AA72" s="8">
        <f>M72</f>
        <v>328</v>
      </c>
      <c r="AB72" s="8">
        <f>S72</f>
        <v>322</v>
      </c>
      <c r="AC72" s="8">
        <f>Y72</f>
        <v>327</v>
      </c>
      <c r="AD72" s="8">
        <f t="array" ref="AD72">IFERROR(+SUM(LARGE(Z72:AC72,{1,2,3})),"")</f>
        <v>978</v>
      </c>
    </row>
    <row r="73" spans="1:30">
      <c r="A73" s="18" t="s">
        <v>119</v>
      </c>
      <c r="B73" s="14">
        <v>289</v>
      </c>
      <c r="C73" s="8">
        <f>+IF(B73="","",IF(B73=0,E72*$AG$8,B73))</f>
        <v>289</v>
      </c>
      <c r="D73" s="5">
        <f>+IF(B73="","",IF(B73=0,D72+E72,B73+D72))</f>
        <v>1154</v>
      </c>
      <c r="E73" s="5">
        <f>+IF(B73="","",D73/4)</f>
        <v>288.5</v>
      </c>
      <c r="F73" s="5">
        <f>+IF(B73="","",INT(($AG$6-E73)*$AG$7))</f>
        <v>37</v>
      </c>
      <c r="G73" s="10">
        <f>IF(B73="","",IF((C73+F73)&gt;$AG$6,$AG$6,(C73+F73)))</f>
        <v>326</v>
      </c>
      <c r="H73" s="14">
        <v>266</v>
      </c>
      <c r="I73" s="8">
        <f>+IF(H73="","",IF(H73=0,K72*$AG$8,H73))</f>
        <v>266</v>
      </c>
      <c r="J73" s="5">
        <f>+IF(H73="","",IF(H73=0,J72+K72,H73+J72))</f>
        <v>1071</v>
      </c>
      <c r="K73" s="5">
        <f>+IF(H73="","",J73/4)</f>
        <v>267.75</v>
      </c>
      <c r="L73" s="5">
        <f>+IF(H73="","",INT(($AG$6-K73)*$AG$7))</f>
        <v>56</v>
      </c>
      <c r="M73" s="10">
        <f>IF(H73="","",IF((I73+L73)&gt;$AG$6,$AG$6,(I73+L73)))</f>
        <v>322</v>
      </c>
      <c r="N73" s="14">
        <v>297</v>
      </c>
      <c r="O73" s="8">
        <f>+IF(N73="","",IF(N73=0,Q72*$AG$8,N73))</f>
        <v>297</v>
      </c>
      <c r="P73" s="5">
        <f>+IF(N73="","",IF(N73=0,P72+Q72,N73+P72))</f>
        <v>1175</v>
      </c>
      <c r="Q73" s="5">
        <f>+IF(N73="","",P73/4)</f>
        <v>293.75</v>
      </c>
      <c r="R73" s="5">
        <f>+IF(N73="","",INT(($AG$6-Q73)*$AG$7))</f>
        <v>32</v>
      </c>
      <c r="S73" s="10">
        <f>IF(N73="","",IF((O73+R73)&gt;$AG$6,$AG$6,(O73+R73)))</f>
        <v>329</v>
      </c>
      <c r="T73" s="14">
        <v>301</v>
      </c>
      <c r="U73" s="8">
        <f>+IF(T73="","",IF(T73=0,W72*$AG$8,T73))</f>
        <v>301</v>
      </c>
      <c r="V73" s="5">
        <f>+IF(T73="","",IF(T73=0,V72+W72,T73+V72))</f>
        <v>1195</v>
      </c>
      <c r="W73" s="5">
        <f>+IF(T73="","",V73/4)</f>
        <v>298.75</v>
      </c>
      <c r="X73" s="5">
        <f>+IF(T73="","",INT(($AG$6-W73)*$AG$7))</f>
        <v>28</v>
      </c>
      <c r="Y73" s="10">
        <f>IF(T73="","",IF((U73+X73)&gt;$AG$6,$AG$6,(U73+X73)))</f>
        <v>329</v>
      </c>
      <c r="Z73" s="8">
        <f>G73</f>
        <v>326</v>
      </c>
      <c r="AA73" s="8">
        <f>M73</f>
        <v>322</v>
      </c>
      <c r="AB73" s="8">
        <f>S73</f>
        <v>329</v>
      </c>
      <c r="AC73" s="8">
        <f>Y73</f>
        <v>329</v>
      </c>
      <c r="AD73" s="8">
        <f t="array" ref="AD73">IFERROR(+SUM(LARGE(Z73:AC73,{1,2,3})),"")</f>
        <v>984</v>
      </c>
    </row>
    <row r="74" spans="1:30">
      <c r="A74" s="18"/>
      <c r="B74" s="14"/>
      <c r="C74" s="8" t="str">
        <f>+IF(B74="","",IF(B74=0,E73*$AG$8,B74))</f>
        <v/>
      </c>
      <c r="D74" s="5" t="str">
        <f>+IF(B74="","",IF(B74=0,D73+E73,B74+D73))</f>
        <v/>
      </c>
      <c r="E74" s="5" t="str">
        <f>+IF(B74="","",D74/5)</f>
        <v/>
      </c>
      <c r="F74" s="5" t="str">
        <f>+IF(B74="","",INT(($AG$6-E74)*$AG$7))</f>
        <v/>
      </c>
      <c r="G74" s="10" t="str">
        <f>IF(B74="","",IF((C74+F74)&gt;$AG$6,$AG$6,(C74+F74)))</f>
        <v/>
      </c>
      <c r="H74" s="14"/>
      <c r="I74" s="8" t="str">
        <f>+IF(H74="","",IF(H74=0,K73*$AG$8,H74))</f>
        <v/>
      </c>
      <c r="J74" s="5" t="str">
        <f>+IF(H74="","",IF(H74=0,J73+K73,H74+J73))</f>
        <v/>
      </c>
      <c r="K74" s="5" t="str">
        <f>+IF(H74="","",J74/5)</f>
        <v/>
      </c>
      <c r="L74" s="5" t="str">
        <f>+IF(H74="","",INT(($AG$6-K74)*$AG$7))</f>
        <v/>
      </c>
      <c r="M74" s="10" t="str">
        <f>IF(H74="","",IF((I74+L74)&gt;$AG$6,$AG$6,(I74+L74)))</f>
        <v/>
      </c>
      <c r="N74" s="14"/>
      <c r="O74" s="8" t="str">
        <f>+IF(N74="","",IF(N74=0,Q73*$AG$8,N74))</f>
        <v/>
      </c>
      <c r="P74" s="5" t="str">
        <f>+IF(N74="","",IF(N74=0,P73+Q73,N74+P73))</f>
        <v/>
      </c>
      <c r="Q74" s="5" t="str">
        <f>+IF(N74="","",P74/5)</f>
        <v/>
      </c>
      <c r="R74" s="5" t="str">
        <f>+IF(N74="","",INT(($AG$6-Q74)*$AG$7))</f>
        <v/>
      </c>
      <c r="S74" s="10" t="str">
        <f>IF(N74="","",IF((O74+R74)&gt;$AG$6,$AG$6,(O74+R74)))</f>
        <v/>
      </c>
      <c r="T74" s="14"/>
      <c r="U74" s="8" t="str">
        <f>+IF(T74="","",IF(T74=0,W73*$AG$8,T74))</f>
        <v/>
      </c>
      <c r="V74" s="5" t="str">
        <f>+IF(T74="","",IF(T74=0,V73+W73,T74+V73))</f>
        <v/>
      </c>
      <c r="W74" s="5" t="str">
        <f>+IF(T74="","",V74/5)</f>
        <v/>
      </c>
      <c r="X74" s="5" t="str">
        <f>+IF(T74="","",INT(($AG$6-W74)*$AG$7))</f>
        <v/>
      </c>
      <c r="Y74" s="10" t="str">
        <f>IF(T74="","",IF((U74+X74)&gt;$AG$6,$AG$6,(U74+X74)))</f>
        <v/>
      </c>
      <c r="Z74" s="8" t="str">
        <f>G74</f>
        <v/>
      </c>
      <c r="AA74" s="8" t="str">
        <f>M74</f>
        <v/>
      </c>
      <c r="AB74" s="8" t="str">
        <f>S74</f>
        <v/>
      </c>
      <c r="AC74" s="8" t="str">
        <f>Y74</f>
        <v/>
      </c>
      <c r="AD74" s="8" t="str">
        <f t="array" ref="AD74">IFERROR(+SUM(LARGE(Z74:AC74,{1,2,3})),"")</f>
        <v/>
      </c>
    </row>
    <row r="75" spans="1:30" ht="15.75" thickBot="1">
      <c r="B75" s="1"/>
      <c r="C75" s="6"/>
      <c r="D75" s="2"/>
      <c r="E75" s="21">
        <f>+IF(E74="",IF(E73="",IF(E72="",IF(E71="",IF(E70="","",E70),E71),E72),E73),E74)</f>
        <v>288.5</v>
      </c>
      <c r="F75" s="2"/>
      <c r="G75" s="3"/>
      <c r="H75" s="1"/>
      <c r="I75" s="6"/>
      <c r="J75" s="2"/>
      <c r="K75" s="21">
        <f>+IF(K74="",IF(K73="",IF(K72="",IF(K71="",IF(K70="","",K70),K71),K72),K73),K74)</f>
        <v>267.75</v>
      </c>
      <c r="L75" s="2"/>
      <c r="M75" s="3"/>
      <c r="N75" s="1"/>
      <c r="O75" s="6"/>
      <c r="P75" s="2"/>
      <c r="Q75" s="21">
        <f>+IF(Q74="",IF(Q73="",IF(Q72="",IF(Q71="",IF(Q70="","",Q70),Q71),Q72),Q73),Q74)</f>
        <v>293.75</v>
      </c>
      <c r="R75" s="2"/>
      <c r="S75" s="3"/>
      <c r="T75" s="1"/>
      <c r="U75" s="6"/>
      <c r="V75" s="2"/>
      <c r="W75" s="21">
        <f>+IF(W74="",IF(W73="",IF(W72="",IF(W71="",IF(W70="","",W70),W71),W72),W73),W74)</f>
        <v>298.75</v>
      </c>
      <c r="X75" s="2"/>
      <c r="Y75" s="3"/>
      <c r="Z75" s="8"/>
      <c r="AA75" s="8"/>
      <c r="AB75" s="8"/>
      <c r="AC75" s="8"/>
    </row>
    <row r="76" spans="1:30">
      <c r="Z76" s="8"/>
      <c r="AA76" s="8"/>
      <c r="AB76" s="8"/>
      <c r="AC76" s="8"/>
    </row>
    <row r="77" spans="1:30">
      <c r="A77" t="s">
        <v>107</v>
      </c>
      <c r="B77" s="22" t="s">
        <v>143</v>
      </c>
      <c r="C77" s="22"/>
      <c r="D77" s="22"/>
      <c r="E77" s="22"/>
      <c r="F77" s="22"/>
      <c r="G77" s="22"/>
      <c r="H77" s="22" t="s">
        <v>144</v>
      </c>
      <c r="I77" s="22"/>
      <c r="J77" s="22"/>
      <c r="K77" s="22"/>
      <c r="L77" s="22"/>
      <c r="M77" s="22"/>
      <c r="N77" s="22" t="s">
        <v>145</v>
      </c>
      <c r="O77" s="22"/>
      <c r="P77" s="22"/>
      <c r="Q77" s="22"/>
      <c r="R77" s="22"/>
      <c r="S77" s="22"/>
      <c r="T77" s="22" t="s">
        <v>146</v>
      </c>
      <c r="U77" s="22"/>
      <c r="V77" s="22"/>
      <c r="W77" s="22"/>
      <c r="X77" s="22"/>
      <c r="Y77" s="22"/>
      <c r="Z77" s="8"/>
      <c r="AA77" s="8"/>
      <c r="AB77" s="8"/>
      <c r="AC77" s="8"/>
    </row>
    <row r="78" spans="1:30" ht="15.75" thickBot="1">
      <c r="A78" t="s">
        <v>7</v>
      </c>
      <c r="B78" t="s">
        <v>8</v>
      </c>
      <c r="C78" t="s">
        <v>9</v>
      </c>
      <c r="D78" t="s">
        <v>10</v>
      </c>
      <c r="E78" t="s">
        <v>11</v>
      </c>
      <c r="F78" t="s">
        <v>12</v>
      </c>
      <c r="G78" t="s">
        <v>13</v>
      </c>
      <c r="H78" t="s">
        <v>8</v>
      </c>
      <c r="I78" t="s">
        <v>9</v>
      </c>
      <c r="J78" t="s">
        <v>10</v>
      </c>
      <c r="K78" t="s">
        <v>14</v>
      </c>
      <c r="L78" t="s">
        <v>12</v>
      </c>
      <c r="M78" t="s">
        <v>13</v>
      </c>
      <c r="N78" t="s">
        <v>8</v>
      </c>
      <c r="O78" t="s">
        <v>9</v>
      </c>
      <c r="P78" t="s">
        <v>15</v>
      </c>
      <c r="Q78" t="s">
        <v>14</v>
      </c>
      <c r="R78" t="s">
        <v>12</v>
      </c>
      <c r="S78" t="s">
        <v>13</v>
      </c>
      <c r="T78" t="s">
        <v>8</v>
      </c>
      <c r="U78" t="s">
        <v>9</v>
      </c>
      <c r="V78" t="s">
        <v>10</v>
      </c>
      <c r="W78" t="s">
        <v>14</v>
      </c>
      <c r="X78" t="s">
        <v>12</v>
      </c>
      <c r="Y78" t="s">
        <v>13</v>
      </c>
      <c r="Z78" s="8"/>
      <c r="AA78" s="8"/>
      <c r="AB78" s="8"/>
      <c r="AC78" s="8"/>
      <c r="AD78" t="s">
        <v>16</v>
      </c>
    </row>
    <row r="79" spans="1:30">
      <c r="A79" s="18" t="s">
        <v>116</v>
      </c>
      <c r="B79" s="13">
        <v>204</v>
      </c>
      <c r="C79" s="7">
        <f>+IF(B79="","",IF(B79=0,E78*$AG$8,B79))</f>
        <v>204</v>
      </c>
      <c r="D79" s="4">
        <f>+IF(B79="","",SUM(C79:C79))</f>
        <v>204</v>
      </c>
      <c r="E79" s="4">
        <f>+IF(B79="","",D79/1)</f>
        <v>204</v>
      </c>
      <c r="F79" s="4">
        <f>+IF(B79="","",INT(($AG$6-E79)*$AG$7))</f>
        <v>113</v>
      </c>
      <c r="G79" s="9">
        <f>IF(B79="","",IF((C79+F79)&gt;$AG$6,$AG$6,(C79+F79)))</f>
        <v>317</v>
      </c>
      <c r="H79" s="13">
        <v>177</v>
      </c>
      <c r="I79" s="7">
        <f>+IF(H79="","",IF(H79=0,K78*$AG$8,H79))</f>
        <v>177</v>
      </c>
      <c r="J79" s="4">
        <f>+IF(H79="","",SUM(I79:I79))</f>
        <v>177</v>
      </c>
      <c r="K79" s="4">
        <f>+IF(H79="","",J79/1)</f>
        <v>177</v>
      </c>
      <c r="L79" s="4">
        <f>+IF(H79="","",INT(($AG$6-K79)*$AG$7))</f>
        <v>137</v>
      </c>
      <c r="M79" s="9">
        <f>IF(H79="","",IF((I79+L79)&gt;$AG$6,$AG$6,(I79+L79)))</f>
        <v>314</v>
      </c>
      <c r="N79" s="13">
        <v>190</v>
      </c>
      <c r="O79" s="7">
        <f>+IF(N79="","",IF(N79=0,Q78*$AG$8,N79))</f>
        <v>190</v>
      </c>
      <c r="P79" s="4">
        <f>+IF(N79="","",SUM(O79:O79))</f>
        <v>190</v>
      </c>
      <c r="Q79" s="4">
        <f>+IF(N79="","",P79/1)</f>
        <v>190</v>
      </c>
      <c r="R79" s="4">
        <f>+IF(N79="","",INT(($AG$6-Q79)*$AG$7))</f>
        <v>126</v>
      </c>
      <c r="S79" s="9">
        <f>IF(N79="","",IF((O79+R79)&gt;$AG$6,$AG$6,(O79+R79)))</f>
        <v>316</v>
      </c>
      <c r="T79" s="13">
        <v>205</v>
      </c>
      <c r="U79" s="7">
        <f>+IF(T79="","",IF(T79=0,W78*$AG$8,T79))</f>
        <v>205</v>
      </c>
      <c r="V79" s="4">
        <f>+IF(T79="","",SUM(U79:U79))</f>
        <v>205</v>
      </c>
      <c r="W79" s="4">
        <f>+IF(T79="","",V79/1)</f>
        <v>205</v>
      </c>
      <c r="X79" s="4">
        <f>+IF(T79="","",INT(($AG$6-W79)*$AG$7))</f>
        <v>112</v>
      </c>
      <c r="Y79" s="9">
        <f>IF(T79="","",IF((U79+X79)&gt;$AG$6,$AG$6,(U79+X79)))</f>
        <v>317</v>
      </c>
      <c r="Z79" s="8">
        <f>G79</f>
        <v>317</v>
      </c>
      <c r="AA79" s="8">
        <f>M79</f>
        <v>314</v>
      </c>
      <c r="AB79" s="8">
        <f>S79</f>
        <v>316</v>
      </c>
      <c r="AC79" s="8">
        <f>Y79</f>
        <v>317</v>
      </c>
      <c r="AD79" s="8">
        <f t="array" ref="AD79">IFERROR(+SUM(LARGE(Z79:AC79,{1,2,3})),"")</f>
        <v>950</v>
      </c>
    </row>
    <row r="80" spans="1:30">
      <c r="A80" s="18" t="s">
        <v>117</v>
      </c>
      <c r="B80" s="14">
        <v>212</v>
      </c>
      <c r="C80" s="8">
        <f>+IF(B80="","",IF(B80=0,E79*$AG$8,B80))</f>
        <v>212</v>
      </c>
      <c r="D80" s="5">
        <f>+IF(B80="","",IF(B80=0,D79+E79,B80+D79))</f>
        <v>416</v>
      </c>
      <c r="E80" s="5">
        <f>+IF(B80="","",D80/2)</f>
        <v>208</v>
      </c>
      <c r="F80" s="5">
        <f>+IF(B80="","",INT(($AG$6-E80)*$AG$7))</f>
        <v>109</v>
      </c>
      <c r="G80" s="10">
        <f>IF(B80="","",IF((C80+F80)&gt;$AG$6,$AG$6,(C80+F80)))</f>
        <v>321</v>
      </c>
      <c r="H80" s="14">
        <v>151</v>
      </c>
      <c r="I80" s="8">
        <f>+IF(H80="","",IF(H80=0,K79*$AG$8,H80))</f>
        <v>151</v>
      </c>
      <c r="J80" s="5">
        <f>+IF(H80="","",IF(H80=0,J79+K79,H80+J79))</f>
        <v>328</v>
      </c>
      <c r="K80" s="5">
        <f>+IF(H80="","",J80/2)</f>
        <v>164</v>
      </c>
      <c r="L80" s="5">
        <f>+IF(H80="","",INT(($AG$6-K80)*$AG$7))</f>
        <v>149</v>
      </c>
      <c r="M80" s="10">
        <f>IF(H80="","",IF((I80+L80)&gt;$AG$6,$AG$6,(I80+L80)))</f>
        <v>300</v>
      </c>
      <c r="N80" s="14">
        <v>194</v>
      </c>
      <c r="O80" s="8">
        <f>+IF(N80="","",IF(N80=0,Q79*$AG$8,N80))</f>
        <v>194</v>
      </c>
      <c r="P80" s="5">
        <f>+IF(N80="","",IF(N80=0,P79+Q79,N80+P79))</f>
        <v>384</v>
      </c>
      <c r="Q80" s="5">
        <f>+IF(N80="","",P80/2)</f>
        <v>192</v>
      </c>
      <c r="R80" s="5">
        <f>+IF(N80="","",INT(($AG$6-Q80)*$AG$7))</f>
        <v>124</v>
      </c>
      <c r="S80" s="10">
        <f>IF(N80="","",IF((O80+R80)&gt;$AG$6,$AG$6,(O80+R80)))</f>
        <v>318</v>
      </c>
      <c r="T80" s="14">
        <v>193</v>
      </c>
      <c r="U80" s="8">
        <f>+IF(T80="","",IF(T80=0,W79*$AG$8,T80))</f>
        <v>193</v>
      </c>
      <c r="V80" s="5">
        <f>+IF(T80="","",IF(T80=0,V79+W79,T80+V79))</f>
        <v>398</v>
      </c>
      <c r="W80" s="5">
        <f>+IF(T80="","",V80/2)</f>
        <v>199</v>
      </c>
      <c r="X80" s="5">
        <f>+IF(T80="","",INT(($AG$6-W80)*$AG$7))</f>
        <v>117</v>
      </c>
      <c r="Y80" s="10">
        <f>IF(T80="","",IF((U80+X80)&gt;$AG$6,$AG$6,(U80+X80)))</f>
        <v>310</v>
      </c>
      <c r="Z80" s="8">
        <f>G80</f>
        <v>321</v>
      </c>
      <c r="AA80" s="8">
        <f>M80</f>
        <v>300</v>
      </c>
      <c r="AB80" s="8">
        <f>S80</f>
        <v>318</v>
      </c>
      <c r="AC80" s="8">
        <f>Y80</f>
        <v>310</v>
      </c>
      <c r="AD80" s="8">
        <f t="array" ref="AD80">IFERROR(+SUM(LARGE(Z80:AC80,{1,2,3})),"")</f>
        <v>949</v>
      </c>
    </row>
    <row r="81" spans="1:30">
      <c r="A81" s="18" t="s">
        <v>118</v>
      </c>
      <c r="B81" s="14">
        <v>207</v>
      </c>
      <c r="C81" s="8">
        <f>+IF(B81="","",IF(B81=0,E80*$AG$8,B81))</f>
        <v>207</v>
      </c>
      <c r="D81" s="5">
        <f>+IF(B81="","",IF(B81=0,D80+E80,B81+D80))</f>
        <v>623</v>
      </c>
      <c r="E81" s="5">
        <f>+IF(B81="","",D81/3)</f>
        <v>207.66666666666666</v>
      </c>
      <c r="F81" s="5">
        <f>+IF(B81="","",INT(($AG$6-E81)*$AG$7))</f>
        <v>110</v>
      </c>
      <c r="G81" s="10">
        <f>IF(B81="","",IF((C81+F81)&gt;$AG$6,$AG$6,(C81+F81)))</f>
        <v>317</v>
      </c>
      <c r="H81" s="14">
        <v>164</v>
      </c>
      <c r="I81" s="8">
        <f>+IF(H81="","",IF(H81=0,K80*$AG$8,H81))</f>
        <v>164</v>
      </c>
      <c r="J81" s="5">
        <f>+IF(H81="","",IF(H81=0,J80+K80,H81+J80))</f>
        <v>492</v>
      </c>
      <c r="K81" s="5">
        <f>+IF(H81="","",J81/3)</f>
        <v>164</v>
      </c>
      <c r="L81" s="5">
        <f>+IF(H81="","",INT(($AG$6-K81)*$AG$7))</f>
        <v>149</v>
      </c>
      <c r="M81" s="10">
        <f>IF(H81="","",IF((I81+L81)&gt;$AG$6,$AG$6,(I81+L81)))</f>
        <v>313</v>
      </c>
      <c r="N81" s="14">
        <v>192</v>
      </c>
      <c r="O81" s="8">
        <f>+IF(N81="","",IF(N81=0,Q80*$AG$8,N81))</f>
        <v>192</v>
      </c>
      <c r="P81" s="5">
        <f>+IF(N81="","",IF(N81=0,P80+Q80,N81+P80))</f>
        <v>576</v>
      </c>
      <c r="Q81" s="5">
        <f>+IF(N81="","",P81/3)</f>
        <v>192</v>
      </c>
      <c r="R81" s="5">
        <f>+IF(N81="","",INT(($AG$6-Q81)*$AG$7))</f>
        <v>124</v>
      </c>
      <c r="S81" s="10">
        <f>IF(N81="","",IF((O81+R81)&gt;$AG$6,$AG$6,(O81+R81)))</f>
        <v>316</v>
      </c>
      <c r="T81" s="14">
        <v>185</v>
      </c>
      <c r="U81" s="8">
        <f>+IF(T81="","",IF(T81=0,W80*$AG$8,T81))</f>
        <v>185</v>
      </c>
      <c r="V81" s="5">
        <f>+IF(T81="","",IF(T81=0,V80+W80,T81+V80))</f>
        <v>583</v>
      </c>
      <c r="W81" s="5">
        <f>+IF(T81="","",V81/3)</f>
        <v>194.33333333333334</v>
      </c>
      <c r="X81" s="5">
        <f>+IF(T81="","",INT(($AG$6-W81)*$AG$7))</f>
        <v>122</v>
      </c>
      <c r="Y81" s="10">
        <f>IF(T81="","",IF((U81+X81)&gt;$AG$6,$AG$6,(U81+X81)))</f>
        <v>307</v>
      </c>
      <c r="Z81" s="8">
        <f>G81</f>
        <v>317</v>
      </c>
      <c r="AA81" s="8">
        <f>M81</f>
        <v>313</v>
      </c>
      <c r="AB81" s="8">
        <f>S81</f>
        <v>316</v>
      </c>
      <c r="AC81" s="8">
        <f>Y81</f>
        <v>307</v>
      </c>
      <c r="AD81" s="8">
        <f t="array" ref="AD81">IFERROR(+SUM(LARGE(Z81:AC81,{1,2,3})),"")</f>
        <v>946</v>
      </c>
    </row>
    <row r="82" spans="1:30">
      <c r="A82" s="18" t="s">
        <v>119</v>
      </c>
      <c r="B82" s="14">
        <v>150</v>
      </c>
      <c r="C82" s="8">
        <f>+IF(B82="","",IF(B82=0,E81*$AG$8,B82))</f>
        <v>150</v>
      </c>
      <c r="D82" s="5">
        <f>+IF(B82="","",IF(B82=0,D81+E81,B82+D81))</f>
        <v>773</v>
      </c>
      <c r="E82" s="5">
        <f>+IF(B82="","",D82/4)</f>
        <v>193.25</v>
      </c>
      <c r="F82" s="5">
        <f>+IF(B82="","",INT(($AG$6-E82)*$AG$7))</f>
        <v>123</v>
      </c>
      <c r="G82" s="10">
        <f>IF(B82="","",IF((C82+F82)&gt;$AG$6,$AG$6,(C82+F82)))</f>
        <v>273</v>
      </c>
      <c r="H82" s="14">
        <v>191</v>
      </c>
      <c r="I82" s="8">
        <f>+IF(H82="","",IF(H82=0,K81*$AG$8,H82))</f>
        <v>191</v>
      </c>
      <c r="J82" s="5">
        <f>+IF(H82="","",IF(H82=0,J81+K81,H82+J81))</f>
        <v>683</v>
      </c>
      <c r="K82" s="5">
        <f>+IF(H82="","",J82/4)</f>
        <v>170.75</v>
      </c>
      <c r="L82" s="5">
        <f>+IF(H82="","",INT(($AG$6-K82)*$AG$7))</f>
        <v>143</v>
      </c>
      <c r="M82" s="10">
        <f>IF(H82="","",IF((I82+L82)&gt;$AG$6,$AG$6,(I82+L82)))</f>
        <v>330</v>
      </c>
      <c r="N82" s="14">
        <v>202</v>
      </c>
      <c r="O82" s="8">
        <f>+IF(N82="","",IF(N82=0,Q81*$AG$8,N82))</f>
        <v>202</v>
      </c>
      <c r="P82" s="5">
        <f>+IF(N82="","",IF(N82=0,P81+Q81,N82+P81))</f>
        <v>778</v>
      </c>
      <c r="Q82" s="5">
        <f>+IF(N82="","",P82/4)</f>
        <v>194.5</v>
      </c>
      <c r="R82" s="5">
        <f>+IF(N82="","",INT(($AG$6-Q82)*$AG$7))</f>
        <v>121</v>
      </c>
      <c r="S82" s="10">
        <f>IF(N82="","",IF((O82+R82)&gt;$AG$6,$AG$6,(O82+R82)))</f>
        <v>323</v>
      </c>
      <c r="T82" s="14">
        <v>175</v>
      </c>
      <c r="U82" s="8">
        <f>+IF(T82="","",IF(T82=0,W81*$AG$8,T82))</f>
        <v>175</v>
      </c>
      <c r="V82" s="5">
        <f>+IF(T82="","",IF(T82=0,V81+W81,T82+V81))</f>
        <v>758</v>
      </c>
      <c r="W82" s="5">
        <f>+IF(T82="","",V82/4)</f>
        <v>189.5</v>
      </c>
      <c r="X82" s="5">
        <f>+IF(T82="","",INT(($AG$6-W82)*$AG$7))</f>
        <v>126</v>
      </c>
      <c r="Y82" s="10">
        <f>IF(T82="","",IF((U82+X82)&gt;$AG$6,$AG$6,(U82+X82)))</f>
        <v>301</v>
      </c>
      <c r="Z82" s="8">
        <f>G82</f>
        <v>273</v>
      </c>
      <c r="AA82" s="8">
        <f>M82</f>
        <v>330</v>
      </c>
      <c r="AB82" s="8">
        <f>S82</f>
        <v>323</v>
      </c>
      <c r="AC82" s="8">
        <f>Y82</f>
        <v>301</v>
      </c>
      <c r="AD82" s="8">
        <f t="array" ref="AD82">IFERROR(+SUM(LARGE(Z82:AC82,{1,2,3})),"")</f>
        <v>954</v>
      </c>
    </row>
    <row r="83" spans="1:30">
      <c r="A83" s="18"/>
      <c r="B83" s="14"/>
      <c r="C83" s="8" t="str">
        <f>+IF(B83="","",IF(B83=0,E82*$AG$8,B83))</f>
        <v/>
      </c>
      <c r="D83" s="5" t="str">
        <f>+IF(B83="","",IF(B83=0,D82+E82,B83+D82))</f>
        <v/>
      </c>
      <c r="E83" s="5" t="str">
        <f>+IF(B83="","",D83/5)</f>
        <v/>
      </c>
      <c r="F83" s="5" t="str">
        <f>+IF(B83="","",INT(($AG$6-E83)*$AG$7))</f>
        <v/>
      </c>
      <c r="G83" s="10" t="str">
        <f>IF(B83="","",IF((C83+F83)&gt;$AG$6,$AG$6,(C83+F83)))</f>
        <v/>
      </c>
      <c r="H83" s="14"/>
      <c r="I83" s="8" t="str">
        <f>+IF(H83="","",IF(H83=0,K82*$AG$8,H83))</f>
        <v/>
      </c>
      <c r="J83" s="5" t="str">
        <f>+IF(H83="","",IF(H83=0,J82+K82,H83+J82))</f>
        <v/>
      </c>
      <c r="K83" s="5" t="str">
        <f>+IF(H83="","",J83/5)</f>
        <v/>
      </c>
      <c r="L83" s="5" t="str">
        <f>+IF(H83="","",INT(($AG$6-K83)*$AG$7))</f>
        <v/>
      </c>
      <c r="M83" s="10" t="str">
        <f>IF(H83="","",IF((I83+L83)&gt;$AG$6,$AG$6,(I83+L83)))</f>
        <v/>
      </c>
      <c r="N83" s="14"/>
      <c r="O83" s="8" t="str">
        <f>+IF(N83="","",IF(N83=0,Q82*$AG$8,N83))</f>
        <v/>
      </c>
      <c r="P83" s="5" t="str">
        <f>+IF(N83="","",IF(N83=0,P82+Q82,N83+P82))</f>
        <v/>
      </c>
      <c r="Q83" s="5" t="str">
        <f>+IF(N83="","",P83/5)</f>
        <v/>
      </c>
      <c r="R83" s="5" t="str">
        <f>+IF(N83="","",INT(($AG$6-Q83)*$AG$7))</f>
        <v/>
      </c>
      <c r="S83" s="10" t="str">
        <f>IF(N83="","",IF((O83+R83)&gt;$AG$6,$AG$6,(O83+R83)))</f>
        <v/>
      </c>
      <c r="T83" s="14"/>
      <c r="U83" s="8" t="str">
        <f>+IF(T83="","",IF(T83=0,W82*$AG$8,T83))</f>
        <v/>
      </c>
      <c r="V83" s="5" t="str">
        <f>+IF(T83="","",IF(T83=0,V82+W82,T83+V82))</f>
        <v/>
      </c>
      <c r="W83" s="5" t="str">
        <f>+IF(T83="","",V83/5)</f>
        <v/>
      </c>
      <c r="X83" s="5" t="str">
        <f>+IF(T83="","",INT(($AG$6-W83)*$AG$7))</f>
        <v/>
      </c>
      <c r="Y83" s="10" t="str">
        <f>IF(T83="","",IF((U83+X83)&gt;$AG$6,$AG$6,(U83+X83)))</f>
        <v/>
      </c>
      <c r="Z83" s="8" t="str">
        <f>G83</f>
        <v/>
      </c>
      <c r="AA83" s="8" t="str">
        <f>M83</f>
        <v/>
      </c>
      <c r="AB83" s="8" t="str">
        <f>S83</f>
        <v/>
      </c>
      <c r="AC83" s="8" t="str">
        <f>Y83</f>
        <v/>
      </c>
      <c r="AD83" s="8" t="str">
        <f t="array" ref="AD83">IFERROR(+SUM(LARGE(Z83:AC83,{1,2,3})),"")</f>
        <v/>
      </c>
    </row>
    <row r="84" spans="1:30" ht="15.75" thickBot="1">
      <c r="B84" s="1"/>
      <c r="C84" s="6"/>
      <c r="D84" s="2"/>
      <c r="E84" s="21">
        <f>+IF(E83="",IF(E82="",IF(E81="",IF(E80="",IF(E79="","",E79),E80),E81),E82),E83)</f>
        <v>193.25</v>
      </c>
      <c r="F84" s="2"/>
      <c r="G84" s="3"/>
      <c r="H84" s="1"/>
      <c r="I84" s="6"/>
      <c r="J84" s="2"/>
      <c r="K84" s="21">
        <f>+IF(K83="",IF(K82="",IF(K81="",IF(K80="",IF(K79="","",K79),K80),K81),K82),K83)</f>
        <v>170.75</v>
      </c>
      <c r="L84" s="2"/>
      <c r="M84" s="3"/>
      <c r="N84" s="1"/>
      <c r="O84" s="6"/>
      <c r="P84" s="2"/>
      <c r="Q84" s="21">
        <f>+IF(Q83="",IF(Q82="",IF(Q81="",IF(Q80="",IF(Q79="","",Q79),Q80),Q81),Q82),Q83)</f>
        <v>194.5</v>
      </c>
      <c r="R84" s="2"/>
      <c r="S84" s="3"/>
      <c r="T84" s="1"/>
      <c r="U84" s="6"/>
      <c r="V84" s="2"/>
      <c r="W84" s="21">
        <f>+IF(W83="",IF(W82="",IF(W81="",IF(W80="",IF(W79="","",W79),W80),W81),W82),W83)</f>
        <v>189.5</v>
      </c>
      <c r="X84" s="2"/>
      <c r="Y84" s="3"/>
    </row>
    <row r="86" spans="1:30">
      <c r="A86" t="s">
        <v>112</v>
      </c>
      <c r="B86" s="22" t="s">
        <v>100</v>
      </c>
      <c r="C86" s="22"/>
      <c r="D86" s="22"/>
      <c r="E86" s="22"/>
      <c r="F86" s="22"/>
      <c r="G86" s="22"/>
      <c r="H86" s="22" t="s">
        <v>147</v>
      </c>
      <c r="I86" s="22"/>
      <c r="J86" s="22"/>
      <c r="K86" s="22"/>
      <c r="L86" s="22"/>
      <c r="M86" s="22"/>
      <c r="N86" s="22" t="s">
        <v>148</v>
      </c>
      <c r="O86" s="22"/>
      <c r="P86" s="22"/>
      <c r="Q86" s="22"/>
      <c r="R86" s="22"/>
      <c r="S86" s="22"/>
      <c r="T86" s="22" t="s">
        <v>149</v>
      </c>
      <c r="U86" s="22"/>
      <c r="V86" s="22"/>
      <c r="W86" s="22"/>
      <c r="X86" s="22"/>
      <c r="Y86" s="22"/>
    </row>
    <row r="87" spans="1:30" ht="15.75" thickBot="1">
      <c r="A87" t="s">
        <v>7</v>
      </c>
      <c r="B87" t="s">
        <v>8</v>
      </c>
      <c r="C87" t="s">
        <v>9</v>
      </c>
      <c r="D87" t="s">
        <v>10</v>
      </c>
      <c r="E87" t="s">
        <v>11</v>
      </c>
      <c r="F87" t="s">
        <v>12</v>
      </c>
      <c r="G87" t="s">
        <v>13</v>
      </c>
      <c r="H87" t="s">
        <v>8</v>
      </c>
      <c r="I87" t="s">
        <v>9</v>
      </c>
      <c r="J87" t="s">
        <v>10</v>
      </c>
      <c r="K87" t="s">
        <v>14</v>
      </c>
      <c r="L87" t="s">
        <v>12</v>
      </c>
      <c r="M87" t="s">
        <v>13</v>
      </c>
      <c r="N87" t="s">
        <v>8</v>
      </c>
      <c r="O87" t="s">
        <v>9</v>
      </c>
      <c r="P87" t="s">
        <v>15</v>
      </c>
      <c r="Q87" t="s">
        <v>14</v>
      </c>
      <c r="R87" t="s">
        <v>12</v>
      </c>
      <c r="S87" t="s">
        <v>13</v>
      </c>
      <c r="T87" t="s">
        <v>8</v>
      </c>
      <c r="U87" t="s">
        <v>9</v>
      </c>
      <c r="V87" t="s">
        <v>10</v>
      </c>
      <c r="W87" t="s">
        <v>14</v>
      </c>
      <c r="X87" t="s">
        <v>12</v>
      </c>
      <c r="Y87" t="s">
        <v>13</v>
      </c>
      <c r="AD87" t="s">
        <v>16</v>
      </c>
    </row>
    <row r="88" spans="1:30">
      <c r="A88" s="18" t="s">
        <v>116</v>
      </c>
      <c r="B88" s="13">
        <v>286</v>
      </c>
      <c r="C88" s="7">
        <f>+IF(B88="","",IF(B88=0,E87*$AG$8,B88))</f>
        <v>286</v>
      </c>
      <c r="D88" s="4">
        <f>+IF(B88="","",SUM(C88:C88))</f>
        <v>286</v>
      </c>
      <c r="E88" s="4">
        <f>+IF(B88="","",D88/1)</f>
        <v>286</v>
      </c>
      <c r="F88" s="4">
        <f>+IF(B88="","",INT(($AG$6-E88)*$AG$7))</f>
        <v>39</v>
      </c>
      <c r="G88" s="9">
        <f>IF(B88="","",IF((C88+F88)&gt;$AG$6,$AG$6,(C88+F88)))</f>
        <v>325</v>
      </c>
      <c r="H88" s="13">
        <v>279</v>
      </c>
      <c r="I88" s="7">
        <f>+IF(H88="","",IF(H88=0,K87*$AG$8,H88))</f>
        <v>279</v>
      </c>
      <c r="J88" s="4">
        <f>+IF(H88="","",SUM(I88:I88))</f>
        <v>279</v>
      </c>
      <c r="K88" s="4">
        <f>+IF(H88="","",J88/1)</f>
        <v>279</v>
      </c>
      <c r="L88" s="4">
        <f>+IF(H88="","",INT(($AG$6-K88)*$AG$7))</f>
        <v>45</v>
      </c>
      <c r="M88" s="9">
        <f>IF(H88="","",IF((I88+L88)&gt;$AG$6,$AG$6,(I88+L88)))</f>
        <v>324</v>
      </c>
      <c r="N88" s="13">
        <v>263</v>
      </c>
      <c r="O88" s="7">
        <f>+IF(N88="","",IF(N88=0,Q87*$AG$8,N88))</f>
        <v>263</v>
      </c>
      <c r="P88" s="4">
        <f>+IF(N88="","",SUM(O88:O88))</f>
        <v>263</v>
      </c>
      <c r="Q88" s="4">
        <f>+IF(N88="","",P88/1)</f>
        <v>263</v>
      </c>
      <c r="R88" s="4">
        <f>+IF(N88="","",INT(($AG$6-Q88)*$AG$7))</f>
        <v>60</v>
      </c>
      <c r="S88" s="9">
        <f>IF(N88="","",IF((O88+R88)&gt;$AG$6,$AG$6,(O88+R88)))</f>
        <v>323</v>
      </c>
      <c r="T88" s="13">
        <v>238</v>
      </c>
      <c r="U88" s="7">
        <f>+IF(T88="","",IF(T88=0,W87*$AG$8,T88))</f>
        <v>238</v>
      </c>
      <c r="V88" s="4">
        <f>+IF(T88="","",SUM(U88:U88))</f>
        <v>238</v>
      </c>
      <c r="W88" s="4">
        <f>+IF(T88="","",V88/1)</f>
        <v>238</v>
      </c>
      <c r="X88" s="4">
        <f>+IF(T88="","",INT(($AG$6-W88)*$AG$7))</f>
        <v>82</v>
      </c>
      <c r="Y88" s="9">
        <f>IF(T88="","",IF((U88+X88)&gt;$AG$6,$AG$6,(U88+X88)))</f>
        <v>320</v>
      </c>
      <c r="Z88" s="8">
        <f>G88</f>
        <v>325</v>
      </c>
      <c r="AA88" s="8">
        <f>M88</f>
        <v>324</v>
      </c>
      <c r="AB88" s="8">
        <f>S88</f>
        <v>323</v>
      </c>
      <c r="AC88" s="8">
        <f>Y88</f>
        <v>320</v>
      </c>
      <c r="AD88" s="8">
        <f t="array" ref="AD88">IFERROR(+SUM(LARGE(Z88:AC88,{1,2,3})),"")</f>
        <v>972</v>
      </c>
    </row>
    <row r="89" spans="1:30">
      <c r="A89" s="18" t="s">
        <v>117</v>
      </c>
      <c r="B89" s="14">
        <v>294</v>
      </c>
      <c r="C89" s="8">
        <f>+IF(B89="","",IF(B89=0,E88*$AG$8,B89))</f>
        <v>294</v>
      </c>
      <c r="D89" s="5">
        <f>+IF(B89="","",IF(B89=0,D88+E88,B89+D88))</f>
        <v>580</v>
      </c>
      <c r="E89" s="5">
        <f>+IF(B89="","",D89/2)</f>
        <v>290</v>
      </c>
      <c r="F89" s="5">
        <f>+IF(B89="","",INT(($AG$6-E89)*$AG$7))</f>
        <v>36</v>
      </c>
      <c r="G89" s="10">
        <f>IF(B89="","",IF((C89+F89)&gt;$AG$6,$AG$6,(C89+F89)))</f>
        <v>330</v>
      </c>
      <c r="H89" s="14">
        <v>261</v>
      </c>
      <c r="I89" s="8">
        <f>+IF(H89="","",IF(H89=0,K88*$AG$8,H89))</f>
        <v>261</v>
      </c>
      <c r="J89" s="5">
        <f>+IF(H89="","",IF(H89=0,J88+K88,H89+J88))</f>
        <v>540</v>
      </c>
      <c r="K89" s="5">
        <f>+IF(H89="","",J89/2)</f>
        <v>270</v>
      </c>
      <c r="L89" s="5">
        <f>+IF(H89="","",INT(($AG$6-K89)*$AG$7))</f>
        <v>54</v>
      </c>
      <c r="M89" s="10">
        <f>IF(H89="","",IF((I89+L89)&gt;$AG$6,$AG$6,(I89+L89)))</f>
        <v>315</v>
      </c>
      <c r="N89" s="14">
        <v>266</v>
      </c>
      <c r="O89" s="8">
        <f>+IF(N89="","",IF(N89=0,Q88*$AG$8,N89))</f>
        <v>266</v>
      </c>
      <c r="P89" s="5">
        <f>+IF(N89="","",IF(N89=0,P88+Q88,N89+P88))</f>
        <v>529</v>
      </c>
      <c r="Q89" s="5">
        <f>+IF(N89="","",P89/2)</f>
        <v>264.5</v>
      </c>
      <c r="R89" s="5">
        <f>+IF(N89="","",INT(($AG$6-Q89)*$AG$7))</f>
        <v>58</v>
      </c>
      <c r="S89" s="10">
        <f>IF(N89="","",IF((O89+R89)&gt;$AG$6,$AG$6,(O89+R89)))</f>
        <v>324</v>
      </c>
      <c r="T89" s="14">
        <v>220</v>
      </c>
      <c r="U89" s="8">
        <f>+IF(T89="","",IF(T89=0,W88*$AG$8,T89))</f>
        <v>220</v>
      </c>
      <c r="V89" s="5">
        <f>+IF(T89="","",IF(T89=0,V88+W88,T89+V88))</f>
        <v>458</v>
      </c>
      <c r="W89" s="5">
        <f>+IF(T89="","",V89/2)</f>
        <v>229</v>
      </c>
      <c r="X89" s="5">
        <f>+IF(T89="","",INT(($AG$6-W89)*$AG$7))</f>
        <v>90</v>
      </c>
      <c r="Y89" s="10">
        <f>IF(T89="","",IF((U89+X89)&gt;$AG$6,$AG$6,(U89+X89)))</f>
        <v>310</v>
      </c>
      <c r="Z89" s="8">
        <f>G89</f>
        <v>330</v>
      </c>
      <c r="AA89" s="8">
        <f>M89</f>
        <v>315</v>
      </c>
      <c r="AB89" s="8">
        <f>S89</f>
        <v>324</v>
      </c>
      <c r="AC89" s="8">
        <f>Y89</f>
        <v>310</v>
      </c>
      <c r="AD89" s="8">
        <f t="array" ref="AD89">IFERROR(+SUM(LARGE(Z89:AC89,{1,2,3})),"")</f>
        <v>969</v>
      </c>
    </row>
    <row r="90" spans="1:30">
      <c r="A90" s="18" t="s">
        <v>118</v>
      </c>
      <c r="B90" s="14">
        <v>282</v>
      </c>
      <c r="C90" s="8">
        <f>+IF(B90="","",IF(B90=0,E89*$AG$8,B90))</f>
        <v>282</v>
      </c>
      <c r="D90" s="5">
        <f>+IF(B90="","",IF(B90=0,D89+E89,B90+D89))</f>
        <v>862</v>
      </c>
      <c r="E90" s="5">
        <f>+IF(B90="","",D90/3)</f>
        <v>287.33333333333331</v>
      </c>
      <c r="F90" s="5">
        <f>+IF(B90="","",INT(($AG$6-E90)*$AG$7))</f>
        <v>38</v>
      </c>
      <c r="G90" s="10">
        <f>IF(B90="","",IF((C90+F90)&gt;$AG$6,$AG$6,(C90+F90)))</f>
        <v>320</v>
      </c>
      <c r="H90" s="14">
        <v>266</v>
      </c>
      <c r="I90" s="8">
        <f>+IF(H90="","",IF(H90=0,K89*$AG$8,H90))</f>
        <v>266</v>
      </c>
      <c r="J90" s="5">
        <f>+IF(H90="","",IF(H90=0,J89+K89,H90+J89))</f>
        <v>806</v>
      </c>
      <c r="K90" s="5">
        <f>+IF(H90="","",J90/3)</f>
        <v>268.66666666666669</v>
      </c>
      <c r="L90" s="5">
        <f>+IF(H90="","",INT(($AG$6-K90)*$AG$7))</f>
        <v>55</v>
      </c>
      <c r="M90" s="10">
        <f>IF(H90="","",IF((I90+L90)&gt;$AG$6,$AG$6,(I90+L90)))</f>
        <v>321</v>
      </c>
      <c r="N90" s="14">
        <v>262</v>
      </c>
      <c r="O90" s="8">
        <f>+IF(N90="","",IF(N90=0,Q89*$AG$8,N90))</f>
        <v>262</v>
      </c>
      <c r="P90" s="5">
        <f>+IF(N90="","",IF(N90=0,P89+Q89,N90+P89))</f>
        <v>791</v>
      </c>
      <c r="Q90" s="5">
        <f>+IF(N90="","",P90/3)</f>
        <v>263.66666666666669</v>
      </c>
      <c r="R90" s="5">
        <f>+IF(N90="","",INT(($AG$6-Q90)*$AG$7))</f>
        <v>59</v>
      </c>
      <c r="S90" s="10">
        <f>IF(N90="","",IF((O90+R90)&gt;$AG$6,$AG$6,(O90+R90)))</f>
        <v>321</v>
      </c>
      <c r="T90" s="14">
        <v>191</v>
      </c>
      <c r="U90" s="8">
        <f>+IF(T90="","",IF(T90=0,W89*$AG$8,T90))</f>
        <v>191</v>
      </c>
      <c r="V90" s="5">
        <f>+IF(T90="","",IF(T90=0,V89+W89,T90+V89))</f>
        <v>649</v>
      </c>
      <c r="W90" s="5">
        <f>+IF(T90="","",V90/3)</f>
        <v>216.33333333333334</v>
      </c>
      <c r="X90" s="5">
        <f>+IF(T90="","",INT(($AG$6-W90)*$AG$7))</f>
        <v>102</v>
      </c>
      <c r="Y90" s="10">
        <f>IF(T90="","",IF((U90+X90)&gt;$AG$6,$AG$6,(U90+X90)))</f>
        <v>293</v>
      </c>
      <c r="Z90" s="8">
        <f>G90</f>
        <v>320</v>
      </c>
      <c r="AA90" s="8">
        <f>M90</f>
        <v>321</v>
      </c>
      <c r="AB90" s="8">
        <f>S90</f>
        <v>321</v>
      </c>
      <c r="AC90" s="8">
        <f>Y90</f>
        <v>293</v>
      </c>
      <c r="AD90" s="8">
        <f t="array" ref="AD90">IFERROR(+SUM(LARGE(Z90:AC90,{1,2,3})),"")</f>
        <v>962</v>
      </c>
    </row>
    <row r="91" spans="1:30">
      <c r="A91" s="18" t="s">
        <v>119</v>
      </c>
      <c r="B91" s="14">
        <v>293</v>
      </c>
      <c r="C91" s="8">
        <f>+IF(B91="","",IF(B91=0,E90*$AG$8,B91))</f>
        <v>293</v>
      </c>
      <c r="D91" s="5">
        <f>+IF(B91="","",IF(B91=0,D90+E90,B91+D90))</f>
        <v>1155</v>
      </c>
      <c r="E91" s="5">
        <f>+IF(B91="","",D91/4)</f>
        <v>288.75</v>
      </c>
      <c r="F91" s="5">
        <f>+IF(B91="","",INT(($AG$6-E91)*$AG$7))</f>
        <v>37</v>
      </c>
      <c r="G91" s="10">
        <f>IF(B91="","",IF((C91+F91)&gt;$AG$6,$AG$6,(C91+F91)))</f>
        <v>330</v>
      </c>
      <c r="H91" s="14">
        <v>262</v>
      </c>
      <c r="I91" s="8">
        <f>+IF(H91="","",IF(H91=0,K90*$AG$8,H91))</f>
        <v>262</v>
      </c>
      <c r="J91" s="5">
        <f>+IF(H91="","",IF(H91=0,J90+K90,H91+J90))</f>
        <v>1068</v>
      </c>
      <c r="K91" s="5">
        <f>+IF(H91="","",J91/4)</f>
        <v>267</v>
      </c>
      <c r="L91" s="5">
        <f>+IF(H91="","",INT(($AG$6-K91)*$AG$7))</f>
        <v>56</v>
      </c>
      <c r="M91" s="10">
        <f>IF(H91="","",IF((I91+L91)&gt;$AG$6,$AG$6,(I91+L91)))</f>
        <v>318</v>
      </c>
      <c r="N91" s="14">
        <v>284</v>
      </c>
      <c r="O91" s="8">
        <f>+IF(N91="","",IF(N91=0,Q90*$AG$8,N91))</f>
        <v>284</v>
      </c>
      <c r="P91" s="5">
        <f>+IF(N91="","",IF(N91=0,P90+Q90,N91+P90))</f>
        <v>1075</v>
      </c>
      <c r="Q91" s="5">
        <f>+IF(N91="","",P91/4)</f>
        <v>268.75</v>
      </c>
      <c r="R91" s="5">
        <f>+IF(N91="","",INT(($AG$6-Q91)*$AG$7))</f>
        <v>55</v>
      </c>
      <c r="S91" s="10">
        <f>IF(N91="","",IF((O91+R91)&gt;$AG$6,$AG$6,(O91+R91)))</f>
        <v>330</v>
      </c>
      <c r="T91" s="14">
        <v>251</v>
      </c>
      <c r="U91" s="8">
        <f>+IF(T91="","",IF(T91=0,W90*$AG$8,T91))</f>
        <v>251</v>
      </c>
      <c r="V91" s="5">
        <f>+IF(T91="","",IF(T91=0,V90+W90,T91+V90))</f>
        <v>900</v>
      </c>
      <c r="W91" s="5">
        <f>+IF(T91="","",V91/4)</f>
        <v>225</v>
      </c>
      <c r="X91" s="5">
        <f>+IF(T91="","",INT(($AG$6-W91)*$AG$7))</f>
        <v>94</v>
      </c>
      <c r="Y91" s="10">
        <f>IF(T91="","",IF((U91+X91)&gt;$AG$6,$AG$6,(U91+X91)))</f>
        <v>330</v>
      </c>
      <c r="Z91" s="8">
        <f>G91</f>
        <v>330</v>
      </c>
      <c r="AA91" s="8">
        <f>M91</f>
        <v>318</v>
      </c>
      <c r="AB91" s="8">
        <f>S91</f>
        <v>330</v>
      </c>
      <c r="AC91" s="8">
        <f>Y91</f>
        <v>330</v>
      </c>
      <c r="AD91" s="8">
        <f t="array" ref="AD91">IFERROR(+SUM(LARGE(Z91:AC91,{1,2,3})),"")</f>
        <v>990</v>
      </c>
    </row>
    <row r="92" spans="1:30">
      <c r="A92" s="18"/>
      <c r="B92" s="14"/>
      <c r="C92" s="8" t="str">
        <f>+IF(B92="","",IF(B92=0,E91*$AG$8,B92))</f>
        <v/>
      </c>
      <c r="D92" s="5" t="str">
        <f>+IF(B92="","",IF(B92=0,D91+E91,B92+D91))</f>
        <v/>
      </c>
      <c r="E92" s="5" t="str">
        <f>+IF(B92="","",D92/5)</f>
        <v/>
      </c>
      <c r="F92" s="5" t="str">
        <f>+IF(B92="","",INT(($AG$6-E92)*$AG$7))</f>
        <v/>
      </c>
      <c r="G92" s="10" t="str">
        <f>IF(B92="","",IF((C92+F92)&gt;$AG$6,$AG$6,(C92+F92)))</f>
        <v/>
      </c>
      <c r="H92" s="14"/>
      <c r="I92" s="8" t="str">
        <f>+IF(H92="","",IF(H92=0,K91*$AG$8,H92))</f>
        <v/>
      </c>
      <c r="J92" s="5" t="str">
        <f>+IF(H92="","",IF(H92=0,J91+K91,H92+J91))</f>
        <v/>
      </c>
      <c r="K92" s="5" t="str">
        <f>+IF(H92="","",J92/5)</f>
        <v/>
      </c>
      <c r="L92" s="5" t="str">
        <f>+IF(H92="","",INT(($AG$6-K92)*$AG$7))</f>
        <v/>
      </c>
      <c r="M92" s="10" t="str">
        <f>IF(H92="","",IF((I92+L92)&gt;$AG$6,$AG$6,(I92+L92)))</f>
        <v/>
      </c>
      <c r="N92" s="14"/>
      <c r="O92" s="8" t="str">
        <f>+IF(N92="","",IF(N92=0,Q91*$AG$8,N92))</f>
        <v/>
      </c>
      <c r="P92" s="5" t="str">
        <f>+IF(N92="","",IF(N92=0,P91+Q91,N92+P91))</f>
        <v/>
      </c>
      <c r="Q92" s="5" t="str">
        <f>+IF(N92="","",P92/5)</f>
        <v/>
      </c>
      <c r="R92" s="5" t="str">
        <f>+IF(N92="","",INT(($AG$6-Q92)*$AG$7))</f>
        <v/>
      </c>
      <c r="S92" s="10" t="str">
        <f>IF(N92="","",IF((O92+R92)&gt;$AG$6,$AG$6,(O92+R92)))</f>
        <v/>
      </c>
      <c r="T92" s="14"/>
      <c r="U92" s="8" t="str">
        <f>+IF(T92="","",IF(T92=0,W91*$AG$8,T92))</f>
        <v/>
      </c>
      <c r="V92" s="5" t="str">
        <f>+IF(T92="","",IF(T92=0,V91+W91,T92+V91))</f>
        <v/>
      </c>
      <c r="W92" s="5" t="str">
        <f>+IF(T92="","",V92/5)</f>
        <v/>
      </c>
      <c r="X92" s="5" t="str">
        <f>+IF(T92="","",INT(($AG$6-W92)*$AG$7))</f>
        <v/>
      </c>
      <c r="Y92" s="10" t="str">
        <f>IF(T92="","",IF((U92+X92)&gt;$AG$6,$AG$6,(U92+X92)))</f>
        <v/>
      </c>
      <c r="Z92" s="8" t="str">
        <f>G92</f>
        <v/>
      </c>
      <c r="AA92" s="8" t="str">
        <f>M92</f>
        <v/>
      </c>
      <c r="AB92" s="8" t="str">
        <f>S92</f>
        <v/>
      </c>
      <c r="AC92" s="8" t="str">
        <f>Y92</f>
        <v/>
      </c>
      <c r="AD92" s="8" t="str">
        <f t="array" ref="AD92">IFERROR(+SUM(LARGE(Z92:AC92,{1,2,3})),"")</f>
        <v/>
      </c>
    </row>
    <row r="93" spans="1:30" ht="15.75" thickBot="1">
      <c r="B93" s="1"/>
      <c r="C93" s="6"/>
      <c r="D93" s="2"/>
      <c r="E93" s="21">
        <f>+IF(E92="",IF(E91="",IF(E90="",IF(E89="",IF(E88="","",E88),E89),E90),E91),E92)</f>
        <v>288.75</v>
      </c>
      <c r="F93" s="2"/>
      <c r="G93" s="3"/>
      <c r="H93" s="1"/>
      <c r="I93" s="6"/>
      <c r="J93" s="2"/>
      <c r="K93" s="21">
        <f>+IF(K92="",IF(K91="",IF(K90="",IF(K89="",IF(K88="","",K88),K89),K90),K91),K92)</f>
        <v>267</v>
      </c>
      <c r="L93" s="2"/>
      <c r="M93" s="3"/>
      <c r="N93" s="1"/>
      <c r="O93" s="6"/>
      <c r="P93" s="2"/>
      <c r="Q93" s="21">
        <f>+IF(Q92="",IF(Q91="",IF(Q90="",IF(Q89="",IF(Q88="","",Q88),Q89),Q90),Q91),Q92)</f>
        <v>268.75</v>
      </c>
      <c r="R93" s="2"/>
      <c r="S93" s="3"/>
      <c r="T93" s="1"/>
      <c r="U93" s="6"/>
      <c r="V93" s="2"/>
      <c r="W93" s="21">
        <f>+IF(W92="",IF(W91="",IF(W90="",IF(W89="",IF(W88="","",W88),W89),W90),W91),W92)</f>
        <v>225</v>
      </c>
      <c r="X93" s="2"/>
      <c r="Y93" s="3"/>
    </row>
    <row r="95" spans="1:30">
      <c r="A95" t="s">
        <v>113</v>
      </c>
      <c r="B95" s="22" t="s">
        <v>150</v>
      </c>
      <c r="C95" s="22"/>
      <c r="D95" s="22"/>
      <c r="E95" s="22"/>
      <c r="F95" s="22"/>
      <c r="G95" s="22"/>
      <c r="H95" s="22" t="s">
        <v>71</v>
      </c>
      <c r="I95" s="22"/>
      <c r="J95" s="22"/>
      <c r="K95" s="22"/>
      <c r="L95" s="22"/>
      <c r="M95" s="22"/>
      <c r="N95" s="22" t="s">
        <v>151</v>
      </c>
      <c r="O95" s="22"/>
      <c r="P95" s="22"/>
      <c r="Q95" s="22"/>
      <c r="R95" s="22"/>
      <c r="S95" s="22"/>
      <c r="T95" s="22" t="s">
        <v>51</v>
      </c>
      <c r="U95" s="22"/>
      <c r="V95" s="22"/>
      <c r="W95" s="22"/>
      <c r="X95" s="22"/>
      <c r="Y95" s="22"/>
    </row>
    <row r="96" spans="1:30" ht="15.75" thickBot="1">
      <c r="A96" t="s">
        <v>7</v>
      </c>
      <c r="B96" t="s">
        <v>8</v>
      </c>
      <c r="C96" t="s">
        <v>9</v>
      </c>
      <c r="D96" t="s">
        <v>10</v>
      </c>
      <c r="E96" t="s">
        <v>11</v>
      </c>
      <c r="F96" t="s">
        <v>12</v>
      </c>
      <c r="G96" t="s">
        <v>13</v>
      </c>
      <c r="H96" t="s">
        <v>8</v>
      </c>
      <c r="I96" t="s">
        <v>9</v>
      </c>
      <c r="J96" t="s">
        <v>10</v>
      </c>
      <c r="K96" t="s">
        <v>14</v>
      </c>
      <c r="L96" t="s">
        <v>12</v>
      </c>
      <c r="M96" t="s">
        <v>13</v>
      </c>
      <c r="N96" t="s">
        <v>8</v>
      </c>
      <c r="O96" t="s">
        <v>9</v>
      </c>
      <c r="P96" t="s">
        <v>15</v>
      </c>
      <c r="Q96" t="s">
        <v>14</v>
      </c>
      <c r="R96" t="s">
        <v>12</v>
      </c>
      <c r="S96" t="s">
        <v>13</v>
      </c>
      <c r="T96" t="s">
        <v>8</v>
      </c>
      <c r="U96" t="s">
        <v>9</v>
      </c>
      <c r="V96" t="s">
        <v>10</v>
      </c>
      <c r="W96" t="s">
        <v>14</v>
      </c>
      <c r="X96" t="s">
        <v>12</v>
      </c>
      <c r="Y96" t="s">
        <v>13</v>
      </c>
      <c r="AD96" t="s">
        <v>16</v>
      </c>
    </row>
    <row r="97" spans="1:30">
      <c r="A97" s="18" t="s">
        <v>116</v>
      </c>
      <c r="B97" s="13">
        <v>289</v>
      </c>
      <c r="C97" s="7">
        <f>+IF(B97="","",IF(B97=0,E96*$AG$8,B97))</f>
        <v>289</v>
      </c>
      <c r="D97" s="4">
        <f>+IF(B97="","",SUM(C97:C97))</f>
        <v>289</v>
      </c>
      <c r="E97" s="4">
        <f>+IF(B97="","",D97/1)</f>
        <v>289</v>
      </c>
      <c r="F97" s="4">
        <f>+IF(B97="","",INT(($AG$6-E97)*$AG$7))</f>
        <v>36</v>
      </c>
      <c r="G97" s="9">
        <f>IF(B97="","",IF((C97+F97)&gt;$AG$6,$AG$6,(C97+F97)))</f>
        <v>325</v>
      </c>
      <c r="H97" s="13">
        <v>281</v>
      </c>
      <c r="I97" s="7">
        <f>+IF(H97="","",IF(H97=0,K96*$AG$8,H97))</f>
        <v>281</v>
      </c>
      <c r="J97" s="4">
        <f>+IF(H97="","",SUM(I97:I97))</f>
        <v>281</v>
      </c>
      <c r="K97" s="4">
        <f>+IF(H97="","",J97/1)</f>
        <v>281</v>
      </c>
      <c r="L97" s="4">
        <f>+IF(H97="","",INT(($AG$6-K97)*$AG$7))</f>
        <v>44</v>
      </c>
      <c r="M97" s="9">
        <f>IF(H97="","",IF((I97+L97)&gt;$AG$6,$AG$6,(I97+L97)))</f>
        <v>325</v>
      </c>
      <c r="N97" s="13">
        <v>290</v>
      </c>
      <c r="O97" s="7">
        <f>+IF(N97="","",IF(N97=0,Q96*$AG$8,N97))</f>
        <v>290</v>
      </c>
      <c r="P97" s="4">
        <f>+IF(N97="","",SUM(O97:O97))</f>
        <v>290</v>
      </c>
      <c r="Q97" s="4">
        <f>+IF(N97="","",P97/1)</f>
        <v>290</v>
      </c>
      <c r="R97" s="4">
        <f>+IF(N97="","",INT(($AG$6-Q97)*$AG$7))</f>
        <v>36</v>
      </c>
      <c r="S97" s="9">
        <f>IF(N97="","",IF((O97+R97)&gt;$AG$6,$AG$6,(O97+R97)))</f>
        <v>326</v>
      </c>
      <c r="T97" s="13">
        <v>278</v>
      </c>
      <c r="U97" s="7">
        <f>+IF(T97="","",IF(T97=0,W96*$AG$8,T97))</f>
        <v>278</v>
      </c>
      <c r="V97" s="4">
        <f>+IF(T97="","",SUM(U97:U97))</f>
        <v>278</v>
      </c>
      <c r="W97" s="4">
        <f>+IF(T97="","",V97/1)</f>
        <v>278</v>
      </c>
      <c r="X97" s="4">
        <f>+IF(T97="","",INT(($AG$6-W97)*$AG$7))</f>
        <v>46</v>
      </c>
      <c r="Y97" s="9">
        <f>IF(T97="","",IF((U97+X97)&gt;$AG$6,$AG$6,(U97+X97)))</f>
        <v>324</v>
      </c>
      <c r="Z97" s="8">
        <f>G97</f>
        <v>325</v>
      </c>
      <c r="AA97" s="8">
        <f>M97</f>
        <v>325</v>
      </c>
      <c r="AB97" s="8">
        <f>S97</f>
        <v>326</v>
      </c>
      <c r="AC97" s="8">
        <f>Y97</f>
        <v>324</v>
      </c>
      <c r="AD97" s="8">
        <f t="array" ref="AD97">IFERROR(+SUM(LARGE(Z97:AC97,{1,2,3})),"")</f>
        <v>976</v>
      </c>
    </row>
    <row r="98" spans="1:30">
      <c r="A98" s="18" t="s">
        <v>117</v>
      </c>
      <c r="B98" s="14">
        <v>283</v>
      </c>
      <c r="C98" s="8">
        <f>+IF(B98="","",IF(B98=0,E97*$AG$8,B98))</f>
        <v>283</v>
      </c>
      <c r="D98" s="5">
        <f>+IF(B98="","",IF(B98=0,D97+E97,B98+D97))</f>
        <v>572</v>
      </c>
      <c r="E98" s="5">
        <f>+IF(B98="","",D98/2)</f>
        <v>286</v>
      </c>
      <c r="F98" s="5">
        <f>+IF(B98="","",INT(($AG$6-E98)*$AG$7))</f>
        <v>39</v>
      </c>
      <c r="G98" s="10">
        <f>IF(B98="","",IF((C98+F98)&gt;$AG$6,$AG$6,(C98+F98)))</f>
        <v>322</v>
      </c>
      <c r="H98" s="14">
        <v>279</v>
      </c>
      <c r="I98" s="8">
        <f>+IF(H98="","",IF(H98=0,K97*$AG$8,H98))</f>
        <v>279</v>
      </c>
      <c r="J98" s="5">
        <f>+IF(H98="","",IF(H98=0,J97+K97,H98+J97))</f>
        <v>560</v>
      </c>
      <c r="K98" s="5">
        <f>+IF(H98="","",J98/2)</f>
        <v>280</v>
      </c>
      <c r="L98" s="5">
        <f>+IF(H98="","",INT(($AG$6-K98)*$AG$7))</f>
        <v>45</v>
      </c>
      <c r="M98" s="10">
        <f>IF(H98="","",IF((I98+L98)&gt;$AG$6,$AG$6,(I98+L98)))</f>
        <v>324</v>
      </c>
      <c r="N98" s="14">
        <v>290</v>
      </c>
      <c r="O98" s="8">
        <f>+IF(N98="","",IF(N98=0,Q97*$AG$8,N98))</f>
        <v>290</v>
      </c>
      <c r="P98" s="5">
        <f>+IF(N98="","",IF(N98=0,P97+Q97,N98+P97))</f>
        <v>580</v>
      </c>
      <c r="Q98" s="5">
        <f>+IF(N98="","",P98/2)</f>
        <v>290</v>
      </c>
      <c r="R98" s="5">
        <f>+IF(N98="","",INT(($AG$6-Q98)*$AG$7))</f>
        <v>36</v>
      </c>
      <c r="S98" s="10">
        <f>IF(N98="","",IF((O98+R98)&gt;$AG$6,$AG$6,(O98+R98)))</f>
        <v>326</v>
      </c>
      <c r="T98" s="14">
        <v>266</v>
      </c>
      <c r="U98" s="8">
        <f>+IF(T98="","",IF(T98=0,W97*$AG$8,T98))</f>
        <v>266</v>
      </c>
      <c r="V98" s="5">
        <f>+IF(T98="","",IF(T98=0,V97+W97,T98+V97))</f>
        <v>544</v>
      </c>
      <c r="W98" s="5">
        <f>+IF(T98="","",V98/2)</f>
        <v>272</v>
      </c>
      <c r="X98" s="5">
        <f>+IF(T98="","",INT(($AG$6-W98)*$AG$7))</f>
        <v>52</v>
      </c>
      <c r="Y98" s="10">
        <f>IF(T98="","",IF((U98+X98)&gt;$AG$6,$AG$6,(U98+X98)))</f>
        <v>318</v>
      </c>
      <c r="Z98" s="8">
        <f>G98</f>
        <v>322</v>
      </c>
      <c r="AA98" s="8">
        <f>M98</f>
        <v>324</v>
      </c>
      <c r="AB98" s="8">
        <f>S98</f>
        <v>326</v>
      </c>
      <c r="AC98" s="8">
        <f>Y98</f>
        <v>318</v>
      </c>
      <c r="AD98" s="8">
        <f t="array" ref="AD98">IFERROR(+SUM(LARGE(Z98:AC98,{1,2,3})),"")</f>
        <v>972</v>
      </c>
    </row>
    <row r="99" spans="1:30">
      <c r="A99" s="18" t="s">
        <v>118</v>
      </c>
      <c r="B99" s="14">
        <v>299</v>
      </c>
      <c r="C99" s="8">
        <f>+IF(B99="","",IF(B99=0,E98*$AG$8,B99))</f>
        <v>299</v>
      </c>
      <c r="D99" s="5">
        <f>+IF(B99="","",IF(B99=0,D98+E98,B99+D98))</f>
        <v>871</v>
      </c>
      <c r="E99" s="5">
        <f>+IF(B99="","",D99/3)</f>
        <v>290.33333333333331</v>
      </c>
      <c r="F99" s="5">
        <f>+IF(B99="","",INT(($AG$6-E99)*$AG$7))</f>
        <v>35</v>
      </c>
      <c r="G99" s="10">
        <f>IF(B99="","",IF((C99+F99)&gt;$AG$6,$AG$6,(C99+F99)))</f>
        <v>330</v>
      </c>
      <c r="H99" s="14">
        <v>278</v>
      </c>
      <c r="I99" s="8">
        <f>+IF(H99="","",IF(H99=0,K98*$AG$8,H99))</f>
        <v>278</v>
      </c>
      <c r="J99" s="5">
        <f>+IF(H99="","",IF(H99=0,J98+K98,H99+J98))</f>
        <v>838</v>
      </c>
      <c r="K99" s="5">
        <f>+IF(H99="","",J99/3)</f>
        <v>279.33333333333331</v>
      </c>
      <c r="L99" s="5">
        <f>+IF(H99="","",INT(($AG$6-K99)*$AG$7))</f>
        <v>45</v>
      </c>
      <c r="M99" s="10">
        <f>IF(H99="","",IF((I99+L99)&gt;$AG$6,$AG$6,(I99+L99)))</f>
        <v>323</v>
      </c>
      <c r="N99" s="14">
        <v>288</v>
      </c>
      <c r="O99" s="8">
        <f>+IF(N99="","",IF(N99=0,Q98*$AG$8,N99))</f>
        <v>288</v>
      </c>
      <c r="P99" s="5">
        <f>+IF(N99="","",IF(N99=0,P98+Q98,N99+P98))</f>
        <v>868</v>
      </c>
      <c r="Q99" s="5">
        <f>+IF(N99="","",P99/3)</f>
        <v>289.33333333333331</v>
      </c>
      <c r="R99" s="5">
        <f>+IF(N99="","",INT(($AG$6-Q99)*$AG$7))</f>
        <v>36</v>
      </c>
      <c r="S99" s="10">
        <f>IF(N99="","",IF((O99+R99)&gt;$AG$6,$AG$6,(O99+R99)))</f>
        <v>324</v>
      </c>
      <c r="T99" s="14">
        <v>250</v>
      </c>
      <c r="U99" s="8">
        <f>+IF(T99="","",IF(T99=0,W98*$AG$8,T99))</f>
        <v>250</v>
      </c>
      <c r="V99" s="5">
        <f>+IF(T99="","",IF(T99=0,V98+W98,T99+V98))</f>
        <v>794</v>
      </c>
      <c r="W99" s="5">
        <f>+IF(T99="","",V99/3)</f>
        <v>264.66666666666669</v>
      </c>
      <c r="X99" s="5">
        <f>+IF(T99="","",INT(($AG$6-W99)*$AG$7))</f>
        <v>58</v>
      </c>
      <c r="Y99" s="10">
        <f>IF(T99="","",IF((U99+X99)&gt;$AG$6,$AG$6,(U99+X99)))</f>
        <v>308</v>
      </c>
      <c r="Z99" s="8">
        <f>G99</f>
        <v>330</v>
      </c>
      <c r="AA99" s="8">
        <f>M99</f>
        <v>323</v>
      </c>
      <c r="AB99" s="8">
        <f>S99</f>
        <v>324</v>
      </c>
      <c r="AC99" s="8">
        <f>Y99</f>
        <v>308</v>
      </c>
      <c r="AD99" s="8">
        <f t="array" ref="AD99">IFERROR(+SUM(LARGE(Z99:AC99,{1,2,3})),"")</f>
        <v>977</v>
      </c>
    </row>
    <row r="100" spans="1:30">
      <c r="A100" s="18" t="s">
        <v>119</v>
      </c>
      <c r="B100" s="14">
        <v>292</v>
      </c>
      <c r="C100" s="8">
        <f>+IF(B100="","",IF(B100=0,E99*$AG$8,B100))</f>
        <v>292</v>
      </c>
      <c r="D100" s="5">
        <f>+IF(B100="","",IF(B100=0,D99+E99,B100+D99))</f>
        <v>1163</v>
      </c>
      <c r="E100" s="5">
        <f>+IF(B100="","",D100/4)</f>
        <v>290.75</v>
      </c>
      <c r="F100" s="5">
        <f>+IF(B100="","",INT(($AG$6-E100)*$AG$7))</f>
        <v>35</v>
      </c>
      <c r="G100" s="10">
        <f>IF(B100="","",IF((C100+F100)&gt;$AG$6,$AG$6,(C100+F100)))</f>
        <v>327</v>
      </c>
      <c r="H100" s="14">
        <v>277</v>
      </c>
      <c r="I100" s="8">
        <f>+IF(H100="","",IF(H100=0,K99*$AG$8,H100))</f>
        <v>277</v>
      </c>
      <c r="J100" s="5">
        <f>+IF(H100="","",IF(H100=0,J99+K99,H100+J99))</f>
        <v>1115</v>
      </c>
      <c r="K100" s="5">
        <f>+IF(H100="","",J100/4)</f>
        <v>278.75</v>
      </c>
      <c r="L100" s="5">
        <f>+IF(H100="","",INT(($AG$6-K100)*$AG$7))</f>
        <v>46</v>
      </c>
      <c r="M100" s="10">
        <f>IF(H100="","",IF((I100+L100)&gt;$AG$6,$AG$6,(I100+L100)))</f>
        <v>323</v>
      </c>
      <c r="N100" s="14">
        <v>283</v>
      </c>
      <c r="O100" s="8">
        <f>+IF(N100="","",IF(N100=0,Q99*$AG$8,N100))</f>
        <v>283</v>
      </c>
      <c r="P100" s="5">
        <f>+IF(N100="","",IF(N100=0,P99+Q99,N100+P99))</f>
        <v>1151</v>
      </c>
      <c r="Q100" s="5">
        <f>+IF(N100="","",P100/4)</f>
        <v>287.75</v>
      </c>
      <c r="R100" s="5">
        <f>+IF(N100="","",INT(($AG$6-Q100)*$AG$7))</f>
        <v>38</v>
      </c>
      <c r="S100" s="10">
        <f>IF(N100="","",IF((O100+R100)&gt;$AG$6,$AG$6,(O100+R100)))</f>
        <v>321</v>
      </c>
      <c r="T100" s="14">
        <v>274</v>
      </c>
      <c r="U100" s="8">
        <f>+IF(T100="","",IF(T100=0,W99*$AG$8,T100))</f>
        <v>274</v>
      </c>
      <c r="V100" s="5">
        <f>+IF(T100="","",IF(T100=0,V99+W99,T100+V99))</f>
        <v>1068</v>
      </c>
      <c r="W100" s="5">
        <f>+IF(T100="","",V100/4)</f>
        <v>267</v>
      </c>
      <c r="X100" s="5">
        <f>+IF(T100="","",INT(($AG$6-W100)*$AG$7))</f>
        <v>56</v>
      </c>
      <c r="Y100" s="10">
        <f>IF(T100="","",IF((U100+X100)&gt;$AG$6,$AG$6,(U100+X100)))</f>
        <v>330</v>
      </c>
      <c r="Z100" s="8">
        <f>G100</f>
        <v>327</v>
      </c>
      <c r="AA100" s="8">
        <f>M100</f>
        <v>323</v>
      </c>
      <c r="AB100" s="8">
        <f>S100</f>
        <v>321</v>
      </c>
      <c r="AC100" s="8">
        <f>Y100</f>
        <v>330</v>
      </c>
      <c r="AD100" s="8">
        <f t="array" ref="AD100">IFERROR(+SUM(LARGE(Z100:AC100,{1,2,3})),"")</f>
        <v>980</v>
      </c>
    </row>
    <row r="101" spans="1:30">
      <c r="A101" s="18"/>
      <c r="B101" s="14"/>
      <c r="C101" s="8" t="str">
        <f>+IF(B101="","",IF(B101=0,E100*$AG$8,B101))</f>
        <v/>
      </c>
      <c r="D101" s="5" t="str">
        <f>+IF(B101="","",IF(B101=0,D100+E100,B101+D100))</f>
        <v/>
      </c>
      <c r="E101" s="5" t="str">
        <f>+IF(B101="","",D101/5)</f>
        <v/>
      </c>
      <c r="F101" s="5" t="str">
        <f>+IF(B101="","",INT(($AG$6-E101)*$AG$7))</f>
        <v/>
      </c>
      <c r="G101" s="10" t="str">
        <f>IF(B101="","",IF((C101+F101)&gt;$AG$6,$AG$6,(C101+F101)))</f>
        <v/>
      </c>
      <c r="H101" s="14"/>
      <c r="I101" s="8" t="str">
        <f>+IF(H101="","",IF(H101=0,K100*$AG$8,H101))</f>
        <v/>
      </c>
      <c r="J101" s="5" t="str">
        <f>+IF(H101="","",IF(H101=0,J100+K100,H101+J100))</f>
        <v/>
      </c>
      <c r="K101" s="5" t="str">
        <f>+IF(H101="","",J101/5)</f>
        <v/>
      </c>
      <c r="L101" s="5" t="str">
        <f>+IF(H101="","",INT(($AG$6-K101)*$AG$7))</f>
        <v/>
      </c>
      <c r="M101" s="10" t="str">
        <f>IF(H101="","",IF((I101+L101)&gt;$AG$6,$AG$6,(I101+L101)))</f>
        <v/>
      </c>
      <c r="N101" s="14"/>
      <c r="O101" s="8" t="str">
        <f>+IF(N101="","",IF(N101=0,Q100*$AG$8,N101))</f>
        <v/>
      </c>
      <c r="P101" s="5" t="str">
        <f>+IF(N101="","",IF(N101=0,P100+Q100,N101+P100))</f>
        <v/>
      </c>
      <c r="Q101" s="5" t="str">
        <f>+IF(N101="","",P101/5)</f>
        <v/>
      </c>
      <c r="R101" s="5" t="str">
        <f>+IF(N101="","",INT(($AG$6-Q101)*$AG$7))</f>
        <v/>
      </c>
      <c r="S101" s="10" t="str">
        <f>IF(N101="","",IF((O101+R101)&gt;$AG$6,$AG$6,(O101+R101)))</f>
        <v/>
      </c>
      <c r="T101" s="14"/>
      <c r="U101" s="8" t="str">
        <f>+IF(T101="","",IF(T101=0,W100*$AG$8,T101))</f>
        <v/>
      </c>
      <c r="V101" s="5" t="str">
        <f>+IF(T101="","",IF(T101=0,V100+W100,T101+V100))</f>
        <v/>
      </c>
      <c r="W101" s="5" t="str">
        <f>+IF(T101="","",V101/5)</f>
        <v/>
      </c>
      <c r="X101" s="5" t="str">
        <f>+IF(T101="","",INT(($AG$6-W101)*$AG$7))</f>
        <v/>
      </c>
      <c r="Y101" s="10" t="str">
        <f>IF(T101="","",IF((U101+X101)&gt;$AG$6,$AG$6,(U101+X101)))</f>
        <v/>
      </c>
      <c r="Z101" s="8" t="str">
        <f>G101</f>
        <v/>
      </c>
      <c r="AA101" s="8" t="str">
        <f>M101</f>
        <v/>
      </c>
      <c r="AB101" s="8" t="str">
        <f>S101</f>
        <v/>
      </c>
      <c r="AC101" s="8" t="str">
        <f>Y101</f>
        <v/>
      </c>
      <c r="AD101" s="8" t="str">
        <f t="array" ref="AD101">IFERROR(+SUM(LARGE(Z101:AC101,{1,2,3})),"")</f>
        <v/>
      </c>
    </row>
    <row r="102" spans="1:30" ht="15.75" thickBot="1">
      <c r="B102" s="1"/>
      <c r="C102" s="6"/>
      <c r="D102" s="2"/>
      <c r="E102" s="21">
        <f>+IF(E101="",IF(E100="",IF(E99="",IF(E98="",IF(E97="","",E97),E98),E99),E100),E101)</f>
        <v>290.75</v>
      </c>
      <c r="F102" s="2"/>
      <c r="G102" s="3"/>
      <c r="H102" s="1"/>
      <c r="I102" s="6"/>
      <c r="J102" s="2"/>
      <c r="K102" s="21">
        <f>+IF(K101="",IF(K100="",IF(K99="",IF(K98="",IF(K97="","",K97),K98),K99),K100),K101)</f>
        <v>278.75</v>
      </c>
      <c r="L102" s="2"/>
      <c r="M102" s="3"/>
      <c r="N102" s="1"/>
      <c r="O102" s="6"/>
      <c r="P102" s="2"/>
      <c r="Q102" s="21">
        <f>+IF(Q101="",IF(Q100="",IF(Q99="",IF(Q98="",IF(Q97="","",Q97),Q98),Q99),Q100),Q101)</f>
        <v>287.75</v>
      </c>
      <c r="R102" s="2"/>
      <c r="S102" s="3"/>
      <c r="T102" s="1"/>
      <c r="U102" s="6"/>
      <c r="V102" s="2"/>
      <c r="W102" s="21">
        <f>+IF(W101="",IF(W100="",IF(W99="",IF(W98="",IF(W97="","",W97),W98),W99),W100),W101)</f>
        <v>267</v>
      </c>
      <c r="X102" s="2"/>
      <c r="Y102" s="3"/>
    </row>
    <row r="104" spans="1:30">
      <c r="A104" t="s">
        <v>114</v>
      </c>
      <c r="B104" s="22" t="s">
        <v>152</v>
      </c>
      <c r="C104" s="22"/>
      <c r="D104" s="22"/>
      <c r="E104" s="22"/>
      <c r="F104" s="22"/>
      <c r="G104" s="22"/>
      <c r="H104" s="22" t="s">
        <v>153</v>
      </c>
      <c r="I104" s="22"/>
      <c r="J104" s="22"/>
      <c r="K104" s="22"/>
      <c r="L104" s="22"/>
      <c r="M104" s="22"/>
      <c r="N104" s="22" t="s">
        <v>154</v>
      </c>
      <c r="O104" s="22"/>
      <c r="P104" s="22"/>
      <c r="Q104" s="22"/>
      <c r="R104" s="22"/>
      <c r="S104" s="22"/>
      <c r="T104" s="22" t="s">
        <v>155</v>
      </c>
      <c r="U104" s="22"/>
      <c r="V104" s="22"/>
      <c r="W104" s="22"/>
      <c r="X104" s="22"/>
      <c r="Y104" s="22"/>
    </row>
    <row r="105" spans="1:30" ht="15.75" thickBot="1">
      <c r="A105" t="s">
        <v>7</v>
      </c>
      <c r="B105" t="s">
        <v>8</v>
      </c>
      <c r="C105" t="s">
        <v>9</v>
      </c>
      <c r="D105" t="s">
        <v>10</v>
      </c>
      <c r="E105" t="s">
        <v>11</v>
      </c>
      <c r="F105" t="s">
        <v>12</v>
      </c>
      <c r="G105" t="s">
        <v>13</v>
      </c>
      <c r="H105" t="s">
        <v>8</v>
      </c>
      <c r="I105" t="s">
        <v>9</v>
      </c>
      <c r="J105" t="s">
        <v>10</v>
      </c>
      <c r="K105" t="s">
        <v>14</v>
      </c>
      <c r="L105" t="s">
        <v>12</v>
      </c>
      <c r="M105" t="s">
        <v>13</v>
      </c>
      <c r="N105" t="s">
        <v>8</v>
      </c>
      <c r="O105" t="s">
        <v>9</v>
      </c>
      <c r="P105" t="s">
        <v>15</v>
      </c>
      <c r="Q105" t="s">
        <v>14</v>
      </c>
      <c r="R105" t="s">
        <v>12</v>
      </c>
      <c r="S105" t="s">
        <v>13</v>
      </c>
      <c r="T105" t="s">
        <v>8</v>
      </c>
      <c r="U105" t="s">
        <v>9</v>
      </c>
      <c r="V105" t="s">
        <v>10</v>
      </c>
      <c r="W105" t="s">
        <v>14</v>
      </c>
      <c r="X105" t="s">
        <v>12</v>
      </c>
      <c r="Y105" t="s">
        <v>13</v>
      </c>
      <c r="AD105" t="s">
        <v>16</v>
      </c>
    </row>
    <row r="106" spans="1:30">
      <c r="A106" s="18" t="s">
        <v>116</v>
      </c>
      <c r="B106" s="13">
        <v>278</v>
      </c>
      <c r="C106" s="7">
        <f>+IF(B106="","",IF(B106=0,E105*$AG$8,B106))</f>
        <v>278</v>
      </c>
      <c r="D106" s="4">
        <f>+IF(B106="","",SUM(C106:C106))</f>
        <v>278</v>
      </c>
      <c r="E106" s="4">
        <f>+IF(B106="","",D106/1)</f>
        <v>278</v>
      </c>
      <c r="F106" s="4">
        <f>+IF(B106="","",INT(($AG$6-E106)*$AG$7))</f>
        <v>46</v>
      </c>
      <c r="G106" s="9">
        <f>IF(B106="","",IF((C106+F106)&gt;$AG$6,$AG$6,(C106+F106)))</f>
        <v>324</v>
      </c>
      <c r="H106" s="13">
        <v>170</v>
      </c>
      <c r="I106" s="7">
        <f>+IF(H106="","",IF(H106=0,K105*$AG$8,H106))</f>
        <v>170</v>
      </c>
      <c r="J106" s="4">
        <f>+IF(H106="","",SUM(I106:I106))</f>
        <v>170</v>
      </c>
      <c r="K106" s="4">
        <f>+IF(H106="","",J106/1)</f>
        <v>170</v>
      </c>
      <c r="L106" s="4">
        <f>+IF(H106="","",INT(($AG$6-K106)*$AG$7))</f>
        <v>144</v>
      </c>
      <c r="M106" s="9">
        <f>IF(H106="","",IF((I106+L106)&gt;$AG$6,$AG$6,(I106+L106)))</f>
        <v>314</v>
      </c>
      <c r="N106" s="13">
        <v>244</v>
      </c>
      <c r="O106" s="7">
        <f>+IF(N106="","",IF(N106=0,Q105*$AG$8,N106))</f>
        <v>244</v>
      </c>
      <c r="P106" s="4">
        <f>+IF(N106="","",SUM(O106:O106))</f>
        <v>244</v>
      </c>
      <c r="Q106" s="4">
        <f>+IF(N106="","",P106/1)</f>
        <v>244</v>
      </c>
      <c r="R106" s="4">
        <f>+IF(N106="","",INT(($AG$6-Q106)*$AG$7))</f>
        <v>77</v>
      </c>
      <c r="S106" s="9">
        <f>IF(N106="","",IF((O106+R106)&gt;$AG$6,$AG$6,(O106+R106)))</f>
        <v>321</v>
      </c>
      <c r="T106" s="13">
        <v>267</v>
      </c>
      <c r="U106" s="7">
        <f>+IF(T106="","",IF(T106=0,W105*$AG$8,T106))</f>
        <v>267</v>
      </c>
      <c r="V106" s="4">
        <f>+IF(T106="","",SUM(U106:U106))</f>
        <v>267</v>
      </c>
      <c r="W106" s="4">
        <f>+IF(T106="","",V106/1)</f>
        <v>267</v>
      </c>
      <c r="X106" s="4">
        <f>+IF(T106="","",INT(($AG$6-W106)*$AG$7))</f>
        <v>56</v>
      </c>
      <c r="Y106" s="9">
        <f>IF(T106="","",IF((U106+X106)&gt;$AG$6,$AG$6,(U106+X106)))</f>
        <v>323</v>
      </c>
      <c r="Z106" s="8">
        <f>G106</f>
        <v>324</v>
      </c>
      <c r="AA106" s="8">
        <f>M106</f>
        <v>314</v>
      </c>
      <c r="AB106" s="8">
        <f>S106</f>
        <v>321</v>
      </c>
      <c r="AC106" s="8">
        <f>Y106</f>
        <v>323</v>
      </c>
      <c r="AD106" s="8">
        <f t="array" ref="AD106">IFERROR(+SUM(LARGE(Z106:AC106,{1,2,3})),"")</f>
        <v>968</v>
      </c>
    </row>
    <row r="107" spans="1:30">
      <c r="A107" s="18" t="s">
        <v>117</v>
      </c>
      <c r="B107" s="14">
        <v>275</v>
      </c>
      <c r="C107" s="8">
        <f>+IF(B107="","",IF(B107=0,E106*$AG$8,B107))</f>
        <v>275</v>
      </c>
      <c r="D107" s="5">
        <f>+IF(B107="","",IF(B107=0,D106+E106,B107+D106))</f>
        <v>553</v>
      </c>
      <c r="E107" s="5">
        <f>+IF(B107="","",D107/2)</f>
        <v>276.5</v>
      </c>
      <c r="F107" s="5">
        <f>+IF(B107="","",INT(($AG$6-E107)*$AG$7))</f>
        <v>48</v>
      </c>
      <c r="G107" s="10">
        <f>IF(B107="","",IF((C107+F107)&gt;$AG$6,$AG$6,(C107+F107)))</f>
        <v>323</v>
      </c>
      <c r="H107" s="14">
        <v>248</v>
      </c>
      <c r="I107" s="8">
        <f>+IF(H107="","",IF(H107=0,K106*$AG$8,H107))</f>
        <v>248</v>
      </c>
      <c r="J107" s="5">
        <f>+IF(H107="","",IF(H107=0,J106+K106,H107+J106))</f>
        <v>418</v>
      </c>
      <c r="K107" s="5">
        <f>+IF(H107="","",J107/2)</f>
        <v>209</v>
      </c>
      <c r="L107" s="5">
        <f>+IF(H107="","",INT(($AG$6-K107)*$AG$7))</f>
        <v>108</v>
      </c>
      <c r="M107" s="10">
        <f>IF(H107="","",IF((I107+L107)&gt;$AG$6,$AG$6,(I107+L107)))</f>
        <v>330</v>
      </c>
      <c r="N107" s="14">
        <v>237</v>
      </c>
      <c r="O107" s="8">
        <f>+IF(N107="","",IF(N107=0,Q106*$AG$8,N107))</f>
        <v>237</v>
      </c>
      <c r="P107" s="5">
        <f>+IF(N107="","",IF(N107=0,P106+Q106,N107+P106))</f>
        <v>481</v>
      </c>
      <c r="Q107" s="5">
        <f>+IF(N107="","",P107/2)</f>
        <v>240.5</v>
      </c>
      <c r="R107" s="5">
        <f>+IF(N107="","",INT(($AG$6-Q107)*$AG$7))</f>
        <v>80</v>
      </c>
      <c r="S107" s="10">
        <f>IF(N107="","",IF((O107+R107)&gt;$AG$6,$AG$6,(O107+R107)))</f>
        <v>317</v>
      </c>
      <c r="T107" s="14">
        <v>274</v>
      </c>
      <c r="U107" s="8">
        <f>+IF(T107="","",IF(T107=0,W106*$AG$8,T107))</f>
        <v>274</v>
      </c>
      <c r="V107" s="5">
        <f>+IF(T107="","",IF(T107=0,V106+W106,T107+V106))</f>
        <v>541</v>
      </c>
      <c r="W107" s="5">
        <f>+IF(T107="","",V107/2)</f>
        <v>270.5</v>
      </c>
      <c r="X107" s="5">
        <f>+IF(T107="","",INT(($AG$6-W107)*$AG$7))</f>
        <v>53</v>
      </c>
      <c r="Y107" s="10">
        <f>IF(T107="","",IF((U107+X107)&gt;$AG$6,$AG$6,(U107+X107)))</f>
        <v>327</v>
      </c>
      <c r="Z107" s="8">
        <f>G107</f>
        <v>323</v>
      </c>
      <c r="AA107" s="8">
        <f>M107</f>
        <v>330</v>
      </c>
      <c r="AB107" s="8">
        <f>S107</f>
        <v>317</v>
      </c>
      <c r="AC107" s="8">
        <f>Y107</f>
        <v>327</v>
      </c>
      <c r="AD107" s="8">
        <f t="array" ref="AD107">IFERROR(+SUM(LARGE(Z107:AC107,{1,2,3})),"")</f>
        <v>980</v>
      </c>
    </row>
    <row r="108" spans="1:30">
      <c r="A108" s="18" t="s">
        <v>118</v>
      </c>
      <c r="B108" s="14">
        <v>275</v>
      </c>
      <c r="C108" s="8">
        <f>+IF(B108="","",IF(B108=0,E107*$AG$8,B108))</f>
        <v>275</v>
      </c>
      <c r="D108" s="5">
        <f>+IF(B108="","",IF(B108=0,D107+E107,B108+D107))</f>
        <v>828</v>
      </c>
      <c r="E108" s="5">
        <f>+IF(B108="","",D108/3)</f>
        <v>276</v>
      </c>
      <c r="F108" s="5">
        <f>+IF(B108="","",INT(($AG$6-E108)*$AG$7))</f>
        <v>48</v>
      </c>
      <c r="G108" s="10">
        <f>IF(B108="","",IF((C108+F108)&gt;$AG$6,$AG$6,(C108+F108)))</f>
        <v>323</v>
      </c>
      <c r="H108" s="14">
        <v>272</v>
      </c>
      <c r="I108" s="8">
        <f>+IF(H108="","",IF(H108=0,K107*$AG$8,H108))</f>
        <v>272</v>
      </c>
      <c r="J108" s="5">
        <f>+IF(H108="","",IF(H108=0,J107+K107,H108+J107))</f>
        <v>690</v>
      </c>
      <c r="K108" s="5">
        <f>+IF(H108="","",J108/3)</f>
        <v>230</v>
      </c>
      <c r="L108" s="5">
        <f>+IF(H108="","",INT(($AG$6-K108)*$AG$7))</f>
        <v>90</v>
      </c>
      <c r="M108" s="10">
        <f>IF(H108="","",IF((I108+L108)&gt;$AG$6,$AG$6,(I108+L108)))</f>
        <v>330</v>
      </c>
      <c r="N108" s="14">
        <v>260</v>
      </c>
      <c r="O108" s="8">
        <f>+IF(N108="","",IF(N108=0,Q107*$AG$8,N108))</f>
        <v>260</v>
      </c>
      <c r="P108" s="5">
        <f>+IF(N108="","",IF(N108=0,P107+Q107,N108+P107))</f>
        <v>741</v>
      </c>
      <c r="Q108" s="5">
        <f>+IF(N108="","",P108/3)</f>
        <v>247</v>
      </c>
      <c r="R108" s="5">
        <f>+IF(N108="","",INT(($AG$6-Q108)*$AG$7))</f>
        <v>74</v>
      </c>
      <c r="S108" s="10">
        <f>IF(N108="","",IF((O108+R108)&gt;$AG$6,$AG$6,(O108+R108)))</f>
        <v>330</v>
      </c>
      <c r="T108" s="14">
        <v>261</v>
      </c>
      <c r="U108" s="8">
        <f>+IF(T108="","",IF(T108=0,W107*$AG$8,T108))</f>
        <v>261</v>
      </c>
      <c r="V108" s="5">
        <f>+IF(T108="","",IF(T108=0,V107+W107,T108+V107))</f>
        <v>802</v>
      </c>
      <c r="W108" s="5">
        <f>+IF(T108="","",V108/3)</f>
        <v>267.33333333333331</v>
      </c>
      <c r="X108" s="5">
        <f>+IF(T108="","",INT(($AG$6-W108)*$AG$7))</f>
        <v>56</v>
      </c>
      <c r="Y108" s="10">
        <f>IF(T108="","",IF((U108+X108)&gt;$AG$6,$AG$6,(U108+X108)))</f>
        <v>317</v>
      </c>
      <c r="Z108" s="8">
        <f>G108</f>
        <v>323</v>
      </c>
      <c r="AA108" s="8">
        <f>M108</f>
        <v>330</v>
      </c>
      <c r="AB108" s="8">
        <f>S108</f>
        <v>330</v>
      </c>
      <c r="AC108" s="8">
        <f>Y108</f>
        <v>317</v>
      </c>
      <c r="AD108" s="8">
        <f t="array" ref="AD108">IFERROR(+SUM(LARGE(Z108:AC108,{1,2,3})),"")</f>
        <v>983</v>
      </c>
    </row>
    <row r="109" spans="1:30">
      <c r="A109" s="18" t="s">
        <v>119</v>
      </c>
      <c r="B109" s="14">
        <v>276</v>
      </c>
      <c r="C109" s="8">
        <f>+IF(B109="","",IF(B109=0,E108*$AG$8,B109))</f>
        <v>276</v>
      </c>
      <c r="D109" s="5">
        <f>+IF(B109="","",IF(B109=0,D108+E108,B109+D108))</f>
        <v>1104</v>
      </c>
      <c r="E109" s="5">
        <f>+IF(B109="","",D109/4)</f>
        <v>276</v>
      </c>
      <c r="F109" s="5">
        <f>+IF(B109="","",INT(($AG$6-E109)*$AG$7))</f>
        <v>48</v>
      </c>
      <c r="G109" s="10">
        <f>IF(B109="","",IF((C109+F109)&gt;$AG$6,$AG$6,(C109+F109)))</f>
        <v>324</v>
      </c>
      <c r="H109" s="14">
        <v>261</v>
      </c>
      <c r="I109" s="8">
        <f>+IF(H109="","",IF(H109=0,K108*$AG$8,H109))</f>
        <v>261</v>
      </c>
      <c r="J109" s="5">
        <f>+IF(H109="","",IF(H109=0,J108+K108,H109+J108))</f>
        <v>951</v>
      </c>
      <c r="K109" s="5">
        <f>+IF(H109="","",J109/4)</f>
        <v>237.75</v>
      </c>
      <c r="L109" s="5">
        <f>+IF(H109="","",INT(($AG$6-K109)*$AG$7))</f>
        <v>83</v>
      </c>
      <c r="M109" s="10">
        <f>IF(H109="","",IF((I109+L109)&gt;$AG$6,$AG$6,(I109+L109)))</f>
        <v>330</v>
      </c>
      <c r="N109" s="14">
        <v>230</v>
      </c>
      <c r="O109" s="8">
        <f>+IF(N109="","",IF(N109=0,Q108*$AG$8,N109))</f>
        <v>230</v>
      </c>
      <c r="P109" s="5">
        <f>+IF(N109="","",IF(N109=0,P108+Q108,N109+P108))</f>
        <v>971</v>
      </c>
      <c r="Q109" s="5">
        <f>+IF(N109="","",P109/4)</f>
        <v>242.75</v>
      </c>
      <c r="R109" s="5">
        <f>+IF(N109="","",INT(($AG$6-Q109)*$AG$7))</f>
        <v>78</v>
      </c>
      <c r="S109" s="10">
        <f>IF(N109="","",IF((O109+R109)&gt;$AG$6,$AG$6,(O109+R109)))</f>
        <v>308</v>
      </c>
      <c r="T109" s="14">
        <v>267</v>
      </c>
      <c r="U109" s="8">
        <f>+IF(T109="","",IF(T109=0,W108*$AG$8,T109))</f>
        <v>267</v>
      </c>
      <c r="V109" s="5">
        <f>+IF(T109="","",IF(T109=0,V108+W108,T109+V108))</f>
        <v>1069</v>
      </c>
      <c r="W109" s="5">
        <f>+IF(T109="","",V109/4)</f>
        <v>267.25</v>
      </c>
      <c r="X109" s="5">
        <f>+IF(T109="","",INT(($AG$6-W109)*$AG$7))</f>
        <v>56</v>
      </c>
      <c r="Y109" s="10">
        <f>IF(T109="","",IF((U109+X109)&gt;$AG$6,$AG$6,(U109+X109)))</f>
        <v>323</v>
      </c>
      <c r="Z109" s="8">
        <f>G109</f>
        <v>324</v>
      </c>
      <c r="AA109" s="8">
        <f>M109</f>
        <v>330</v>
      </c>
      <c r="AB109" s="8">
        <f>S109</f>
        <v>308</v>
      </c>
      <c r="AC109" s="8">
        <f>Y109</f>
        <v>323</v>
      </c>
      <c r="AD109" s="8">
        <f t="array" ref="AD109">IFERROR(+SUM(LARGE(Z109:AC109,{1,2,3})),"")</f>
        <v>977</v>
      </c>
    </row>
    <row r="110" spans="1:30">
      <c r="A110" s="18"/>
      <c r="B110" s="14"/>
      <c r="C110" s="8" t="str">
        <f>+IF(B110="","",IF(B110=0,E109*$AG$8,B110))</f>
        <v/>
      </c>
      <c r="D110" s="5" t="str">
        <f>+IF(B110="","",IF(B110=0,D109+E109,B110+D109))</f>
        <v/>
      </c>
      <c r="E110" s="5" t="str">
        <f>+IF(B110="","",D110/5)</f>
        <v/>
      </c>
      <c r="F110" s="5" t="str">
        <f>+IF(B110="","",INT(($AG$6-E110)*$AG$7))</f>
        <v/>
      </c>
      <c r="G110" s="10" t="str">
        <f>IF(B110="","",IF((C110+F110)&gt;$AG$6,$AG$6,(C110+F110)))</f>
        <v/>
      </c>
      <c r="H110" s="14"/>
      <c r="I110" s="8" t="str">
        <f>+IF(H110="","",IF(H110=0,K109*$AG$8,H110))</f>
        <v/>
      </c>
      <c r="J110" s="5" t="str">
        <f>+IF(H110="","",IF(H110=0,J109+K109,H110+J109))</f>
        <v/>
      </c>
      <c r="K110" s="5" t="str">
        <f>+IF(H110="","",J110/5)</f>
        <v/>
      </c>
      <c r="L110" s="5" t="str">
        <f>+IF(H110="","",INT(($AG$6-K110)*$AG$7))</f>
        <v/>
      </c>
      <c r="M110" s="10" t="str">
        <f>IF(H110="","",IF((I110+L110)&gt;$AG$6,$AG$6,(I110+L110)))</f>
        <v/>
      </c>
      <c r="N110" s="14"/>
      <c r="O110" s="8" t="str">
        <f>+IF(N110="","",IF(N110=0,Q109*$AG$8,N110))</f>
        <v/>
      </c>
      <c r="P110" s="5" t="str">
        <f>+IF(N110="","",IF(N110=0,P109+Q109,N110+P109))</f>
        <v/>
      </c>
      <c r="Q110" s="5" t="str">
        <f>+IF(N110="","",P110/5)</f>
        <v/>
      </c>
      <c r="R110" s="5" t="str">
        <f>+IF(N110="","",INT(($AG$6-Q110)*$AG$7))</f>
        <v/>
      </c>
      <c r="S110" s="10" t="str">
        <f>IF(N110="","",IF((O110+R110)&gt;$AG$6,$AG$6,(O110+R110)))</f>
        <v/>
      </c>
      <c r="T110" s="14"/>
      <c r="U110" s="8" t="str">
        <f>+IF(T110="","",IF(T110=0,W109*$AG$8,T110))</f>
        <v/>
      </c>
      <c r="V110" s="5" t="str">
        <f>+IF(T110="","",IF(T110=0,V109+W109,T110+V109))</f>
        <v/>
      </c>
      <c r="W110" s="5" t="str">
        <f>+IF(T110="","",V110/5)</f>
        <v/>
      </c>
      <c r="X110" s="5" t="str">
        <f>+IF(T110="","",INT(($AG$6-W110)*$AG$7))</f>
        <v/>
      </c>
      <c r="Y110" s="10" t="str">
        <f>IF(T110="","",IF((U110+X110)&gt;$AG$6,$AG$6,(U110+X110)))</f>
        <v/>
      </c>
      <c r="Z110" s="8" t="str">
        <f>G110</f>
        <v/>
      </c>
      <c r="AA110" s="8" t="str">
        <f>M110</f>
        <v/>
      </c>
      <c r="AB110" s="8" t="str">
        <f>S110</f>
        <v/>
      </c>
      <c r="AC110" s="8" t="str">
        <f>Y110</f>
        <v/>
      </c>
      <c r="AD110" s="8" t="str">
        <f t="array" ref="AD110">IFERROR(+SUM(LARGE(Z110:AC110,{1,2,3})),"")</f>
        <v/>
      </c>
    </row>
    <row r="111" spans="1:30" ht="15.75" thickBot="1">
      <c r="B111" s="1"/>
      <c r="C111" s="6"/>
      <c r="D111" s="2"/>
      <c r="E111" s="21">
        <f>+IF(E110="",IF(E109="",IF(E108="",IF(E107="",IF(E106="","",E106),E107),E108),E109),E110)</f>
        <v>276</v>
      </c>
      <c r="F111" s="2"/>
      <c r="G111" s="3"/>
      <c r="H111" s="1"/>
      <c r="I111" s="6"/>
      <c r="J111" s="2"/>
      <c r="K111" s="21">
        <f>+IF(K110="",IF(K109="",IF(K108="",IF(K107="",IF(K106="","",K106),K107),K108),K109),K110)</f>
        <v>237.75</v>
      </c>
      <c r="L111" s="2"/>
      <c r="M111" s="3"/>
      <c r="N111" s="1"/>
      <c r="O111" s="6"/>
      <c r="P111" s="2"/>
      <c r="Q111" s="21">
        <f>+IF(Q110="",IF(Q109="",IF(Q108="",IF(Q107="",IF(Q106="","",Q106),Q107),Q108),Q109),Q110)</f>
        <v>242.75</v>
      </c>
      <c r="R111" s="2"/>
      <c r="S111" s="3"/>
      <c r="T111" s="1"/>
      <c r="U111" s="6"/>
      <c r="V111" s="2"/>
      <c r="W111" s="21">
        <f>+IF(W110="",IF(W109="",IF(W108="",IF(W107="",IF(W106="","",W106),W107),W108),W109),W110)</f>
        <v>267.25</v>
      </c>
      <c r="X111" s="2"/>
      <c r="Y111" s="3"/>
    </row>
  </sheetData>
  <sheetProtection password="D494" sheet="1" objects="1" scenarios="1"/>
  <mergeCells count="49">
    <mergeCell ref="B95:G95"/>
    <mergeCell ref="H95:M95"/>
    <mergeCell ref="N95:S95"/>
    <mergeCell ref="T95:Y95"/>
    <mergeCell ref="B104:G104"/>
    <mergeCell ref="H104:M104"/>
    <mergeCell ref="N104:S104"/>
    <mergeCell ref="T104:Y104"/>
    <mergeCell ref="B77:G77"/>
    <mergeCell ref="H77:M77"/>
    <mergeCell ref="N77:S77"/>
    <mergeCell ref="T77:Y77"/>
    <mergeCell ref="B86:G86"/>
    <mergeCell ref="H86:M86"/>
    <mergeCell ref="N86:S86"/>
    <mergeCell ref="T86:Y86"/>
    <mergeCell ref="B59:G59"/>
    <mergeCell ref="H59:M59"/>
    <mergeCell ref="N59:S59"/>
    <mergeCell ref="T59:Y59"/>
    <mergeCell ref="B68:G68"/>
    <mergeCell ref="H68:M68"/>
    <mergeCell ref="N68:S68"/>
    <mergeCell ref="T68:Y68"/>
    <mergeCell ref="B41:G41"/>
    <mergeCell ref="H41:M41"/>
    <mergeCell ref="N41:S41"/>
    <mergeCell ref="T41:Y41"/>
    <mergeCell ref="B50:G50"/>
    <mergeCell ref="H50:M50"/>
    <mergeCell ref="N50:S50"/>
    <mergeCell ref="T50:Y50"/>
    <mergeCell ref="B23:G23"/>
    <mergeCell ref="H23:M23"/>
    <mergeCell ref="N23:S23"/>
    <mergeCell ref="T23:Y23"/>
    <mergeCell ref="B32:G32"/>
    <mergeCell ref="H32:M32"/>
    <mergeCell ref="N32:S32"/>
    <mergeCell ref="T32:Y32"/>
    <mergeCell ref="B14:G14"/>
    <mergeCell ref="H14:M14"/>
    <mergeCell ref="N14:S14"/>
    <mergeCell ref="T14:Y14"/>
    <mergeCell ref="B1:Y1"/>
    <mergeCell ref="B5:G5"/>
    <mergeCell ref="H5:M5"/>
    <mergeCell ref="N5:S5"/>
    <mergeCell ref="T5:Y5"/>
  </mergeCells>
  <printOptions horizontalCentered="1" verticalCentered="1"/>
  <pageMargins left="0.25" right="0.25" top="0.25" bottom="0.25" header="0.25" footer="0.25"/>
  <pageSetup scale="4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kurt heckel</cp:lastModifiedBy>
  <cp:revision/>
  <dcterms:created xsi:type="dcterms:W3CDTF">2022-03-05T01:17:39Z</dcterms:created>
  <dcterms:modified xsi:type="dcterms:W3CDTF">2022-03-05T01:52:50Z</dcterms:modified>
  <cp:category/>
  <cp:contentStatus/>
</cp:coreProperties>
</file>