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ea65938f758d142/LG CONSULTATION/Consultation/"/>
    </mc:Choice>
  </mc:AlternateContent>
  <xr:revisionPtr revIDLastSave="0" documentId="8_{EEFDE1CB-F748-4F2E-8074-67F39225146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ode d'emploi" sheetId="1" r:id="rId1"/>
    <sheet name="Saisie FFOM" sheetId="2" r:id="rId2"/>
    <sheet name="Questions-guides" sheetId="3" r:id="rId3"/>
    <sheet name="Matrice TOWS" sheetId="4" r:id="rId4"/>
    <sheet name="Plan 90 jours" sheetId="5" r:id="rId5"/>
    <sheet name="Synthèse" sheetId="6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B9" i="6"/>
  <c r="H8" i="6"/>
  <c r="E8" i="6"/>
  <c r="B8" i="6"/>
  <c r="H7" i="6"/>
  <c r="B7" i="6"/>
  <c r="H6" i="6"/>
  <c r="B6" i="6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46" i="2"/>
  <c r="H46" i="2" s="1"/>
  <c r="H45" i="2"/>
  <c r="G45" i="2"/>
  <c r="G44" i="2"/>
  <c r="H44" i="2" s="1"/>
  <c r="G43" i="2"/>
  <c r="H43" i="2" s="1"/>
  <c r="G42" i="2"/>
  <c r="H42" i="2" s="1"/>
  <c r="H41" i="2"/>
  <c r="G41" i="2"/>
  <c r="G40" i="2"/>
  <c r="H40" i="2" s="1"/>
  <c r="H39" i="2"/>
  <c r="G39" i="2"/>
  <c r="G38" i="2"/>
  <c r="H38" i="2" s="1"/>
  <c r="G37" i="2"/>
  <c r="H37" i="2" s="1"/>
  <c r="G36" i="2"/>
  <c r="H36" i="2" s="1"/>
  <c r="H35" i="2"/>
  <c r="G35" i="2"/>
  <c r="G34" i="2"/>
  <c r="H34" i="2" s="1"/>
  <c r="H33" i="2"/>
  <c r="G33" i="2"/>
  <c r="G32" i="2"/>
  <c r="H32" i="2" s="1"/>
  <c r="G31" i="2"/>
  <c r="H31" i="2" s="1"/>
  <c r="G30" i="2"/>
  <c r="H30" i="2" s="1"/>
  <c r="H29" i="2"/>
  <c r="G29" i="2"/>
  <c r="G28" i="2"/>
  <c r="H28" i="2" s="1"/>
  <c r="H27" i="2"/>
  <c r="G27" i="2"/>
  <c r="G26" i="2"/>
  <c r="H26" i="2" s="1"/>
  <c r="G25" i="2"/>
  <c r="H25" i="2" s="1"/>
  <c r="G24" i="2"/>
  <c r="H24" i="2" s="1"/>
  <c r="H23" i="2"/>
  <c r="G23" i="2"/>
  <c r="G22" i="2"/>
  <c r="H22" i="2" s="1"/>
  <c r="H21" i="2"/>
  <c r="G21" i="2"/>
  <c r="G20" i="2"/>
  <c r="H20" i="2" s="1"/>
  <c r="G19" i="2"/>
  <c r="H19" i="2" s="1"/>
  <c r="G18" i="2"/>
  <c r="H18" i="2" s="1"/>
  <c r="H17" i="2"/>
  <c r="G17" i="2"/>
  <c r="G16" i="2"/>
  <c r="H16" i="2" s="1"/>
  <c r="H15" i="2"/>
  <c r="G15" i="2"/>
  <c r="G14" i="2"/>
  <c r="H14" i="2" s="1"/>
  <c r="G13" i="2"/>
  <c r="H13" i="2" s="1"/>
  <c r="G12" i="2"/>
  <c r="H12" i="2" s="1"/>
  <c r="H11" i="2"/>
  <c r="G11" i="2"/>
  <c r="G10" i="2"/>
  <c r="E9" i="6" s="1"/>
  <c r="H9" i="2"/>
  <c r="G9" i="2"/>
  <c r="G8" i="2"/>
  <c r="E7" i="6" s="1"/>
  <c r="G7" i="2"/>
  <c r="E6" i="6" s="1"/>
  <c r="H7" i="2" l="1"/>
  <c r="H8" i="2"/>
  <c r="H10" i="2"/>
</calcChain>
</file>

<file path=xl/sharedStrings.xml><?xml version="1.0" encoding="utf-8"?>
<sst xmlns="http://schemas.openxmlformats.org/spreadsheetml/2006/main" count="457" uniqueCount="161">
  <si>
    <t>Gabarit FFOM pour PME</t>
  </si>
  <si>
    <t>Objectif : produire un diagnostic simple, factuel et priorisé pour soutenir des choix stratégiques concrets.</t>
  </si>
  <si>
    <t>Mode d’utilisation recommandé</t>
  </si>
  <si>
    <t>#</t>
  </si>
  <si>
    <t>Étape</t>
  </si>
  <si>
    <t>Descriptif</t>
  </si>
  <si>
    <t>Durée indicative</t>
  </si>
  <si>
    <t>Préparer l’atelier</t>
  </si>
  <si>
    <t>Définir le périmètre : entreprise entière, unité d’affaires, produit, marché ou projet. Rassembler les données minimales : ventes, marges, clients, capacité, RH, concurrence et tendances.</t>
  </si>
  <si>
    <t>30 à 45 min</t>
  </si>
  <si>
    <t>Lister les faits FFOM</t>
  </si>
  <si>
    <t>Remplir l’onglet Saisie FFOM. Chaque élément doit être observable ou appuyé par une donnée. Éviter les opinions vagues comme « bonne équipe » sans preuve.</t>
  </si>
  <si>
    <t>60 à 90 min</t>
  </si>
  <si>
    <t>Noter et prioriser</t>
  </si>
  <si>
    <t>Attribuer un impact de 1 à 5 et une maîtrise/probabilité de 1 à 5. Le score permet de séparer les vrais enjeux des irritants secondaires.</t>
  </si>
  <si>
    <t>30 min</t>
  </si>
  <si>
    <t>Croiser en stratégies</t>
  </si>
  <si>
    <t>Utiliser la matrice TOWS pour transformer le diagnostic en options : exploiter, protéger, corriger ou réduire le risque.</t>
  </si>
  <si>
    <t>45 à 60 min</t>
  </si>
  <si>
    <t>Décider du plan 90 jours</t>
  </si>
  <si>
    <t>Sélectionner 3 à 5 actions seulement. Une PME gagne rarement à ouvrir dix chantiers stratégiques en même temps.</t>
  </si>
  <si>
    <t>Revoir au trimestre</t>
  </si>
  <si>
    <t>Mettre à jour les scores et le statut des actions. Le FFOM n’est utile que s’il influence les décisions et l’allocation des ressources.</t>
  </si>
  <si>
    <t>Barème de cotation</t>
  </si>
  <si>
    <t>Échelle</t>
  </si>
  <si>
    <t>Interprétation</t>
  </si>
  <si>
    <t>Règles de qualité du diagnostic</t>
  </si>
  <si>
    <t>Impact 1</t>
  </si>
  <si>
    <t>Effet marginal sur la performance, la clientèle ou les opérations.</t>
  </si>
  <si>
    <t>Limiter la liste</t>
  </si>
  <si>
    <t>Viser 5 à 8 éléments par catégorie. Une liste trop longue noie les décisions.</t>
  </si>
  <si>
    <t>Impact 3</t>
  </si>
  <si>
    <t>Effet notable sur les résultats, la capacité d’exécution ou la position concurrentielle.</t>
  </si>
  <si>
    <t>Exiger une preuve</t>
  </si>
  <si>
    <t>Chaque élément doit pouvoir être lié à une donnée, un constat client, un indicateur ou un fait observable.</t>
  </si>
  <si>
    <t>Impact 5</t>
  </si>
  <si>
    <t>Effet majeur sur la rentabilité, la croissance, la continuité ou la valeur de l’entreprise.</t>
  </si>
  <si>
    <t>Distinguer interne et externe</t>
  </si>
  <si>
    <t>Forces/Faiblesses = éléments internes. Opportunités/Menaces = contexte externe.</t>
  </si>
  <si>
    <t>Maîtrise 1</t>
  </si>
  <si>
    <t>Peu de contrôle interne ou faible probabilité de matérialisation.</t>
  </si>
  <si>
    <t>Formuler en enjeu</t>
  </si>
  <si>
    <t>Écrire des formulations actionnables : « faible conversion des leads numériques » plutôt que « marketing faible ».</t>
  </si>
  <si>
    <t>Maîtrise 5</t>
  </si>
  <si>
    <t>Contrôle direct élevé ou probabilité élevée de matérialisation.</t>
  </si>
  <si>
    <t>Décider rapidement</t>
  </si>
  <si>
    <t>Le FFOM n’est pas un rapport. C’est un outil pour choisir où concentrer les ressources.</t>
  </si>
  <si>
    <t>Score 20 à 25</t>
  </si>
  <si>
    <t>Élément critique. À traiter ou exploiter rapidement.</t>
  </si>
  <si>
    <t>Score 12 à 19</t>
  </si>
  <si>
    <t>Élément prioritaire. À considérer dans les choix stratégiques.</t>
  </si>
  <si>
    <t>Score 1 à 11</t>
  </si>
  <si>
    <t>Élément à surveiller. Ne doit pas dominer la discussion.</t>
  </si>
  <si>
    <t>Saisie FFOM</t>
  </si>
  <si>
    <t>Remplir les lignes ci-dessous. Pour Forces/Faiblesses, la colonne « Maîtrise/probabilité » indique le niveau de contrôle interne. Pour Opportunités/Menaces, elle indique la probabilité.</t>
  </si>
  <si>
    <t>Saisir les facteurs clés, puis coter. Le score est calculé automatiquement : Impact × Maîtrise/probabilité.</t>
  </si>
  <si>
    <t>Catégorie</t>
  </si>
  <si>
    <t>Énoncé du facteur</t>
  </si>
  <si>
    <t>Preuve / donnée observée</t>
  </si>
  <si>
    <t>Impact
1-5</t>
  </si>
  <si>
    <t>Maîtrise ou probabilité
1-5</t>
  </si>
  <si>
    <t>Score</t>
  </si>
  <si>
    <t>Niveau</t>
  </si>
  <si>
    <t>Validation</t>
  </si>
  <si>
    <t>Commentaires / décision</t>
  </si>
  <si>
    <t>Force</t>
  </si>
  <si>
    <t>Taux de rétention client élevé</t>
  </si>
  <si>
    <t>Rétention annuelle supérieure à 85 % depuis 3 ans</t>
  </si>
  <si>
    <t>À valider</t>
  </si>
  <si>
    <t>Confirmer par segment de clientèle</t>
  </si>
  <si>
    <t>Faiblesse</t>
  </si>
  <si>
    <t>Dépendance à deux clients majeurs</t>
  </si>
  <si>
    <t>Deux clients représentent environ 45 % du chiffre d’affaires</t>
  </si>
  <si>
    <t>Évaluer scénario de perte d’un compte</t>
  </si>
  <si>
    <t>Opportunité</t>
  </si>
  <si>
    <t>Demande croissante pour services spécialisés</t>
  </si>
  <si>
    <t>Hausse des demandes entrantes sur ce créneau</t>
  </si>
  <si>
    <t>Vérifier marges et capacité</t>
  </si>
  <si>
    <t>Menace</t>
  </si>
  <si>
    <t>Pression sur les coûts de main-d’œuvre</t>
  </si>
  <si>
    <t>Hausse salariale sectorielle et rareté du personnel</t>
  </si>
  <si>
    <t>Préparer mesures de productivité</t>
  </si>
  <si>
    <t>Questions-guides FFOM</t>
  </si>
  <si>
    <t>Utiliser ces questions pour alimenter l’atelier et forcer une discussion fondée sur les faits.</t>
  </si>
  <si>
    <t>Ce qu’on cherche</t>
  </si>
  <si>
    <t>Questions à poser</t>
  </si>
  <si>
    <t>Données utiles</t>
  </si>
  <si>
    <t>Exemples de formulation</t>
  </si>
  <si>
    <t>Avantages internes qui aident la PME à gagner ou protéger de la valeur.</t>
  </si>
  <si>
    <t>Qu’est-ce que l’entreprise fait mieux que ses concurrents ? Quels actifs, savoir-faire, relations ou processus créent un avantage réel ? Où les clients reconnaissent-ils clairement notre valeur ?</t>
  </si>
  <si>
    <t>Marge par produit, rétention client, NPS, avis clients, efficacité opérationnelle, expertise clé, brevets, partenariats.</t>
  </si>
  <si>
    <t>« Expertise technique difficile à reproduire dans le segment X. »</t>
  </si>
  <si>
    <t>Limites internes qui freinent la performance ou augmentent le risque.</t>
  </si>
  <si>
    <t>Quelles activités consomment trop de temps ou de capital ? Où perd-on des ventes ? Où sommes-nous dépendants d’une personne, d’un client, d’un fournisseur ou d’un système ?</t>
  </si>
  <si>
    <t>Taux de conversion, délais, coûts de non-qualité, roulement, absentéisme, concentration client, plaintes, goulots d’étranglement.</t>
  </si>
  <si>
    <t>« Processus de soumission lent, causant une perte de ventes auprès des prospects rapides. »</t>
  </si>
  <si>
    <t>Évolutions externes que la PME peut exploiter avec réalisme.</t>
  </si>
  <si>
    <t>Quels changements du marché ouvrent une fenêtre de croissance ? Quelles demandes clients émergent ? Quels concurrents se retirent ? Quelle technologie peut améliorer l’offre ou le coût ?</t>
  </si>
  <si>
    <t>Tendances sectorielles, demandes clients, réglementation, appels d’offres, technologies, données de marché, signaux de partenaires.</t>
  </si>
  <si>
    <t>« Croissance de la demande pour offres clés en main chez les clients institutionnels. »</t>
  </si>
  <si>
    <t>Évolutions externes pouvant dégrader la performance ou la continuité.</t>
  </si>
  <si>
    <t>Quels risques pourraient réduire les marges, l’accès aux talents, la demande ou la capacité de livraison ? Que ferait un nouveau concurrent mieux capitalisé ?</t>
  </si>
  <si>
    <t>Inflation des intrants, taux d’intérêt, pénurie de main-d’œuvre, réglementation, substitution technologique, dépendance fournisseur.</t>
  </si>
  <si>
    <t>« Hausse des coûts de main-d’œuvre susceptible de réduire les marges si les prix ne sont pas ajustés. »</t>
  </si>
  <si>
    <t>Conseil pratique : un élément FFOM doit être spécifique. Remplacer « croissance » par « hausse des ventes récurrentes chez les clients existants grâce à l’offre de maintenance ».</t>
  </si>
  <si>
    <t>Matrice TOWS</t>
  </si>
  <si>
    <t>Transformer le diagnostic FFOM en options stratégiques. Chaque ligne doit relier au moins deux facteurs FFOM.</t>
  </si>
  <si>
    <t>Type</t>
  </si>
  <si>
    <t>Logique</t>
  </si>
  <si>
    <t>Stratégie proposée</t>
  </si>
  <si>
    <t>Facteurs FFOM liés</t>
  </si>
  <si>
    <t>Résultat attendu</t>
  </si>
  <si>
    <t>Valeur
1-5</t>
  </si>
  <si>
    <t>Effort
1-5</t>
  </si>
  <si>
    <t>Priorité</t>
  </si>
  <si>
    <t>Responsable</t>
  </si>
  <si>
    <t>Échéance</t>
  </si>
  <si>
    <t>Statut</t>
  </si>
  <si>
    <t>FO</t>
  </si>
  <si>
    <t>Utiliser une force pour saisir une opportunité.</t>
  </si>
  <si>
    <t>À définir</t>
  </si>
  <si>
    <t>FM</t>
  </si>
  <si>
    <t>Utiliser une force pour limiter une menace.</t>
  </si>
  <si>
    <t>FOp</t>
  </si>
  <si>
    <t>Corriger une faiblesse pour saisir une opportunité.</t>
  </si>
  <si>
    <t>FaM</t>
  </si>
  <si>
    <t>Réduire une faiblesse pour éviter ou limiter une menace.</t>
  </si>
  <si>
    <t>Plan d’action 90 jours</t>
  </si>
  <si>
    <t>Convertir les stratégies retenues en actions concrètes, avec responsable, échéance et statut.</t>
  </si>
  <si>
    <t>Initiative</t>
  </si>
  <si>
    <t>Action concrète</t>
  </si>
  <si>
    <t>Début</t>
  </si>
  <si>
    <t>Fin</t>
  </si>
  <si>
    <t>Jours restants</t>
  </si>
  <si>
    <t>Jalon 30 jours</t>
  </si>
  <si>
    <t>Jalon 60 jours</t>
  </si>
  <si>
    <t>Jalon 90 jours</t>
  </si>
  <si>
    <t>Notes</t>
  </si>
  <si>
    <t>À faire</t>
  </si>
  <si>
    <t>Synthèse FFOM</t>
  </si>
  <si>
    <t>Tableau de bord alimenté par la saisie FFOM et le plan 90 jours. Les indicateurs se mettront à jour dans Excel.</t>
  </si>
  <si>
    <t>Nombre</t>
  </si>
  <si>
    <t>Score moyen</t>
  </si>
  <si>
    <t>Plan 90 jours</t>
  </si>
  <si>
    <t>En cours</t>
  </si>
  <si>
    <t>Bloqué</t>
  </si>
  <si>
    <t>Terminé</t>
  </si>
  <si>
    <t>Décisions à prendre après l’analyse</t>
  </si>
  <si>
    <t>Décision</t>
  </si>
  <si>
    <t>Choix retenu</t>
  </si>
  <si>
    <t>Justification factuelle</t>
  </si>
  <si>
    <t>Lecture rapide</t>
  </si>
  <si>
    <t>Priorité de croissance</t>
  </si>
  <si>
    <t>1. Les scores élevés ne dictent pas automatiquement la stratégie. Ils indiquent où concentrer la discussion.</t>
  </si>
  <si>
    <t>Risque à réduire rapidement</t>
  </si>
  <si>
    <t>2. Une bonne stratégie combine un enjeu important, une capacité réelle d’exécution et un responsable clair.</t>
  </si>
  <si>
    <t>Capacité interne à renforcer</t>
  </si>
  <si>
    <t>3. Pour une PME, limiter le plan à 3 à 5 initiatives dans les 90 prochains jours.</t>
  </si>
  <si>
    <t>Investissement ou projet à reporter</t>
  </si>
  <si>
    <t>4. Réviser le FFOM chaque trimestre ou lors d’un changement majeur de marché.</t>
  </si>
  <si>
    <t>Indicateur à suivre au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</si>
</sst>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8">
    <font>
      <sz val="11"/>
      <name val="Carlito"/>
    </font>
    <font>
      <b/>
      <sz val="18"/>
      <color rgb="FF1F2933"/>
      <name val="Aptos Display"/>
    </font>
    <font>
      <sz val="10"/>
      <color rgb="FF52616B"/>
      <name val="Aptos"/>
    </font>
    <font>
      <b/>
      <sz val="12"/>
      <color rgb="FF1F2933"/>
      <name val="Aptos"/>
    </font>
    <font>
      <sz val="10"/>
      <color rgb="FF1F2933"/>
      <name val="Aptos"/>
    </font>
    <font>
      <b/>
      <sz val="10"/>
      <color rgb="FF1F2933"/>
      <name val="Aptos"/>
    </font>
    <font>
      <i/>
      <sz val="10"/>
      <color rgb="FF1F2933"/>
      <name val="Aptos"/>
    </font>
    <font>
      <b/>
      <sz val="10"/>
      <color rgb="FFFFFFFF"/>
      <name val="Aptos"/>
    </font>
  </fonts>
  <fills count="10">
    <fill>
      <patternFill patternType="none"/>
    </fill>
    <fill>
      <patternFill patternType="gray125"/>
    </fill>
    <fill>
      <patternFill patternType="solid">
        <fgColor rgb="FFEAF3F6"/>
      </patternFill>
    </fill>
    <fill>
      <patternFill patternType="solid">
        <fgColor rgb="FFDDEFF1"/>
      </patternFill>
    </fill>
    <fill>
      <patternFill patternType="solid">
        <fgColor rgb="FF1F4E5F"/>
      </patternFill>
    </fill>
    <fill>
      <patternFill patternType="solid">
        <fgColor rgb="FF5B9AA0"/>
      </patternFill>
    </fill>
    <fill>
      <patternFill patternType="solid">
        <fgColor rgb="FFE8F3EC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F4F6F7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3"/>
      </left>
      <right style="thin">
        <color rgb="FFD9E2E3"/>
      </right>
      <top style="thin">
        <color rgb="FFD9E2E3"/>
      </top>
      <bottom style="thin">
        <color rgb="FFD9E2E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6" borderId="2" xfId="0" applyFont="1" applyFill="1" applyBorder="1" applyAlignment="1">
      <alignment wrapText="1"/>
    </xf>
    <xf numFmtId="0" fontId="5" fillId="7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" fontId="4" fillId="0" borderId="2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3" fillId="3" borderId="0" xfId="0" applyFont="1" applyFill="1"/>
    <xf numFmtId="0" fontId="7" fillId="5" borderId="0" xfId="0" applyFont="1" applyFill="1"/>
    <xf numFmtId="0" fontId="6" fillId="0" borderId="0" xfId="0" applyFont="1" applyAlignment="1">
      <alignment wrapText="1"/>
    </xf>
    <xf numFmtId="0" fontId="6" fillId="9" borderId="0" xfId="0" applyFont="1" applyFill="1" applyAlignment="1">
      <alignment wrapText="1"/>
    </xf>
    <xf numFmtId="0" fontId="4" fillId="9" borderId="2" xfId="0" applyFont="1" applyFill="1" applyBorder="1" applyAlignment="1">
      <alignment wrapText="1"/>
    </xf>
  </cellXfs>
  <cellStyles count="1">
    <cellStyle name="Normal" xfId="0" builtinId="0"/>
  </cellStyles>
  <dxfs count="11">
    <dxf>
      <font>
        <b/>
        <color rgb="FF006100"/>
      </font>
      <fill>
        <patternFill patternType="solid">
          <bgColor rgb="FFE8F3EC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b/>
        <color rgb="FF006100"/>
      </font>
      <fill>
        <patternFill patternType="solid">
          <bgColor rgb="FFE8F3EC"/>
        </patternFill>
      </fill>
    </dxf>
    <dxf>
      <font>
        <b/>
        <color rgb="FF7F6000"/>
      </font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CE4D6"/>
        </patternFill>
      </fill>
    </dxf>
    <dxf>
      <font>
        <color rgb="FF006100"/>
      </font>
      <fill>
        <patternFill patternType="solid">
          <bgColor rgb="FFE8F3EC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c:style val="2"/>
  <c:chart>
    <c:title>
      <c:tx>
        <c:rich>
          <a:bodyPr/>
          <a:lstStyle/>
          <a:p>
            <a:r>
              <a:rPr lang="fr-CA"/>
              <a:t>Répartition des facteurs FFOM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Nombre</c:v>
          </c:tx>
          <c:invertIfNegative val="1"/>
          <c:cat>
            <c:strRef>
              <c:f>Synthèse!$A$6:$A$9</c:f>
              <c:strCache>
                <c:ptCount val="4"/>
                <c:pt idx="0">
                  <c:v>Force</c:v>
                </c:pt>
                <c:pt idx="1">
                  <c:v>Faiblesse</c:v>
                </c:pt>
                <c:pt idx="2">
                  <c:v>Opportunité</c:v>
                </c:pt>
                <c:pt idx="3">
                  <c:v>Menace</c:v>
                </c:pt>
              </c:strCache>
            </c:strRef>
          </c:cat>
          <c:val>
            <c:numRef>
              <c:f>Synthèse!$B$6:$B$9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2-4C5A-ACE0-F2E0D011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fr-CA"/>
                  <a:t>Catégorie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fr-CA"/>
                  <a:t>Nombre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6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FFOM" displayName="TableFFOM" ref="A6:J46">
  <tableColumns count="10">
    <tableColumn id="1" xr3:uid="{00000000-0010-0000-0000-000001000000}" name="#"/>
    <tableColumn id="2" xr3:uid="{00000000-0010-0000-0000-000002000000}" name="Catégorie"/>
    <tableColumn id="3" xr3:uid="{00000000-0010-0000-0000-000003000000}" name="Énoncé du facteur"/>
    <tableColumn id="4" xr3:uid="{00000000-0010-0000-0000-000004000000}" name="Preuve / donnée observée"/>
    <tableColumn id="5" xr3:uid="{00000000-0010-0000-0000-000005000000}" name="Impact_x000a_1-5"/>
    <tableColumn id="6" xr3:uid="{00000000-0010-0000-0000-000006000000}" name="Maîtrise ou probabilité_x000a_1-5"/>
    <tableColumn id="7" xr3:uid="{00000000-0010-0000-0000-000007000000}" name="Score"/>
    <tableColumn id="8" xr3:uid="{00000000-0010-0000-0000-000008000000}" name="Niveau"/>
    <tableColumn id="9" xr3:uid="{00000000-0010-0000-0000-000009000000}" name="Validation"/>
    <tableColumn id="10" xr3:uid="{00000000-0010-0000-0000-00000A000000}" name="Commentaires / décis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TOWS" displayName="TableTOWS" ref="A5:K29">
  <tableColumns count="11">
    <tableColumn id="1" xr3:uid="{00000000-0010-0000-0100-000001000000}" name="Type"/>
    <tableColumn id="2" xr3:uid="{00000000-0010-0000-0100-000002000000}" name="Logique"/>
    <tableColumn id="3" xr3:uid="{00000000-0010-0000-0100-000003000000}" name="Stratégie proposée"/>
    <tableColumn id="4" xr3:uid="{00000000-0010-0000-0100-000004000000}" name="Facteurs FFOM liés"/>
    <tableColumn id="5" xr3:uid="{00000000-0010-0000-0100-000005000000}" name="Résultat attendu"/>
    <tableColumn id="6" xr3:uid="{00000000-0010-0000-0100-000006000000}" name="Valeur_x000a_1-5"/>
    <tableColumn id="7" xr3:uid="{00000000-0010-0000-0100-000007000000}" name="Effort_x000a_1-5"/>
    <tableColumn id="8" xr3:uid="{00000000-0010-0000-0100-000008000000}" name="Priorité"/>
    <tableColumn id="9" xr3:uid="{00000000-0010-0000-0100-000009000000}" name="Responsable"/>
    <tableColumn id="10" xr3:uid="{00000000-0010-0000-0100-00000A000000}" name="Échéance"/>
    <tableColumn id="11" xr3:uid="{00000000-0010-0000-0100-00000B000000}" name="Statu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Plan90" displayName="TablePlan90" ref="A5:M25">
  <tableColumns count="13">
    <tableColumn id="1" xr3:uid="{00000000-0010-0000-0200-000001000000}" name="Initiative"/>
    <tableColumn id="2" xr3:uid="{00000000-0010-0000-0200-000002000000}" name="Action concrète"/>
    <tableColumn id="3" xr3:uid="{00000000-0010-0000-0200-000003000000}" name="Responsable"/>
    <tableColumn id="4" xr3:uid="{00000000-0010-0000-0200-000004000000}" name="Début"/>
    <tableColumn id="5" xr3:uid="{00000000-0010-0000-0200-000005000000}" name="Fin"/>
    <tableColumn id="6" xr3:uid="{00000000-0010-0000-0200-000006000000}" name="Jours restants"/>
    <tableColumn id="7" xr3:uid="{00000000-0010-0000-0200-000007000000}" name="Statut"/>
    <tableColumn id="8" xr3:uid="{00000000-0010-0000-0200-000008000000}" name="Priorité"/>
    <tableColumn id="9" xr3:uid="{00000000-0010-0000-0200-000009000000}" name="Résultat attendu"/>
    <tableColumn id="10" xr3:uid="{00000000-0010-0000-0200-00000A000000}" name="Jalon 30 jours"/>
    <tableColumn id="11" xr3:uid="{00000000-0010-0000-0200-00000B000000}" name="Jalon 60 jours"/>
    <tableColumn id="12" xr3:uid="{00000000-0010-0000-0200-00000C000000}" name="Jalon 90 jours"/>
    <tableColumn id="13" xr3:uid="{00000000-0010-0000-0200-00000D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5"/>
  <sheetViews>
    <sheetView showGridLines="0" topLeftCell="A14" workbookViewId="0">
      <selection sqref="A1:J1"/>
    </sheetView>
  </sheetViews>
  <sheetFormatPr baseColWidth="10" defaultColWidth="8.796875" defaultRowHeight="13.8"/>
  <cols>
    <col min="1" max="1" width="7.59765625" customWidth="1"/>
    <col min="2" max="2" width="22" customWidth="1"/>
    <col min="3" max="3" width="68" customWidth="1"/>
    <col min="4" max="4" width="24" customWidth="1"/>
    <col min="5" max="5" width="60" customWidth="1"/>
    <col min="6" max="10" width="18" customWidth="1"/>
  </cols>
  <sheetData>
    <row r="1" spans="1:10" ht="28.05" customHeight="1">
      <c r="A1" s="15" t="s">
        <v>0</v>
      </c>
      <c r="B1" s="15" t="s">
        <v>0</v>
      </c>
      <c r="C1" s="15" t="s">
        <v>0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</row>
    <row r="2" spans="1:10" ht="30" customHeight="1">
      <c r="A2" s="16" t="s">
        <v>1</v>
      </c>
      <c r="B2" s="16" t="s">
        <v>1</v>
      </c>
      <c r="C2" s="16" t="s">
        <v>1</v>
      </c>
      <c r="D2" s="16" t="s">
        <v>1</v>
      </c>
      <c r="E2" s="16" t="s">
        <v>1</v>
      </c>
      <c r="F2" s="16" t="s">
        <v>1</v>
      </c>
      <c r="G2" s="16" t="s">
        <v>1</v>
      </c>
      <c r="H2" s="16" t="s">
        <v>1</v>
      </c>
      <c r="I2" s="16" t="s">
        <v>1</v>
      </c>
      <c r="J2" s="16" t="s">
        <v>1</v>
      </c>
    </row>
    <row r="3" spans="1:10" ht="14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6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  <c r="I4" s="17" t="s">
        <v>2</v>
      </c>
      <c r="J4" s="17" t="s">
        <v>2</v>
      </c>
    </row>
    <row r="5" spans="1:10" ht="14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4" customHeight="1">
      <c r="A6" s="13" t="s">
        <v>3</v>
      </c>
      <c r="B6" s="13" t="s">
        <v>4</v>
      </c>
      <c r="C6" s="13" t="s">
        <v>5</v>
      </c>
      <c r="D6" s="13" t="s">
        <v>6</v>
      </c>
      <c r="E6" s="3"/>
      <c r="F6" s="3"/>
      <c r="G6" s="3"/>
      <c r="H6" s="3"/>
      <c r="I6" s="3"/>
      <c r="J6" s="3"/>
    </row>
    <row r="7" spans="1:10" ht="45" customHeight="1">
      <c r="A7" s="5">
        <v>1</v>
      </c>
      <c r="B7" s="4" t="s">
        <v>7</v>
      </c>
      <c r="C7" s="4" t="s">
        <v>8</v>
      </c>
      <c r="D7" s="4" t="s">
        <v>9</v>
      </c>
      <c r="E7" s="3"/>
      <c r="F7" s="3"/>
      <c r="G7" s="3"/>
      <c r="H7" s="3"/>
      <c r="I7" s="3"/>
      <c r="J7" s="3"/>
    </row>
    <row r="8" spans="1:10" ht="45" customHeight="1">
      <c r="A8" s="5">
        <v>2</v>
      </c>
      <c r="B8" s="4" t="s">
        <v>10</v>
      </c>
      <c r="C8" s="4" t="s">
        <v>11</v>
      </c>
      <c r="D8" s="4" t="s">
        <v>12</v>
      </c>
      <c r="E8" s="3"/>
      <c r="F8" s="3"/>
      <c r="G8" s="3"/>
      <c r="H8" s="3"/>
      <c r="I8" s="3"/>
      <c r="J8" s="3"/>
    </row>
    <row r="9" spans="1:10" ht="45" customHeight="1">
      <c r="A9" s="5">
        <v>3</v>
      </c>
      <c r="B9" s="4" t="s">
        <v>13</v>
      </c>
      <c r="C9" s="4" t="s">
        <v>14</v>
      </c>
      <c r="D9" s="4" t="s">
        <v>15</v>
      </c>
      <c r="E9" s="3"/>
      <c r="F9" s="3"/>
      <c r="G9" s="3"/>
      <c r="H9" s="3"/>
      <c r="I9" s="3"/>
      <c r="J9" s="3"/>
    </row>
    <row r="10" spans="1:10" ht="45" customHeight="1">
      <c r="A10" s="5">
        <v>4</v>
      </c>
      <c r="B10" s="4" t="s">
        <v>16</v>
      </c>
      <c r="C10" s="4" t="s">
        <v>17</v>
      </c>
      <c r="D10" s="4" t="s">
        <v>18</v>
      </c>
      <c r="E10" s="3"/>
      <c r="F10" s="3"/>
      <c r="G10" s="3"/>
      <c r="H10" s="3"/>
      <c r="I10" s="3"/>
      <c r="J10" s="3"/>
    </row>
    <row r="11" spans="1:10" ht="45" customHeight="1">
      <c r="A11" s="5">
        <v>5</v>
      </c>
      <c r="B11" s="4" t="s">
        <v>19</v>
      </c>
      <c r="C11" s="4" t="s">
        <v>20</v>
      </c>
      <c r="D11" s="4" t="s">
        <v>9</v>
      </c>
      <c r="E11" s="3"/>
      <c r="F11" s="3"/>
      <c r="G11" s="3"/>
      <c r="H11" s="3"/>
      <c r="I11" s="3"/>
      <c r="J11" s="3"/>
    </row>
    <row r="12" spans="1:10" ht="45" customHeight="1">
      <c r="A12" s="5">
        <v>6</v>
      </c>
      <c r="B12" s="4" t="s">
        <v>21</v>
      </c>
      <c r="C12" s="4" t="s">
        <v>22</v>
      </c>
      <c r="D12" s="4" t="s">
        <v>15</v>
      </c>
      <c r="E12" s="3"/>
      <c r="F12" s="3"/>
      <c r="G12" s="3"/>
      <c r="H12" s="3"/>
      <c r="I12" s="3"/>
      <c r="J12" s="3"/>
    </row>
    <row r="13" spans="1:10" ht="14.4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4.4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>
      <c r="A15" s="17" t="s">
        <v>23</v>
      </c>
      <c r="B15" s="17" t="s">
        <v>23</v>
      </c>
      <c r="C15" s="17" t="s">
        <v>23</v>
      </c>
      <c r="D15" s="17" t="s">
        <v>23</v>
      </c>
      <c r="E15" s="17" t="s">
        <v>23</v>
      </c>
      <c r="F15" s="17" t="s">
        <v>23</v>
      </c>
      <c r="G15" s="17" t="s">
        <v>23</v>
      </c>
      <c r="H15" s="17" t="s">
        <v>23</v>
      </c>
      <c r="I15" s="17" t="s">
        <v>23</v>
      </c>
      <c r="J15" s="17" t="s">
        <v>23</v>
      </c>
    </row>
    <row r="16" spans="1:10" ht="14.4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4" customHeight="1">
      <c r="A17" s="14" t="s">
        <v>24</v>
      </c>
      <c r="B17" s="14" t="s">
        <v>25</v>
      </c>
      <c r="C17" s="3"/>
      <c r="D17" s="18" t="s">
        <v>26</v>
      </c>
      <c r="E17" s="18" t="s">
        <v>26</v>
      </c>
      <c r="F17" s="18" t="s">
        <v>26</v>
      </c>
      <c r="G17" s="18" t="s">
        <v>26</v>
      </c>
      <c r="H17" s="18" t="s">
        <v>26</v>
      </c>
      <c r="I17" s="18" t="s">
        <v>26</v>
      </c>
      <c r="J17" s="18" t="s">
        <v>26</v>
      </c>
    </row>
    <row r="18" spans="1:10" ht="37.950000000000003" customHeight="1">
      <c r="A18" s="4" t="s">
        <v>27</v>
      </c>
      <c r="B18" s="4" t="s">
        <v>28</v>
      </c>
      <c r="C18" s="3"/>
      <c r="D18" s="4" t="s">
        <v>29</v>
      </c>
      <c r="E18" s="4" t="s">
        <v>30</v>
      </c>
      <c r="F18" s="3"/>
      <c r="G18" s="3"/>
      <c r="H18" s="3"/>
      <c r="I18" s="3"/>
      <c r="J18" s="3"/>
    </row>
    <row r="19" spans="1:10" ht="37.950000000000003" customHeight="1">
      <c r="A19" s="4" t="s">
        <v>31</v>
      </c>
      <c r="B19" s="4" t="s">
        <v>32</v>
      </c>
      <c r="C19" s="3"/>
      <c r="D19" s="4" t="s">
        <v>33</v>
      </c>
      <c r="E19" s="4" t="s">
        <v>34</v>
      </c>
      <c r="F19" s="3"/>
      <c r="G19" s="3"/>
      <c r="H19" s="3"/>
      <c r="I19" s="3"/>
      <c r="J19" s="3"/>
    </row>
    <row r="20" spans="1:10" ht="37.950000000000003" customHeight="1">
      <c r="A20" s="4" t="s">
        <v>35</v>
      </c>
      <c r="B20" s="4" t="s">
        <v>36</v>
      </c>
      <c r="C20" s="3"/>
      <c r="D20" s="4" t="s">
        <v>37</v>
      </c>
      <c r="E20" s="4" t="s">
        <v>38</v>
      </c>
      <c r="F20" s="3"/>
      <c r="G20" s="3"/>
      <c r="H20" s="3"/>
      <c r="I20" s="3"/>
      <c r="J20" s="3"/>
    </row>
    <row r="21" spans="1:10" ht="37.950000000000003" customHeight="1">
      <c r="A21" s="4" t="s">
        <v>39</v>
      </c>
      <c r="B21" s="4" t="s">
        <v>40</v>
      </c>
      <c r="C21" s="3"/>
      <c r="D21" s="4" t="s">
        <v>41</v>
      </c>
      <c r="E21" s="4" t="s">
        <v>42</v>
      </c>
      <c r="F21" s="3"/>
      <c r="G21" s="3"/>
      <c r="H21" s="3"/>
      <c r="I21" s="3"/>
      <c r="J21" s="3"/>
    </row>
    <row r="22" spans="1:10" ht="37.950000000000003" customHeight="1">
      <c r="A22" s="4" t="s">
        <v>43</v>
      </c>
      <c r="B22" s="4" t="s">
        <v>44</v>
      </c>
      <c r="C22" s="3"/>
      <c r="D22" s="4" t="s">
        <v>45</v>
      </c>
      <c r="E22" s="4" t="s">
        <v>46</v>
      </c>
      <c r="F22" s="3"/>
      <c r="G22" s="3"/>
      <c r="H22" s="3"/>
      <c r="I22" s="3"/>
      <c r="J22" s="3"/>
    </row>
    <row r="23" spans="1:10" ht="28.05" customHeight="1">
      <c r="A23" s="4" t="s">
        <v>47</v>
      </c>
      <c r="B23" s="4" t="s">
        <v>48</v>
      </c>
      <c r="C23" s="3"/>
      <c r="D23" s="3"/>
      <c r="E23" s="3"/>
      <c r="F23" s="3"/>
      <c r="G23" s="3"/>
      <c r="H23" s="3"/>
      <c r="I23" s="3"/>
      <c r="J23" s="3"/>
    </row>
    <row r="24" spans="1:10" ht="28.05" customHeight="1">
      <c r="A24" s="4" t="s">
        <v>49</v>
      </c>
      <c r="B24" s="4" t="s">
        <v>50</v>
      </c>
      <c r="C24" s="3"/>
      <c r="D24" s="3"/>
      <c r="E24" s="3"/>
      <c r="F24" s="3"/>
      <c r="G24" s="3"/>
      <c r="H24" s="3"/>
      <c r="I24" s="3"/>
      <c r="J24" s="3"/>
    </row>
    <row r="25" spans="1:10" ht="28.05" customHeight="1">
      <c r="A25" s="4" t="s">
        <v>51</v>
      </c>
      <c r="B25" s="4" t="s">
        <v>52</v>
      </c>
      <c r="C25" s="3"/>
      <c r="D25" s="3"/>
      <c r="E25" s="3"/>
      <c r="F25" s="3"/>
      <c r="G25" s="3"/>
      <c r="H25" s="3"/>
      <c r="I25" s="3"/>
      <c r="J25" s="3"/>
    </row>
  </sheetData>
  <mergeCells count="5">
    <mergeCell ref="A1:J1"/>
    <mergeCell ref="A2:J2"/>
    <mergeCell ref="A4:J4"/>
    <mergeCell ref="A15:J15"/>
    <mergeCell ref="D17:J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499984740745262"/>
  </sheetPr>
  <dimension ref="A1:J46"/>
  <sheetViews>
    <sheetView showGridLines="0" tabSelected="1" topLeftCell="B5" zoomScale="90" zoomScaleNormal="90" workbookViewId="0">
      <selection activeCell="J8" sqref="J8"/>
    </sheetView>
  </sheetViews>
  <sheetFormatPr baseColWidth="10" defaultColWidth="8.796875" defaultRowHeight="13.8"/>
  <cols>
    <col min="1" max="1" width="5" customWidth="1"/>
    <col min="2" max="2" width="18" customWidth="1"/>
    <col min="3" max="3" width="35" customWidth="1"/>
    <col min="4" max="4" width="40" customWidth="1"/>
    <col min="5" max="5" width="13" customWidth="1"/>
    <col min="6" max="6" width="20" customWidth="1"/>
    <col min="7" max="7" width="11" customWidth="1"/>
    <col min="8" max="9" width="14" customWidth="1"/>
    <col min="10" max="10" width="40" customWidth="1"/>
  </cols>
  <sheetData>
    <row r="1" spans="1:10" ht="28.05" customHeight="1">
      <c r="A1" s="15" t="s">
        <v>53</v>
      </c>
      <c r="B1" s="15" t="s">
        <v>53</v>
      </c>
      <c r="C1" s="15" t="s">
        <v>53</v>
      </c>
      <c r="D1" s="15" t="s">
        <v>53</v>
      </c>
      <c r="E1" s="15" t="s">
        <v>53</v>
      </c>
      <c r="F1" s="15" t="s">
        <v>53</v>
      </c>
      <c r="G1" s="15" t="s">
        <v>53</v>
      </c>
      <c r="H1" s="15" t="s">
        <v>53</v>
      </c>
      <c r="I1" s="15" t="s">
        <v>53</v>
      </c>
      <c r="J1" s="15" t="s">
        <v>53</v>
      </c>
    </row>
    <row r="2" spans="1:10" ht="30" customHeight="1">
      <c r="A2" s="16" t="s">
        <v>54</v>
      </c>
      <c r="B2" s="16" t="s">
        <v>54</v>
      </c>
      <c r="C2" s="16" t="s">
        <v>54</v>
      </c>
      <c r="D2" s="16" t="s">
        <v>54</v>
      </c>
      <c r="E2" s="16" t="s">
        <v>54</v>
      </c>
      <c r="F2" s="16" t="s">
        <v>54</v>
      </c>
      <c r="G2" s="16" t="s">
        <v>54</v>
      </c>
      <c r="H2" s="16" t="s">
        <v>54</v>
      </c>
      <c r="I2" s="16" t="s">
        <v>54</v>
      </c>
      <c r="J2" s="16" t="s">
        <v>54</v>
      </c>
    </row>
    <row r="3" spans="1:10" ht="14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4.4">
      <c r="A4" s="19" t="s">
        <v>55</v>
      </c>
      <c r="B4" s="19" t="s">
        <v>55</v>
      </c>
      <c r="C4" s="19" t="s">
        <v>55</v>
      </c>
      <c r="D4" s="19" t="s">
        <v>55</v>
      </c>
      <c r="E4" s="19" t="s">
        <v>55</v>
      </c>
      <c r="F4" s="19" t="s">
        <v>55</v>
      </c>
      <c r="G4" s="19" t="s">
        <v>55</v>
      </c>
      <c r="H4" s="19" t="s">
        <v>55</v>
      </c>
      <c r="I4" s="19" t="s">
        <v>55</v>
      </c>
      <c r="J4" s="19" t="s">
        <v>55</v>
      </c>
    </row>
    <row r="5" spans="1:10" ht="14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36" customHeight="1">
      <c r="A6" s="13" t="s">
        <v>3</v>
      </c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61</v>
      </c>
      <c r="H6" s="13" t="s">
        <v>62</v>
      </c>
      <c r="I6" s="13" t="s">
        <v>63</v>
      </c>
      <c r="J6" s="13" t="s">
        <v>64</v>
      </c>
    </row>
    <row r="7" spans="1:10" ht="31.95" customHeight="1">
      <c r="A7" s="5">
        <v>1</v>
      </c>
      <c r="B7" s="4" t="s">
        <v>65</v>
      </c>
      <c r="C7" s="4" t="s">
        <v>66</v>
      </c>
      <c r="D7" s="4" t="s">
        <v>67</v>
      </c>
      <c r="E7" s="5">
        <v>4</v>
      </c>
      <c r="F7" s="5">
        <v>4</v>
      </c>
      <c r="G7" s="5">
        <f t="shared" ref="G7:G46" si="0">IF(OR(E7="",F7=""),"",E7*F7)</f>
        <v>16</v>
      </c>
      <c r="H7" s="5" t="str">
        <f t="shared" ref="H7:H46" si="1">IF(G7="","",IF(G7&gt;=20,"Critique",IF(G7&gt;=12,"À prioriser","À surveiller")))</f>
        <v>À prioriser</v>
      </c>
      <c r="I7" s="5" t="s">
        <v>68</v>
      </c>
      <c r="J7" s="4" t="s">
        <v>69</v>
      </c>
    </row>
    <row r="8" spans="1:10" ht="31.95" customHeight="1">
      <c r="A8" s="5">
        <v>2</v>
      </c>
      <c r="B8" s="4" t="s">
        <v>70</v>
      </c>
      <c r="C8" s="4" t="s">
        <v>71</v>
      </c>
      <c r="D8" s="4" t="s">
        <v>72</v>
      </c>
      <c r="E8" s="5">
        <v>5</v>
      </c>
      <c r="F8" s="5">
        <v>4</v>
      </c>
      <c r="G8" s="5">
        <f t="shared" si="0"/>
        <v>20</v>
      </c>
      <c r="H8" s="5" t="str">
        <f t="shared" si="1"/>
        <v>Critique</v>
      </c>
      <c r="I8" s="5" t="s">
        <v>68</v>
      </c>
      <c r="J8" s="4" t="s">
        <v>73</v>
      </c>
    </row>
    <row r="9" spans="1:10" ht="31.95" customHeight="1">
      <c r="A9" s="5">
        <v>3</v>
      </c>
      <c r="B9" s="4" t="s">
        <v>74</v>
      </c>
      <c r="C9" s="4" t="s">
        <v>75</v>
      </c>
      <c r="D9" s="4" t="s">
        <v>76</v>
      </c>
      <c r="E9" s="5">
        <v>4</v>
      </c>
      <c r="F9" s="5">
        <v>3</v>
      </c>
      <c r="G9" s="5">
        <f t="shared" si="0"/>
        <v>12</v>
      </c>
      <c r="H9" s="5" t="str">
        <f t="shared" si="1"/>
        <v>À prioriser</v>
      </c>
      <c r="I9" s="5" t="s">
        <v>68</v>
      </c>
      <c r="J9" s="4" t="s">
        <v>77</v>
      </c>
    </row>
    <row r="10" spans="1:10" ht="31.95" customHeight="1">
      <c r="A10" s="5">
        <v>4</v>
      </c>
      <c r="B10" s="4" t="s">
        <v>78</v>
      </c>
      <c r="C10" s="4" t="s">
        <v>79</v>
      </c>
      <c r="D10" s="4" t="s">
        <v>80</v>
      </c>
      <c r="E10" s="5">
        <v>5</v>
      </c>
      <c r="F10" s="5">
        <v>4</v>
      </c>
      <c r="G10" s="5">
        <f t="shared" si="0"/>
        <v>20</v>
      </c>
      <c r="H10" s="5" t="str">
        <f t="shared" si="1"/>
        <v>Critique</v>
      </c>
      <c r="I10" s="5" t="s">
        <v>68</v>
      </c>
      <c r="J10" s="4" t="s">
        <v>81</v>
      </c>
    </row>
    <row r="11" spans="1:10" ht="31.95" customHeight="1">
      <c r="A11" s="5">
        <v>5</v>
      </c>
      <c r="B11" s="4"/>
      <c r="C11" s="4"/>
      <c r="D11" s="4"/>
      <c r="E11" s="5"/>
      <c r="F11" s="5"/>
      <c r="G11" s="5" t="str">
        <f t="shared" si="0"/>
        <v/>
      </c>
      <c r="H11" s="5" t="str">
        <f t="shared" si="1"/>
        <v/>
      </c>
      <c r="I11" s="5"/>
      <c r="J11" s="4"/>
    </row>
    <row r="12" spans="1:10" ht="31.95" customHeight="1">
      <c r="A12" s="5">
        <v>6</v>
      </c>
      <c r="B12" s="4"/>
      <c r="C12" s="4"/>
      <c r="D12" s="4"/>
      <c r="E12" s="5"/>
      <c r="F12" s="5"/>
      <c r="G12" s="5" t="str">
        <f t="shared" si="0"/>
        <v/>
      </c>
      <c r="H12" s="5" t="str">
        <f t="shared" si="1"/>
        <v/>
      </c>
      <c r="I12" s="5"/>
      <c r="J12" s="4"/>
    </row>
    <row r="13" spans="1:10" ht="31.95" customHeight="1">
      <c r="A13" s="5">
        <v>7</v>
      </c>
      <c r="B13" s="4"/>
      <c r="C13" s="4"/>
      <c r="D13" s="4"/>
      <c r="E13" s="5"/>
      <c r="F13" s="5"/>
      <c r="G13" s="5" t="str">
        <f t="shared" si="0"/>
        <v/>
      </c>
      <c r="H13" s="5" t="str">
        <f t="shared" si="1"/>
        <v/>
      </c>
      <c r="I13" s="5"/>
      <c r="J13" s="4"/>
    </row>
    <row r="14" spans="1:10" ht="31.95" customHeight="1">
      <c r="A14" s="5">
        <v>8</v>
      </c>
      <c r="B14" s="4"/>
      <c r="C14" s="4"/>
      <c r="D14" s="4"/>
      <c r="E14" s="5"/>
      <c r="F14" s="5"/>
      <c r="G14" s="5" t="str">
        <f t="shared" si="0"/>
        <v/>
      </c>
      <c r="H14" s="5" t="str">
        <f t="shared" si="1"/>
        <v/>
      </c>
      <c r="I14" s="5"/>
      <c r="J14" s="4"/>
    </row>
    <row r="15" spans="1:10" ht="31.95" customHeight="1">
      <c r="A15" s="5">
        <v>9</v>
      </c>
      <c r="B15" s="4"/>
      <c r="C15" s="4"/>
      <c r="D15" s="4"/>
      <c r="E15" s="5"/>
      <c r="F15" s="5"/>
      <c r="G15" s="5" t="str">
        <f t="shared" si="0"/>
        <v/>
      </c>
      <c r="H15" s="5" t="str">
        <f t="shared" si="1"/>
        <v/>
      </c>
      <c r="I15" s="5"/>
      <c r="J15" s="4"/>
    </row>
    <row r="16" spans="1:10" ht="31.95" customHeight="1">
      <c r="A16" s="5">
        <v>10</v>
      </c>
      <c r="B16" s="4"/>
      <c r="C16" s="4"/>
      <c r="D16" s="4"/>
      <c r="E16" s="5"/>
      <c r="F16" s="5"/>
      <c r="G16" s="5" t="str">
        <f t="shared" si="0"/>
        <v/>
      </c>
      <c r="H16" s="5" t="str">
        <f t="shared" si="1"/>
        <v/>
      </c>
      <c r="I16" s="5"/>
      <c r="J16" s="4"/>
    </row>
    <row r="17" spans="1:10" ht="31.95" customHeight="1">
      <c r="A17" s="5">
        <v>11</v>
      </c>
      <c r="B17" s="4"/>
      <c r="C17" s="4"/>
      <c r="D17" s="4"/>
      <c r="E17" s="5"/>
      <c r="F17" s="5"/>
      <c r="G17" s="5" t="str">
        <f t="shared" si="0"/>
        <v/>
      </c>
      <c r="H17" s="5" t="str">
        <f t="shared" si="1"/>
        <v/>
      </c>
      <c r="I17" s="5"/>
      <c r="J17" s="4"/>
    </row>
    <row r="18" spans="1:10" ht="31.95" customHeight="1">
      <c r="A18" s="5">
        <v>12</v>
      </c>
      <c r="B18" s="4"/>
      <c r="C18" s="4"/>
      <c r="D18" s="4"/>
      <c r="E18" s="5"/>
      <c r="F18" s="5"/>
      <c r="G18" s="5" t="str">
        <f t="shared" si="0"/>
        <v/>
      </c>
      <c r="H18" s="5" t="str">
        <f t="shared" si="1"/>
        <v/>
      </c>
      <c r="I18" s="5"/>
      <c r="J18" s="4"/>
    </row>
    <row r="19" spans="1:10" ht="31.95" customHeight="1">
      <c r="A19" s="5">
        <v>13</v>
      </c>
      <c r="B19" s="4"/>
      <c r="C19" s="4"/>
      <c r="D19" s="4"/>
      <c r="E19" s="5"/>
      <c r="F19" s="5"/>
      <c r="G19" s="5" t="str">
        <f t="shared" si="0"/>
        <v/>
      </c>
      <c r="H19" s="5" t="str">
        <f t="shared" si="1"/>
        <v/>
      </c>
      <c r="I19" s="5"/>
      <c r="J19" s="4"/>
    </row>
    <row r="20" spans="1:10" ht="31.95" customHeight="1">
      <c r="A20" s="5">
        <v>14</v>
      </c>
      <c r="B20" s="4"/>
      <c r="C20" s="4"/>
      <c r="D20" s="4"/>
      <c r="E20" s="5"/>
      <c r="F20" s="5"/>
      <c r="G20" s="5" t="str">
        <f t="shared" si="0"/>
        <v/>
      </c>
      <c r="H20" s="5" t="str">
        <f t="shared" si="1"/>
        <v/>
      </c>
      <c r="I20" s="5"/>
      <c r="J20" s="4"/>
    </row>
    <row r="21" spans="1:10" ht="31.95" customHeight="1">
      <c r="A21" s="5">
        <v>15</v>
      </c>
      <c r="B21" s="4"/>
      <c r="C21" s="4"/>
      <c r="D21" s="4"/>
      <c r="E21" s="5"/>
      <c r="F21" s="5"/>
      <c r="G21" s="5" t="str">
        <f t="shared" si="0"/>
        <v/>
      </c>
      <c r="H21" s="5" t="str">
        <f t="shared" si="1"/>
        <v/>
      </c>
      <c r="I21" s="5"/>
      <c r="J21" s="4"/>
    </row>
    <row r="22" spans="1:10" ht="31.95" customHeight="1">
      <c r="A22" s="5">
        <v>16</v>
      </c>
      <c r="B22" s="4"/>
      <c r="C22" s="4"/>
      <c r="D22" s="4"/>
      <c r="E22" s="5"/>
      <c r="F22" s="5"/>
      <c r="G22" s="5" t="str">
        <f t="shared" si="0"/>
        <v/>
      </c>
      <c r="H22" s="5" t="str">
        <f t="shared" si="1"/>
        <v/>
      </c>
      <c r="I22" s="5"/>
      <c r="J22" s="4"/>
    </row>
    <row r="23" spans="1:10" ht="31.95" customHeight="1">
      <c r="A23" s="5">
        <v>17</v>
      </c>
      <c r="B23" s="4"/>
      <c r="C23" s="4"/>
      <c r="D23" s="4"/>
      <c r="E23" s="5"/>
      <c r="F23" s="5"/>
      <c r="G23" s="5" t="str">
        <f t="shared" si="0"/>
        <v/>
      </c>
      <c r="H23" s="5" t="str">
        <f t="shared" si="1"/>
        <v/>
      </c>
      <c r="I23" s="5"/>
      <c r="J23" s="4"/>
    </row>
    <row r="24" spans="1:10" ht="31.95" customHeight="1">
      <c r="A24" s="5">
        <v>18</v>
      </c>
      <c r="B24" s="4"/>
      <c r="C24" s="4"/>
      <c r="D24" s="4"/>
      <c r="E24" s="5"/>
      <c r="F24" s="5"/>
      <c r="G24" s="5" t="str">
        <f t="shared" si="0"/>
        <v/>
      </c>
      <c r="H24" s="5" t="str">
        <f t="shared" si="1"/>
        <v/>
      </c>
      <c r="I24" s="5"/>
      <c r="J24" s="4"/>
    </row>
    <row r="25" spans="1:10" ht="31.95" customHeight="1">
      <c r="A25" s="5">
        <v>19</v>
      </c>
      <c r="B25" s="4"/>
      <c r="C25" s="4"/>
      <c r="D25" s="4"/>
      <c r="E25" s="5"/>
      <c r="F25" s="5"/>
      <c r="G25" s="5" t="str">
        <f t="shared" si="0"/>
        <v/>
      </c>
      <c r="H25" s="5" t="str">
        <f t="shared" si="1"/>
        <v/>
      </c>
      <c r="I25" s="5"/>
      <c r="J25" s="4"/>
    </row>
    <row r="26" spans="1:10" ht="31.95" customHeight="1">
      <c r="A26" s="5">
        <v>20</v>
      </c>
      <c r="B26" s="4"/>
      <c r="C26" s="4"/>
      <c r="D26" s="4"/>
      <c r="E26" s="5"/>
      <c r="F26" s="5"/>
      <c r="G26" s="5" t="str">
        <f t="shared" si="0"/>
        <v/>
      </c>
      <c r="H26" s="5" t="str">
        <f t="shared" si="1"/>
        <v/>
      </c>
      <c r="I26" s="5"/>
      <c r="J26" s="4"/>
    </row>
    <row r="27" spans="1:10" ht="31.95" customHeight="1">
      <c r="A27" s="5">
        <v>21</v>
      </c>
      <c r="B27" s="4"/>
      <c r="C27" s="4"/>
      <c r="D27" s="4"/>
      <c r="E27" s="5"/>
      <c r="F27" s="5"/>
      <c r="G27" s="5" t="str">
        <f t="shared" si="0"/>
        <v/>
      </c>
      <c r="H27" s="5" t="str">
        <f t="shared" si="1"/>
        <v/>
      </c>
      <c r="I27" s="5"/>
      <c r="J27" s="4"/>
    </row>
    <row r="28" spans="1:10" ht="31.95" customHeight="1">
      <c r="A28" s="5">
        <v>22</v>
      </c>
      <c r="B28" s="4"/>
      <c r="C28" s="4"/>
      <c r="D28" s="4"/>
      <c r="E28" s="5"/>
      <c r="F28" s="5"/>
      <c r="G28" s="5" t="str">
        <f t="shared" si="0"/>
        <v/>
      </c>
      <c r="H28" s="5" t="str">
        <f t="shared" si="1"/>
        <v/>
      </c>
      <c r="I28" s="5"/>
      <c r="J28" s="4"/>
    </row>
    <row r="29" spans="1:10" ht="31.95" customHeight="1">
      <c r="A29" s="5">
        <v>23</v>
      </c>
      <c r="B29" s="4"/>
      <c r="C29" s="4"/>
      <c r="D29" s="4"/>
      <c r="E29" s="5"/>
      <c r="F29" s="5"/>
      <c r="G29" s="5" t="str">
        <f t="shared" si="0"/>
        <v/>
      </c>
      <c r="H29" s="5" t="str">
        <f t="shared" si="1"/>
        <v/>
      </c>
      <c r="I29" s="5"/>
      <c r="J29" s="4"/>
    </row>
    <row r="30" spans="1:10" ht="31.95" customHeight="1">
      <c r="A30" s="5">
        <v>24</v>
      </c>
      <c r="B30" s="4"/>
      <c r="C30" s="4"/>
      <c r="D30" s="4"/>
      <c r="E30" s="5"/>
      <c r="F30" s="5"/>
      <c r="G30" s="5" t="str">
        <f t="shared" si="0"/>
        <v/>
      </c>
      <c r="H30" s="5" t="str">
        <f t="shared" si="1"/>
        <v/>
      </c>
      <c r="I30" s="5"/>
      <c r="J30" s="4"/>
    </row>
    <row r="31" spans="1:10" ht="31.95" customHeight="1">
      <c r="A31" s="5">
        <v>25</v>
      </c>
      <c r="B31" s="4"/>
      <c r="C31" s="4"/>
      <c r="D31" s="4"/>
      <c r="E31" s="5"/>
      <c r="F31" s="5"/>
      <c r="G31" s="5" t="str">
        <f t="shared" si="0"/>
        <v/>
      </c>
      <c r="H31" s="5" t="str">
        <f t="shared" si="1"/>
        <v/>
      </c>
      <c r="I31" s="5"/>
      <c r="J31" s="4"/>
    </row>
    <row r="32" spans="1:10" ht="31.95" customHeight="1">
      <c r="A32" s="5">
        <v>26</v>
      </c>
      <c r="B32" s="4"/>
      <c r="C32" s="4"/>
      <c r="D32" s="4"/>
      <c r="E32" s="5"/>
      <c r="F32" s="5"/>
      <c r="G32" s="5" t="str">
        <f t="shared" si="0"/>
        <v/>
      </c>
      <c r="H32" s="5" t="str">
        <f t="shared" si="1"/>
        <v/>
      </c>
      <c r="I32" s="5"/>
      <c r="J32" s="4"/>
    </row>
    <row r="33" spans="1:10" ht="31.95" customHeight="1">
      <c r="A33" s="5">
        <v>27</v>
      </c>
      <c r="B33" s="4"/>
      <c r="C33" s="4"/>
      <c r="D33" s="4"/>
      <c r="E33" s="5"/>
      <c r="F33" s="5"/>
      <c r="G33" s="5" t="str">
        <f t="shared" si="0"/>
        <v/>
      </c>
      <c r="H33" s="5" t="str">
        <f t="shared" si="1"/>
        <v/>
      </c>
      <c r="I33" s="5"/>
      <c r="J33" s="4"/>
    </row>
    <row r="34" spans="1:10" ht="31.95" customHeight="1">
      <c r="A34" s="5">
        <v>28</v>
      </c>
      <c r="B34" s="4"/>
      <c r="C34" s="4"/>
      <c r="D34" s="4"/>
      <c r="E34" s="5"/>
      <c r="F34" s="5"/>
      <c r="G34" s="5" t="str">
        <f t="shared" si="0"/>
        <v/>
      </c>
      <c r="H34" s="5" t="str">
        <f t="shared" si="1"/>
        <v/>
      </c>
      <c r="I34" s="5"/>
      <c r="J34" s="4"/>
    </row>
    <row r="35" spans="1:10" ht="31.95" customHeight="1">
      <c r="A35" s="5">
        <v>29</v>
      </c>
      <c r="B35" s="4"/>
      <c r="C35" s="4"/>
      <c r="D35" s="4"/>
      <c r="E35" s="5"/>
      <c r="F35" s="5"/>
      <c r="G35" s="5" t="str">
        <f t="shared" si="0"/>
        <v/>
      </c>
      <c r="H35" s="5" t="str">
        <f t="shared" si="1"/>
        <v/>
      </c>
      <c r="I35" s="5"/>
      <c r="J35" s="4"/>
    </row>
    <row r="36" spans="1:10" ht="31.95" customHeight="1">
      <c r="A36" s="5">
        <v>30</v>
      </c>
      <c r="B36" s="4"/>
      <c r="C36" s="4"/>
      <c r="D36" s="4"/>
      <c r="E36" s="5"/>
      <c r="F36" s="5"/>
      <c r="G36" s="5" t="str">
        <f t="shared" si="0"/>
        <v/>
      </c>
      <c r="H36" s="5" t="str">
        <f t="shared" si="1"/>
        <v/>
      </c>
      <c r="I36" s="5"/>
      <c r="J36" s="4"/>
    </row>
    <row r="37" spans="1:10" ht="31.95" customHeight="1">
      <c r="A37" s="5">
        <v>31</v>
      </c>
      <c r="B37" s="4"/>
      <c r="C37" s="4"/>
      <c r="D37" s="4"/>
      <c r="E37" s="5"/>
      <c r="F37" s="5"/>
      <c r="G37" s="5" t="str">
        <f t="shared" si="0"/>
        <v/>
      </c>
      <c r="H37" s="5" t="str">
        <f t="shared" si="1"/>
        <v/>
      </c>
      <c r="I37" s="5"/>
      <c r="J37" s="4"/>
    </row>
    <row r="38" spans="1:10" ht="31.95" customHeight="1">
      <c r="A38" s="5">
        <v>32</v>
      </c>
      <c r="B38" s="4"/>
      <c r="C38" s="4"/>
      <c r="D38" s="4"/>
      <c r="E38" s="5"/>
      <c r="F38" s="5"/>
      <c r="G38" s="5" t="str">
        <f t="shared" si="0"/>
        <v/>
      </c>
      <c r="H38" s="5" t="str">
        <f t="shared" si="1"/>
        <v/>
      </c>
      <c r="I38" s="5"/>
      <c r="J38" s="4"/>
    </row>
    <row r="39" spans="1:10" ht="31.95" customHeight="1">
      <c r="A39" s="5">
        <v>33</v>
      </c>
      <c r="B39" s="4"/>
      <c r="C39" s="4"/>
      <c r="D39" s="4"/>
      <c r="E39" s="5"/>
      <c r="F39" s="5"/>
      <c r="G39" s="5" t="str">
        <f t="shared" si="0"/>
        <v/>
      </c>
      <c r="H39" s="5" t="str">
        <f t="shared" si="1"/>
        <v/>
      </c>
      <c r="I39" s="5"/>
      <c r="J39" s="4"/>
    </row>
    <row r="40" spans="1:10" ht="31.95" customHeight="1">
      <c r="A40" s="5">
        <v>34</v>
      </c>
      <c r="B40" s="4"/>
      <c r="C40" s="4"/>
      <c r="D40" s="4"/>
      <c r="E40" s="5"/>
      <c r="F40" s="5"/>
      <c r="G40" s="5" t="str">
        <f t="shared" si="0"/>
        <v/>
      </c>
      <c r="H40" s="5" t="str">
        <f t="shared" si="1"/>
        <v/>
      </c>
      <c r="I40" s="5"/>
      <c r="J40" s="4"/>
    </row>
    <row r="41" spans="1:10" ht="31.95" customHeight="1">
      <c r="A41" s="5">
        <v>35</v>
      </c>
      <c r="B41" s="4"/>
      <c r="C41" s="4"/>
      <c r="D41" s="4"/>
      <c r="E41" s="5"/>
      <c r="F41" s="5"/>
      <c r="G41" s="5" t="str">
        <f t="shared" si="0"/>
        <v/>
      </c>
      <c r="H41" s="5" t="str">
        <f t="shared" si="1"/>
        <v/>
      </c>
      <c r="I41" s="5"/>
      <c r="J41" s="4"/>
    </row>
    <row r="42" spans="1:10" ht="31.95" customHeight="1">
      <c r="A42" s="5">
        <v>36</v>
      </c>
      <c r="B42" s="4"/>
      <c r="C42" s="4"/>
      <c r="D42" s="4"/>
      <c r="E42" s="5"/>
      <c r="F42" s="5"/>
      <c r="G42" s="5" t="str">
        <f t="shared" si="0"/>
        <v/>
      </c>
      <c r="H42" s="5" t="str">
        <f t="shared" si="1"/>
        <v/>
      </c>
      <c r="I42" s="5"/>
      <c r="J42" s="4"/>
    </row>
    <row r="43" spans="1:10" ht="31.95" customHeight="1">
      <c r="A43" s="5">
        <v>37</v>
      </c>
      <c r="B43" s="4"/>
      <c r="C43" s="4"/>
      <c r="D43" s="4"/>
      <c r="E43" s="5"/>
      <c r="F43" s="5"/>
      <c r="G43" s="5" t="str">
        <f t="shared" si="0"/>
        <v/>
      </c>
      <c r="H43" s="5" t="str">
        <f t="shared" si="1"/>
        <v/>
      </c>
      <c r="I43" s="5"/>
      <c r="J43" s="4"/>
    </row>
    <row r="44" spans="1:10" ht="31.95" customHeight="1">
      <c r="A44" s="5">
        <v>38</v>
      </c>
      <c r="B44" s="4"/>
      <c r="C44" s="4"/>
      <c r="D44" s="4"/>
      <c r="E44" s="5"/>
      <c r="F44" s="5"/>
      <c r="G44" s="5" t="str">
        <f t="shared" si="0"/>
        <v/>
      </c>
      <c r="H44" s="5" t="str">
        <f t="shared" si="1"/>
        <v/>
      </c>
      <c r="I44" s="5"/>
      <c r="J44" s="4"/>
    </row>
    <row r="45" spans="1:10" ht="31.95" customHeight="1">
      <c r="A45" s="5">
        <v>39</v>
      </c>
      <c r="B45" s="4"/>
      <c r="C45" s="4"/>
      <c r="D45" s="4"/>
      <c r="E45" s="5"/>
      <c r="F45" s="5"/>
      <c r="G45" s="5" t="str">
        <f t="shared" si="0"/>
        <v/>
      </c>
      <c r="H45" s="5" t="str">
        <f t="shared" si="1"/>
        <v/>
      </c>
      <c r="I45" s="5"/>
      <c r="J45" s="4"/>
    </row>
    <row r="46" spans="1:10" ht="31.95" customHeight="1">
      <c r="A46" s="5">
        <v>40</v>
      </c>
      <c r="B46" s="4"/>
      <c r="C46" s="4"/>
      <c r="D46" s="4"/>
      <c r="E46" s="5"/>
      <c r="F46" s="5"/>
      <c r="G46" s="5" t="str">
        <f t="shared" si="0"/>
        <v/>
      </c>
      <c r="H46" s="5" t="str">
        <f t="shared" si="1"/>
        <v/>
      </c>
      <c r="I46" s="5"/>
      <c r="J46" s="4"/>
    </row>
  </sheetData>
  <mergeCells count="3">
    <mergeCell ref="A1:J1"/>
    <mergeCell ref="A2:J2"/>
    <mergeCell ref="A4:J4"/>
  </mergeCells>
  <conditionalFormatting sqref="G7:G46">
    <cfRule type="expression" dxfId="10" priority="4">
      <formula>AND($G7&lt;&gt;"",$G7&gt;=20)</formula>
    </cfRule>
    <cfRule type="expression" dxfId="9" priority="5">
      <formula>AND($G7&lt;&gt;"",$G7&gt;=12,$G7&lt;20)</formula>
    </cfRule>
    <cfRule type="expression" dxfId="8" priority="6">
      <formula>AND($G7&lt;&gt;"",$G7&lt;12)</formula>
    </cfRule>
  </conditionalFormatting>
  <conditionalFormatting sqref="H7:H46">
    <cfRule type="containsText" dxfId="7" priority="2" operator="containsText" text="Critique"/>
    <cfRule type="containsText" dxfId="6" priority="3" operator="containsText" text="À prioriser"/>
  </conditionalFormatting>
  <dataValidations count="3">
    <dataValidation type="list" allowBlank="1" sqref="B7:B46" xr:uid="{00000000-0002-0000-0100-000000000000}">
      <formula1>"Force,Faiblesse,Opportunité,Menace"</formula1>
    </dataValidation>
    <dataValidation type="whole" errorStyle="warning" allowBlank="1" showErrorMessage="1" errorTitle="Valeur attendue" error="Inscrire un nombre entier de 1 à 5." sqref="E7:F46" xr:uid="{00000000-0002-0000-0100-000001000000}">
      <formula1>1</formula1>
      <formula2>5</formula2>
    </dataValidation>
    <dataValidation type="list" allowBlank="1" sqref="I7:I46" xr:uid="{00000000-0002-0000-0100-000003000000}">
      <formula1>"À valider,Validé,À retirer"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2"/>
  <sheetViews>
    <sheetView showGridLines="0" workbookViewId="0">
      <selection sqref="A1:J1"/>
    </sheetView>
  </sheetViews>
  <sheetFormatPr baseColWidth="10" defaultColWidth="8.796875" defaultRowHeight="13.8"/>
  <cols>
    <col min="1" max="1" width="18" customWidth="1"/>
    <col min="2" max="2" width="28" customWidth="1"/>
    <col min="3" max="3" width="62" customWidth="1"/>
    <col min="4" max="5" width="42" customWidth="1"/>
  </cols>
  <sheetData>
    <row r="1" spans="1:10" ht="28.05" customHeight="1">
      <c r="A1" s="15" t="s">
        <v>82</v>
      </c>
      <c r="B1" s="15" t="s">
        <v>82</v>
      </c>
      <c r="C1" s="15" t="s">
        <v>82</v>
      </c>
      <c r="D1" s="15" t="s">
        <v>82</v>
      </c>
      <c r="E1" s="15" t="s">
        <v>82</v>
      </c>
      <c r="F1" s="15" t="s">
        <v>82</v>
      </c>
      <c r="G1" s="15" t="s">
        <v>82</v>
      </c>
      <c r="H1" s="15" t="s">
        <v>82</v>
      </c>
      <c r="I1" s="15" t="s">
        <v>82</v>
      </c>
      <c r="J1" s="15" t="s">
        <v>82</v>
      </c>
    </row>
    <row r="2" spans="1:10" ht="30" customHeight="1">
      <c r="A2" s="16" t="s">
        <v>83</v>
      </c>
      <c r="B2" s="16" t="s">
        <v>83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</row>
    <row r="3" spans="1:10" ht="14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4.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8.05" customHeight="1">
      <c r="A5" s="13" t="s">
        <v>56</v>
      </c>
      <c r="B5" s="13" t="s">
        <v>84</v>
      </c>
      <c r="C5" s="13" t="s">
        <v>85</v>
      </c>
      <c r="D5" s="13" t="s">
        <v>86</v>
      </c>
      <c r="E5" s="13" t="s">
        <v>87</v>
      </c>
      <c r="F5" s="3"/>
      <c r="G5" s="3"/>
      <c r="H5" s="3"/>
      <c r="I5" s="3"/>
      <c r="J5" s="3"/>
    </row>
    <row r="6" spans="1:10" ht="91.95" customHeight="1">
      <c r="A6" s="6" t="s">
        <v>65</v>
      </c>
      <c r="B6" s="4" t="s">
        <v>88</v>
      </c>
      <c r="C6" s="4" t="s">
        <v>89</v>
      </c>
      <c r="D6" s="4" t="s">
        <v>90</v>
      </c>
      <c r="E6" s="4" t="s">
        <v>91</v>
      </c>
      <c r="F6" s="3"/>
      <c r="G6" s="3"/>
      <c r="H6" s="3"/>
      <c r="I6" s="3"/>
      <c r="J6" s="3"/>
    </row>
    <row r="7" spans="1:10" ht="91.95" customHeight="1">
      <c r="A7" s="7" t="s">
        <v>70</v>
      </c>
      <c r="B7" s="4" t="s">
        <v>92</v>
      </c>
      <c r="C7" s="4" t="s">
        <v>93</v>
      </c>
      <c r="D7" s="4" t="s">
        <v>94</v>
      </c>
      <c r="E7" s="4" t="s">
        <v>95</v>
      </c>
      <c r="F7" s="3"/>
      <c r="G7" s="3"/>
      <c r="H7" s="3"/>
      <c r="I7" s="3"/>
      <c r="J7" s="3"/>
    </row>
    <row r="8" spans="1:10" ht="91.95" customHeight="1">
      <c r="A8" s="8" t="s">
        <v>74</v>
      </c>
      <c r="B8" s="4" t="s">
        <v>96</v>
      </c>
      <c r="C8" s="4" t="s">
        <v>97</v>
      </c>
      <c r="D8" s="4" t="s">
        <v>98</v>
      </c>
      <c r="E8" s="4" t="s">
        <v>99</v>
      </c>
      <c r="F8" s="3"/>
      <c r="G8" s="3"/>
      <c r="H8" s="3"/>
      <c r="I8" s="3"/>
      <c r="J8" s="3"/>
    </row>
    <row r="9" spans="1:10" ht="91.95" customHeight="1">
      <c r="A9" s="9" t="s">
        <v>78</v>
      </c>
      <c r="B9" s="4" t="s">
        <v>100</v>
      </c>
      <c r="C9" s="4" t="s">
        <v>101</v>
      </c>
      <c r="D9" s="4" t="s">
        <v>102</v>
      </c>
      <c r="E9" s="4" t="s">
        <v>103</v>
      </c>
      <c r="F9" s="3"/>
      <c r="G9" s="3"/>
      <c r="H9" s="3"/>
      <c r="I9" s="3"/>
      <c r="J9" s="3"/>
    </row>
    <row r="10" spans="1:10" ht="14.4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4.4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36" customHeight="1">
      <c r="A12" s="20" t="s">
        <v>104</v>
      </c>
      <c r="B12" s="20" t="s">
        <v>104</v>
      </c>
      <c r="C12" s="20" t="s">
        <v>104</v>
      </c>
      <c r="D12" s="20" t="s">
        <v>104</v>
      </c>
      <c r="E12" s="20" t="s">
        <v>104</v>
      </c>
      <c r="F12" s="3"/>
      <c r="G12" s="3"/>
      <c r="H12" s="3"/>
      <c r="I12" s="3"/>
      <c r="J12" s="3"/>
    </row>
  </sheetData>
  <mergeCells count="3">
    <mergeCell ref="A1:J1"/>
    <mergeCell ref="A2:J2"/>
    <mergeCell ref="A12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K29"/>
  <sheetViews>
    <sheetView showGridLines="0" workbookViewId="0">
      <selection sqref="A1:J1"/>
    </sheetView>
  </sheetViews>
  <sheetFormatPr baseColWidth="10" defaultColWidth="8.796875" defaultRowHeight="13.8"/>
  <cols>
    <col min="1" max="1" width="14" customWidth="1"/>
    <col min="2" max="2" width="38" customWidth="1"/>
    <col min="3" max="3" width="42" customWidth="1"/>
    <col min="4" max="4" width="18" customWidth="1"/>
    <col min="5" max="5" width="34" customWidth="1"/>
    <col min="6" max="7" width="10" customWidth="1"/>
    <col min="8" max="8" width="12" customWidth="1"/>
    <col min="9" max="9" width="18" customWidth="1"/>
    <col min="10" max="10" width="15" customWidth="1"/>
    <col min="11" max="11" width="16" customWidth="1"/>
  </cols>
  <sheetData>
    <row r="1" spans="1:11" ht="28.05" customHeight="1">
      <c r="A1" s="15" t="s">
        <v>105</v>
      </c>
      <c r="B1" s="15" t="s">
        <v>105</v>
      </c>
      <c r="C1" s="15" t="s">
        <v>105</v>
      </c>
      <c r="D1" s="15" t="s">
        <v>105</v>
      </c>
      <c r="E1" s="15" t="s">
        <v>105</v>
      </c>
      <c r="F1" s="15" t="s">
        <v>105</v>
      </c>
      <c r="G1" s="15" t="s">
        <v>105</v>
      </c>
      <c r="H1" s="15" t="s">
        <v>105</v>
      </c>
      <c r="I1" s="15" t="s">
        <v>105</v>
      </c>
      <c r="J1" s="15" t="s">
        <v>105</v>
      </c>
      <c r="K1" s="1" t="s">
        <v>105</v>
      </c>
    </row>
    <row r="2" spans="1:11" ht="30" customHeight="1">
      <c r="A2" s="16" t="s">
        <v>106</v>
      </c>
      <c r="B2" s="16" t="s">
        <v>106</v>
      </c>
      <c r="C2" s="16" t="s">
        <v>106</v>
      </c>
      <c r="D2" s="16" t="s">
        <v>106</v>
      </c>
      <c r="E2" s="16" t="s">
        <v>106</v>
      </c>
      <c r="F2" s="16" t="s">
        <v>106</v>
      </c>
      <c r="G2" s="16" t="s">
        <v>106</v>
      </c>
      <c r="H2" s="16" t="s">
        <v>106</v>
      </c>
      <c r="I2" s="16" t="s">
        <v>106</v>
      </c>
      <c r="J2" s="16" t="s">
        <v>106</v>
      </c>
      <c r="K2" s="2" t="s">
        <v>106</v>
      </c>
    </row>
    <row r="3" spans="1:11" ht="14.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36" customHeight="1">
      <c r="A5" s="13" t="s">
        <v>107</v>
      </c>
      <c r="B5" s="13" t="s">
        <v>108</v>
      </c>
      <c r="C5" s="13" t="s">
        <v>109</v>
      </c>
      <c r="D5" s="13" t="s">
        <v>110</v>
      </c>
      <c r="E5" s="13" t="s">
        <v>111</v>
      </c>
      <c r="F5" s="13" t="s">
        <v>112</v>
      </c>
      <c r="G5" s="13" t="s">
        <v>113</v>
      </c>
      <c r="H5" s="13" t="s">
        <v>114</v>
      </c>
      <c r="I5" s="13" t="s">
        <v>115</v>
      </c>
      <c r="J5" s="13" t="s">
        <v>116</v>
      </c>
      <c r="K5" s="13" t="s">
        <v>117</v>
      </c>
    </row>
    <row r="6" spans="1:11" ht="36" customHeight="1">
      <c r="A6" s="5" t="s">
        <v>118</v>
      </c>
      <c r="B6" s="4" t="s">
        <v>119</v>
      </c>
      <c r="C6" s="4"/>
      <c r="D6" s="4"/>
      <c r="E6" s="4"/>
      <c r="F6" s="5"/>
      <c r="G6" s="5"/>
      <c r="H6" s="5" t="str">
        <f t="shared" ref="H6:H29" si="0">IF(OR(F6="",G6=""),"",ROUND(F6/G6,2))</f>
        <v/>
      </c>
      <c r="I6" s="4"/>
      <c r="J6" s="5"/>
      <c r="K6" s="5" t="s">
        <v>120</v>
      </c>
    </row>
    <row r="7" spans="1:11" ht="36" customHeight="1">
      <c r="A7" s="5" t="s">
        <v>121</v>
      </c>
      <c r="B7" s="4" t="s">
        <v>122</v>
      </c>
      <c r="C7" s="4"/>
      <c r="D7" s="4"/>
      <c r="E7" s="4"/>
      <c r="F7" s="5"/>
      <c r="G7" s="5"/>
      <c r="H7" s="5" t="str">
        <f t="shared" si="0"/>
        <v/>
      </c>
      <c r="I7" s="4"/>
      <c r="J7" s="5"/>
      <c r="K7" s="5" t="s">
        <v>120</v>
      </c>
    </row>
    <row r="8" spans="1:11" ht="36" customHeight="1">
      <c r="A8" s="5" t="s">
        <v>123</v>
      </c>
      <c r="B8" s="4" t="s">
        <v>124</v>
      </c>
      <c r="C8" s="4"/>
      <c r="D8" s="4"/>
      <c r="E8" s="4"/>
      <c r="F8" s="5"/>
      <c r="G8" s="5"/>
      <c r="H8" s="5" t="str">
        <f t="shared" si="0"/>
        <v/>
      </c>
      <c r="I8" s="4"/>
      <c r="J8" s="5"/>
      <c r="K8" s="5" t="s">
        <v>120</v>
      </c>
    </row>
    <row r="9" spans="1:11" ht="36" customHeight="1">
      <c r="A9" s="5" t="s">
        <v>125</v>
      </c>
      <c r="B9" s="4" t="s">
        <v>126</v>
      </c>
      <c r="C9" s="4"/>
      <c r="D9" s="4"/>
      <c r="E9" s="4"/>
      <c r="F9" s="5"/>
      <c r="G9" s="5"/>
      <c r="H9" s="5" t="str">
        <f t="shared" si="0"/>
        <v/>
      </c>
      <c r="I9" s="4"/>
      <c r="J9" s="5"/>
      <c r="K9" s="5" t="s">
        <v>120</v>
      </c>
    </row>
    <row r="10" spans="1:11" ht="36" customHeight="1">
      <c r="A10" s="5" t="s">
        <v>118</v>
      </c>
      <c r="B10" s="4" t="s">
        <v>119</v>
      </c>
      <c r="C10" s="4"/>
      <c r="D10" s="4"/>
      <c r="E10" s="4"/>
      <c r="F10" s="5"/>
      <c r="G10" s="5"/>
      <c r="H10" s="5" t="str">
        <f t="shared" si="0"/>
        <v/>
      </c>
      <c r="I10" s="4"/>
      <c r="J10" s="5"/>
      <c r="K10" s="5" t="s">
        <v>120</v>
      </c>
    </row>
    <row r="11" spans="1:11" ht="36" customHeight="1">
      <c r="A11" s="5" t="s">
        <v>121</v>
      </c>
      <c r="B11" s="4" t="s">
        <v>122</v>
      </c>
      <c r="C11" s="4"/>
      <c r="D11" s="4"/>
      <c r="E11" s="4"/>
      <c r="F11" s="5"/>
      <c r="G11" s="5"/>
      <c r="H11" s="5" t="str">
        <f t="shared" si="0"/>
        <v/>
      </c>
      <c r="I11" s="4"/>
      <c r="J11" s="5"/>
      <c r="K11" s="5" t="s">
        <v>120</v>
      </c>
    </row>
    <row r="12" spans="1:11" ht="36" customHeight="1">
      <c r="A12" s="5" t="s">
        <v>123</v>
      </c>
      <c r="B12" s="4" t="s">
        <v>124</v>
      </c>
      <c r="C12" s="4"/>
      <c r="D12" s="4"/>
      <c r="E12" s="4"/>
      <c r="F12" s="5"/>
      <c r="G12" s="5"/>
      <c r="H12" s="5" t="str">
        <f t="shared" si="0"/>
        <v/>
      </c>
      <c r="I12" s="4"/>
      <c r="J12" s="5"/>
      <c r="K12" s="5" t="s">
        <v>120</v>
      </c>
    </row>
    <row r="13" spans="1:11" ht="36" customHeight="1">
      <c r="A13" s="5" t="s">
        <v>125</v>
      </c>
      <c r="B13" s="4" t="s">
        <v>126</v>
      </c>
      <c r="C13" s="4"/>
      <c r="D13" s="4"/>
      <c r="E13" s="4"/>
      <c r="F13" s="5"/>
      <c r="G13" s="5"/>
      <c r="H13" s="5" t="str">
        <f t="shared" si="0"/>
        <v/>
      </c>
      <c r="I13" s="4"/>
      <c r="J13" s="5"/>
      <c r="K13" s="5" t="s">
        <v>120</v>
      </c>
    </row>
    <row r="14" spans="1:11" ht="36" customHeight="1">
      <c r="A14" s="5" t="s">
        <v>118</v>
      </c>
      <c r="B14" s="4" t="s">
        <v>119</v>
      </c>
      <c r="C14" s="4"/>
      <c r="D14" s="4"/>
      <c r="E14" s="4"/>
      <c r="F14" s="5"/>
      <c r="G14" s="5"/>
      <c r="H14" s="5" t="str">
        <f t="shared" si="0"/>
        <v/>
      </c>
      <c r="I14" s="4"/>
      <c r="J14" s="5"/>
      <c r="K14" s="5" t="s">
        <v>120</v>
      </c>
    </row>
    <row r="15" spans="1:11" ht="36" customHeight="1">
      <c r="A15" s="5" t="s">
        <v>121</v>
      </c>
      <c r="B15" s="4" t="s">
        <v>122</v>
      </c>
      <c r="C15" s="4"/>
      <c r="D15" s="4"/>
      <c r="E15" s="4"/>
      <c r="F15" s="5"/>
      <c r="G15" s="5"/>
      <c r="H15" s="5" t="str">
        <f t="shared" si="0"/>
        <v/>
      </c>
      <c r="I15" s="4"/>
      <c r="J15" s="5"/>
      <c r="K15" s="5" t="s">
        <v>120</v>
      </c>
    </row>
    <row r="16" spans="1:11" ht="36" customHeight="1">
      <c r="A16" s="5" t="s">
        <v>123</v>
      </c>
      <c r="B16" s="4" t="s">
        <v>124</v>
      </c>
      <c r="C16" s="4"/>
      <c r="D16" s="4"/>
      <c r="E16" s="4"/>
      <c r="F16" s="5"/>
      <c r="G16" s="5"/>
      <c r="H16" s="5" t="str">
        <f t="shared" si="0"/>
        <v/>
      </c>
      <c r="I16" s="4"/>
      <c r="J16" s="5"/>
      <c r="K16" s="5" t="s">
        <v>120</v>
      </c>
    </row>
    <row r="17" spans="1:11" ht="36" customHeight="1">
      <c r="A17" s="5" t="s">
        <v>125</v>
      </c>
      <c r="B17" s="4" t="s">
        <v>126</v>
      </c>
      <c r="C17" s="4"/>
      <c r="D17" s="4"/>
      <c r="E17" s="4"/>
      <c r="F17" s="5"/>
      <c r="G17" s="5"/>
      <c r="H17" s="5" t="str">
        <f t="shared" si="0"/>
        <v/>
      </c>
      <c r="I17" s="4"/>
      <c r="J17" s="5"/>
      <c r="K17" s="5" t="s">
        <v>120</v>
      </c>
    </row>
    <row r="18" spans="1:11" ht="36" customHeight="1">
      <c r="A18" s="5" t="s">
        <v>118</v>
      </c>
      <c r="B18" s="4" t="s">
        <v>119</v>
      </c>
      <c r="C18" s="4"/>
      <c r="D18" s="4"/>
      <c r="E18" s="4"/>
      <c r="F18" s="5"/>
      <c r="G18" s="5"/>
      <c r="H18" s="5" t="str">
        <f t="shared" si="0"/>
        <v/>
      </c>
      <c r="I18" s="4"/>
      <c r="J18" s="5"/>
      <c r="K18" s="5" t="s">
        <v>120</v>
      </c>
    </row>
    <row r="19" spans="1:11" ht="36" customHeight="1">
      <c r="A19" s="5" t="s">
        <v>121</v>
      </c>
      <c r="B19" s="4" t="s">
        <v>122</v>
      </c>
      <c r="C19" s="4"/>
      <c r="D19" s="4"/>
      <c r="E19" s="4"/>
      <c r="F19" s="5"/>
      <c r="G19" s="5"/>
      <c r="H19" s="5" t="str">
        <f t="shared" si="0"/>
        <v/>
      </c>
      <c r="I19" s="4"/>
      <c r="J19" s="5"/>
      <c r="K19" s="5" t="s">
        <v>120</v>
      </c>
    </row>
    <row r="20" spans="1:11" ht="36" customHeight="1">
      <c r="A20" s="5" t="s">
        <v>123</v>
      </c>
      <c r="B20" s="4" t="s">
        <v>124</v>
      </c>
      <c r="C20" s="4"/>
      <c r="D20" s="4"/>
      <c r="E20" s="4"/>
      <c r="F20" s="5"/>
      <c r="G20" s="5"/>
      <c r="H20" s="5" t="str">
        <f t="shared" si="0"/>
        <v/>
      </c>
      <c r="I20" s="4"/>
      <c r="J20" s="5"/>
      <c r="K20" s="5" t="s">
        <v>120</v>
      </c>
    </row>
    <row r="21" spans="1:11" ht="36" customHeight="1">
      <c r="A21" s="5" t="s">
        <v>125</v>
      </c>
      <c r="B21" s="4" t="s">
        <v>126</v>
      </c>
      <c r="C21" s="4"/>
      <c r="D21" s="4"/>
      <c r="E21" s="4"/>
      <c r="F21" s="5"/>
      <c r="G21" s="5"/>
      <c r="H21" s="5" t="str">
        <f t="shared" si="0"/>
        <v/>
      </c>
      <c r="I21" s="4"/>
      <c r="J21" s="5"/>
      <c r="K21" s="5" t="s">
        <v>120</v>
      </c>
    </row>
    <row r="22" spans="1:11" ht="36" customHeight="1">
      <c r="A22" s="5" t="s">
        <v>118</v>
      </c>
      <c r="B22" s="4" t="s">
        <v>119</v>
      </c>
      <c r="C22" s="4"/>
      <c r="D22" s="4"/>
      <c r="E22" s="4"/>
      <c r="F22" s="5"/>
      <c r="G22" s="5"/>
      <c r="H22" s="5" t="str">
        <f t="shared" si="0"/>
        <v/>
      </c>
      <c r="I22" s="4"/>
      <c r="J22" s="5"/>
      <c r="K22" s="5" t="s">
        <v>120</v>
      </c>
    </row>
    <row r="23" spans="1:11" ht="36" customHeight="1">
      <c r="A23" s="5" t="s">
        <v>121</v>
      </c>
      <c r="B23" s="4" t="s">
        <v>122</v>
      </c>
      <c r="C23" s="4"/>
      <c r="D23" s="4"/>
      <c r="E23" s="4"/>
      <c r="F23" s="5"/>
      <c r="G23" s="5"/>
      <c r="H23" s="5" t="str">
        <f t="shared" si="0"/>
        <v/>
      </c>
      <c r="I23" s="4"/>
      <c r="J23" s="5"/>
      <c r="K23" s="5" t="s">
        <v>120</v>
      </c>
    </row>
    <row r="24" spans="1:11" ht="36" customHeight="1">
      <c r="A24" s="5" t="s">
        <v>123</v>
      </c>
      <c r="B24" s="4" t="s">
        <v>124</v>
      </c>
      <c r="C24" s="4"/>
      <c r="D24" s="4"/>
      <c r="E24" s="4"/>
      <c r="F24" s="5"/>
      <c r="G24" s="5"/>
      <c r="H24" s="5" t="str">
        <f t="shared" si="0"/>
        <v/>
      </c>
      <c r="I24" s="4"/>
      <c r="J24" s="5"/>
      <c r="K24" s="5" t="s">
        <v>120</v>
      </c>
    </row>
    <row r="25" spans="1:11" ht="36" customHeight="1">
      <c r="A25" s="5" t="s">
        <v>125</v>
      </c>
      <c r="B25" s="4" t="s">
        <v>126</v>
      </c>
      <c r="C25" s="4"/>
      <c r="D25" s="4"/>
      <c r="E25" s="4"/>
      <c r="F25" s="5"/>
      <c r="G25" s="5"/>
      <c r="H25" s="5" t="str">
        <f t="shared" si="0"/>
        <v/>
      </c>
      <c r="I25" s="4"/>
      <c r="J25" s="5"/>
      <c r="K25" s="5" t="s">
        <v>120</v>
      </c>
    </row>
    <row r="26" spans="1:11" ht="36" customHeight="1">
      <c r="A26" s="5" t="s">
        <v>118</v>
      </c>
      <c r="B26" s="4" t="s">
        <v>119</v>
      </c>
      <c r="C26" s="4"/>
      <c r="D26" s="4"/>
      <c r="E26" s="4"/>
      <c r="F26" s="5"/>
      <c r="G26" s="5"/>
      <c r="H26" s="5" t="str">
        <f t="shared" si="0"/>
        <v/>
      </c>
      <c r="I26" s="4"/>
      <c r="J26" s="5"/>
      <c r="K26" s="5" t="s">
        <v>120</v>
      </c>
    </row>
    <row r="27" spans="1:11" ht="36" customHeight="1">
      <c r="A27" s="5" t="s">
        <v>121</v>
      </c>
      <c r="B27" s="4" t="s">
        <v>122</v>
      </c>
      <c r="C27" s="4"/>
      <c r="D27" s="4"/>
      <c r="E27" s="4"/>
      <c r="F27" s="5"/>
      <c r="G27" s="5"/>
      <c r="H27" s="5" t="str">
        <f t="shared" si="0"/>
        <v/>
      </c>
      <c r="I27" s="4"/>
      <c r="J27" s="5"/>
      <c r="K27" s="5" t="s">
        <v>120</v>
      </c>
    </row>
    <row r="28" spans="1:11" ht="36" customHeight="1">
      <c r="A28" s="5" t="s">
        <v>123</v>
      </c>
      <c r="B28" s="4" t="s">
        <v>124</v>
      </c>
      <c r="C28" s="4"/>
      <c r="D28" s="4"/>
      <c r="E28" s="4"/>
      <c r="F28" s="5"/>
      <c r="G28" s="5"/>
      <c r="H28" s="5" t="str">
        <f t="shared" si="0"/>
        <v/>
      </c>
      <c r="I28" s="4"/>
      <c r="J28" s="5"/>
      <c r="K28" s="5" t="s">
        <v>120</v>
      </c>
    </row>
    <row r="29" spans="1:11" ht="36" customHeight="1">
      <c r="A29" s="5" t="s">
        <v>125</v>
      </c>
      <c r="B29" s="4" t="s">
        <v>126</v>
      </c>
      <c r="C29" s="4"/>
      <c r="D29" s="4"/>
      <c r="E29" s="4"/>
      <c r="F29" s="5"/>
      <c r="G29" s="5"/>
      <c r="H29" s="5" t="str">
        <f t="shared" si="0"/>
        <v/>
      </c>
      <c r="I29" s="4"/>
      <c r="J29" s="5"/>
      <c r="K29" s="5" t="s">
        <v>120</v>
      </c>
    </row>
  </sheetData>
  <mergeCells count="2">
    <mergeCell ref="A1:J1"/>
    <mergeCell ref="A2:J2"/>
  </mergeCells>
  <conditionalFormatting sqref="H6:H29">
    <cfRule type="expression" dxfId="5" priority="1">
      <formula>AND($H6&lt;&gt;"",$H6&gt;=2)</formula>
    </cfRule>
    <cfRule type="expression" dxfId="4" priority="2">
      <formula>AND($H6&lt;&gt;"",$H6&gt;=1,$H6&lt;2)</formula>
    </cfRule>
    <cfRule type="expression" dxfId="3" priority="3">
      <formula>AND($H6&lt;&gt;"",$H6&lt;1)</formula>
    </cfRule>
  </conditionalFormatting>
  <dataValidations count="3">
    <dataValidation type="whole" errorStyle="warning" allowBlank="1" showErrorMessage="1" errorTitle="Valeur attendue" error="Inscrire un nombre entier de 1 à 5." sqref="F6:G29" xr:uid="{00000000-0002-0000-0300-000000000000}">
      <formula1>1</formula1>
      <formula2>5</formula2>
    </dataValidation>
    <dataValidation type="list" sqref="A6:A29" xr:uid="{00000000-0002-0000-0300-000002000000}">
      <formula1>"FO,FM,FOp,FaM"</formula1>
    </dataValidation>
    <dataValidation type="list" allowBlank="1" sqref="K6:K29" xr:uid="{00000000-0002-0000-0300-000003000000}">
      <formula1>"À définir,En analyse,Retenu,En cours,Terminé,Abandonné"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M25"/>
  <sheetViews>
    <sheetView showGridLines="0" topLeftCell="D1" zoomScale="90" zoomScaleNormal="90" workbookViewId="0">
      <selection sqref="A1:J1"/>
    </sheetView>
  </sheetViews>
  <sheetFormatPr baseColWidth="10" defaultColWidth="8.796875" defaultRowHeight="13.8"/>
  <cols>
    <col min="1" max="1" width="22" customWidth="1"/>
    <col min="2" max="2" width="38" customWidth="1"/>
    <col min="3" max="3" width="18" customWidth="1"/>
    <col min="4" max="5" width="13" customWidth="1"/>
    <col min="6" max="6" width="14" customWidth="1"/>
    <col min="7" max="7" width="15" customWidth="1"/>
    <col min="8" max="8" width="11" customWidth="1"/>
    <col min="9" max="9" width="34" customWidth="1"/>
    <col min="10" max="12" width="30" customWidth="1"/>
    <col min="13" max="13" width="34" customWidth="1"/>
  </cols>
  <sheetData>
    <row r="1" spans="1:13" ht="28.05" customHeight="1">
      <c r="A1" s="15" t="s">
        <v>127</v>
      </c>
      <c r="B1" s="15" t="s">
        <v>127</v>
      </c>
      <c r="C1" s="15" t="s">
        <v>127</v>
      </c>
      <c r="D1" s="15" t="s">
        <v>127</v>
      </c>
      <c r="E1" s="15" t="s">
        <v>127</v>
      </c>
      <c r="F1" s="15" t="s">
        <v>127</v>
      </c>
      <c r="G1" s="15" t="s">
        <v>127</v>
      </c>
      <c r="H1" s="15" t="s">
        <v>127</v>
      </c>
      <c r="I1" s="15" t="s">
        <v>127</v>
      </c>
      <c r="J1" s="15" t="s">
        <v>127</v>
      </c>
      <c r="K1" s="1" t="s">
        <v>127</v>
      </c>
      <c r="L1" s="1" t="s">
        <v>127</v>
      </c>
      <c r="M1" s="1" t="s">
        <v>127</v>
      </c>
    </row>
    <row r="2" spans="1:13" ht="30" customHeight="1">
      <c r="A2" s="16" t="s">
        <v>128</v>
      </c>
      <c r="B2" s="16" t="s">
        <v>128</v>
      </c>
      <c r="C2" s="16" t="s">
        <v>128</v>
      </c>
      <c r="D2" s="16" t="s">
        <v>128</v>
      </c>
      <c r="E2" s="16" t="s">
        <v>128</v>
      </c>
      <c r="F2" s="16" t="s">
        <v>128</v>
      </c>
      <c r="G2" s="16" t="s">
        <v>128</v>
      </c>
      <c r="H2" s="16" t="s">
        <v>128</v>
      </c>
      <c r="I2" s="16" t="s">
        <v>128</v>
      </c>
      <c r="J2" s="16" t="s">
        <v>128</v>
      </c>
      <c r="K2" s="2" t="s">
        <v>128</v>
      </c>
      <c r="L2" s="2" t="s">
        <v>128</v>
      </c>
      <c r="M2" s="2" t="s">
        <v>128</v>
      </c>
    </row>
    <row r="3" spans="1:13" ht="14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36" customHeight="1">
      <c r="A5" s="13" t="s">
        <v>129</v>
      </c>
      <c r="B5" s="13" t="s">
        <v>130</v>
      </c>
      <c r="C5" s="13" t="s">
        <v>115</v>
      </c>
      <c r="D5" s="13" t="s">
        <v>131</v>
      </c>
      <c r="E5" s="13" t="s">
        <v>132</v>
      </c>
      <c r="F5" s="13" t="s">
        <v>133</v>
      </c>
      <c r="G5" s="13" t="s">
        <v>117</v>
      </c>
      <c r="H5" s="13" t="s">
        <v>114</v>
      </c>
      <c r="I5" s="13" t="s">
        <v>111</v>
      </c>
      <c r="J5" s="13" t="s">
        <v>134</v>
      </c>
      <c r="K5" s="13" t="s">
        <v>135</v>
      </c>
      <c r="L5" s="13" t="s">
        <v>136</v>
      </c>
      <c r="M5" s="13" t="s">
        <v>137</v>
      </c>
    </row>
    <row r="6" spans="1:13" ht="34.049999999999997" customHeight="1">
      <c r="A6" s="4"/>
      <c r="B6" s="4"/>
      <c r="C6" s="4"/>
      <c r="D6" s="10"/>
      <c r="E6" s="10"/>
      <c r="F6" s="11" t="str">
        <f t="shared" ref="F6:F25" ca="1" si="0">IF(E6="","",E6-TODAY())</f>
        <v/>
      </c>
      <c r="G6" s="5" t="s">
        <v>138</v>
      </c>
      <c r="H6" s="5"/>
      <c r="I6" s="4"/>
      <c r="J6" s="4"/>
      <c r="K6" s="4"/>
      <c r="L6" s="4"/>
      <c r="M6" s="4"/>
    </row>
    <row r="7" spans="1:13" ht="34.049999999999997" customHeight="1">
      <c r="A7" s="4"/>
      <c r="B7" s="4"/>
      <c r="C7" s="4"/>
      <c r="D7" s="10"/>
      <c r="E7" s="10"/>
      <c r="F7" s="11" t="str">
        <f t="shared" ca="1" si="0"/>
        <v/>
      </c>
      <c r="G7" s="5" t="s">
        <v>138</v>
      </c>
      <c r="H7" s="5"/>
      <c r="I7" s="4"/>
      <c r="J7" s="4"/>
      <c r="K7" s="4"/>
      <c r="L7" s="4"/>
      <c r="M7" s="4"/>
    </row>
    <row r="8" spans="1:13" ht="34.049999999999997" customHeight="1">
      <c r="A8" s="4"/>
      <c r="B8" s="4"/>
      <c r="C8" s="4"/>
      <c r="D8" s="10"/>
      <c r="E8" s="10"/>
      <c r="F8" s="11" t="str">
        <f t="shared" ca="1" si="0"/>
        <v/>
      </c>
      <c r="G8" s="5" t="s">
        <v>138</v>
      </c>
      <c r="H8" s="5"/>
      <c r="I8" s="4"/>
      <c r="J8" s="4"/>
      <c r="K8" s="4"/>
      <c r="L8" s="4"/>
      <c r="M8" s="4"/>
    </row>
    <row r="9" spans="1:13" ht="34.049999999999997" customHeight="1">
      <c r="A9" s="4"/>
      <c r="B9" s="4"/>
      <c r="C9" s="4"/>
      <c r="D9" s="10"/>
      <c r="E9" s="10"/>
      <c r="F9" s="11" t="str">
        <f t="shared" ca="1" si="0"/>
        <v/>
      </c>
      <c r="G9" s="5" t="s">
        <v>138</v>
      </c>
      <c r="H9" s="5"/>
      <c r="I9" s="4"/>
      <c r="J9" s="4"/>
      <c r="K9" s="4"/>
      <c r="L9" s="4"/>
      <c r="M9" s="4"/>
    </row>
    <row r="10" spans="1:13" ht="34.049999999999997" customHeight="1">
      <c r="A10" s="4"/>
      <c r="B10" s="4"/>
      <c r="C10" s="4"/>
      <c r="D10" s="10"/>
      <c r="E10" s="10"/>
      <c r="F10" s="11" t="str">
        <f t="shared" ca="1" si="0"/>
        <v/>
      </c>
      <c r="G10" s="5" t="s">
        <v>138</v>
      </c>
      <c r="H10" s="5"/>
      <c r="I10" s="4"/>
      <c r="J10" s="4"/>
      <c r="K10" s="4"/>
      <c r="L10" s="4"/>
      <c r="M10" s="4"/>
    </row>
    <row r="11" spans="1:13" ht="34.049999999999997" customHeight="1">
      <c r="A11" s="4"/>
      <c r="B11" s="4"/>
      <c r="C11" s="4"/>
      <c r="D11" s="10"/>
      <c r="E11" s="10"/>
      <c r="F11" s="11" t="str">
        <f t="shared" ca="1" si="0"/>
        <v/>
      </c>
      <c r="G11" s="5" t="s">
        <v>138</v>
      </c>
      <c r="H11" s="5"/>
      <c r="I11" s="4"/>
      <c r="J11" s="4"/>
      <c r="K11" s="4"/>
      <c r="L11" s="4"/>
      <c r="M11" s="4"/>
    </row>
    <row r="12" spans="1:13" ht="34.049999999999997" customHeight="1">
      <c r="A12" s="4"/>
      <c r="B12" s="4"/>
      <c r="C12" s="4"/>
      <c r="D12" s="10"/>
      <c r="E12" s="10"/>
      <c r="F12" s="11" t="str">
        <f t="shared" ca="1" si="0"/>
        <v/>
      </c>
      <c r="G12" s="5" t="s">
        <v>138</v>
      </c>
      <c r="H12" s="5"/>
      <c r="I12" s="4"/>
      <c r="J12" s="4"/>
      <c r="K12" s="4"/>
      <c r="L12" s="4"/>
      <c r="M12" s="4"/>
    </row>
    <row r="13" spans="1:13" ht="34.049999999999997" customHeight="1">
      <c r="A13" s="4"/>
      <c r="B13" s="4"/>
      <c r="C13" s="4"/>
      <c r="D13" s="10"/>
      <c r="E13" s="10"/>
      <c r="F13" s="11" t="str">
        <f t="shared" ca="1" si="0"/>
        <v/>
      </c>
      <c r="G13" s="5" t="s">
        <v>138</v>
      </c>
      <c r="H13" s="5"/>
      <c r="I13" s="4"/>
      <c r="J13" s="4"/>
      <c r="K13" s="4"/>
      <c r="L13" s="4"/>
      <c r="M13" s="4"/>
    </row>
    <row r="14" spans="1:13" ht="34.049999999999997" customHeight="1">
      <c r="A14" s="4"/>
      <c r="B14" s="4"/>
      <c r="C14" s="4"/>
      <c r="D14" s="10"/>
      <c r="E14" s="10"/>
      <c r="F14" s="11" t="str">
        <f t="shared" ca="1" si="0"/>
        <v/>
      </c>
      <c r="G14" s="5" t="s">
        <v>138</v>
      </c>
      <c r="H14" s="5"/>
      <c r="I14" s="4"/>
      <c r="J14" s="4"/>
      <c r="K14" s="4"/>
      <c r="L14" s="4"/>
      <c r="M14" s="4"/>
    </row>
    <row r="15" spans="1:13" ht="34.049999999999997" customHeight="1">
      <c r="A15" s="4"/>
      <c r="B15" s="4"/>
      <c r="C15" s="4"/>
      <c r="D15" s="10"/>
      <c r="E15" s="10"/>
      <c r="F15" s="11" t="str">
        <f t="shared" ca="1" si="0"/>
        <v/>
      </c>
      <c r="G15" s="5" t="s">
        <v>138</v>
      </c>
      <c r="H15" s="5"/>
      <c r="I15" s="4"/>
      <c r="J15" s="4"/>
      <c r="K15" s="4"/>
      <c r="L15" s="4"/>
      <c r="M15" s="4"/>
    </row>
    <row r="16" spans="1:13" ht="34.049999999999997" customHeight="1">
      <c r="A16" s="4"/>
      <c r="B16" s="4"/>
      <c r="C16" s="4"/>
      <c r="D16" s="10"/>
      <c r="E16" s="10"/>
      <c r="F16" s="11" t="str">
        <f t="shared" ca="1" si="0"/>
        <v/>
      </c>
      <c r="G16" s="5" t="s">
        <v>138</v>
      </c>
      <c r="H16" s="5"/>
      <c r="I16" s="4"/>
      <c r="J16" s="4"/>
      <c r="K16" s="4"/>
      <c r="L16" s="4"/>
      <c r="M16" s="4"/>
    </row>
    <row r="17" spans="1:13" ht="34.049999999999997" customHeight="1">
      <c r="A17" s="4"/>
      <c r="B17" s="4"/>
      <c r="C17" s="4"/>
      <c r="D17" s="10"/>
      <c r="E17" s="10"/>
      <c r="F17" s="11" t="str">
        <f t="shared" ca="1" si="0"/>
        <v/>
      </c>
      <c r="G17" s="5" t="s">
        <v>138</v>
      </c>
      <c r="H17" s="5"/>
      <c r="I17" s="4"/>
      <c r="J17" s="4"/>
      <c r="K17" s="4"/>
      <c r="L17" s="4"/>
      <c r="M17" s="4"/>
    </row>
    <row r="18" spans="1:13" ht="34.049999999999997" customHeight="1">
      <c r="A18" s="4"/>
      <c r="B18" s="4"/>
      <c r="C18" s="4"/>
      <c r="D18" s="10"/>
      <c r="E18" s="10"/>
      <c r="F18" s="11" t="str">
        <f t="shared" ca="1" si="0"/>
        <v/>
      </c>
      <c r="G18" s="5" t="s">
        <v>138</v>
      </c>
      <c r="H18" s="5"/>
      <c r="I18" s="4"/>
      <c r="J18" s="4"/>
      <c r="K18" s="4"/>
      <c r="L18" s="4"/>
      <c r="M18" s="4"/>
    </row>
    <row r="19" spans="1:13" ht="34.049999999999997" customHeight="1">
      <c r="A19" s="4"/>
      <c r="B19" s="4"/>
      <c r="C19" s="4"/>
      <c r="D19" s="10"/>
      <c r="E19" s="10"/>
      <c r="F19" s="11" t="str">
        <f t="shared" ca="1" si="0"/>
        <v/>
      </c>
      <c r="G19" s="5" t="s">
        <v>138</v>
      </c>
      <c r="H19" s="5"/>
      <c r="I19" s="4"/>
      <c r="J19" s="4"/>
      <c r="K19" s="4"/>
      <c r="L19" s="4"/>
      <c r="M19" s="4"/>
    </row>
    <row r="20" spans="1:13" ht="34.049999999999997" customHeight="1">
      <c r="A20" s="4"/>
      <c r="B20" s="4"/>
      <c r="C20" s="4"/>
      <c r="D20" s="10"/>
      <c r="E20" s="10"/>
      <c r="F20" s="11" t="str">
        <f t="shared" ca="1" si="0"/>
        <v/>
      </c>
      <c r="G20" s="5" t="s">
        <v>138</v>
      </c>
      <c r="H20" s="5"/>
      <c r="I20" s="4"/>
      <c r="J20" s="4"/>
      <c r="K20" s="4"/>
      <c r="L20" s="4"/>
      <c r="M20" s="4"/>
    </row>
    <row r="21" spans="1:13" ht="34.049999999999997" customHeight="1">
      <c r="A21" s="4"/>
      <c r="B21" s="4"/>
      <c r="C21" s="4"/>
      <c r="D21" s="10"/>
      <c r="E21" s="10"/>
      <c r="F21" s="11" t="str">
        <f t="shared" ca="1" si="0"/>
        <v/>
      </c>
      <c r="G21" s="5" t="s">
        <v>138</v>
      </c>
      <c r="H21" s="5"/>
      <c r="I21" s="4"/>
      <c r="J21" s="4"/>
      <c r="K21" s="4"/>
      <c r="L21" s="4"/>
      <c r="M21" s="4"/>
    </row>
    <row r="22" spans="1:13" ht="34.049999999999997" customHeight="1">
      <c r="A22" s="4"/>
      <c r="B22" s="4"/>
      <c r="C22" s="4"/>
      <c r="D22" s="10"/>
      <c r="E22" s="10"/>
      <c r="F22" s="11" t="str">
        <f t="shared" ca="1" si="0"/>
        <v/>
      </c>
      <c r="G22" s="5" t="s">
        <v>138</v>
      </c>
      <c r="H22" s="5"/>
      <c r="I22" s="4"/>
      <c r="J22" s="4"/>
      <c r="K22" s="4"/>
      <c r="L22" s="4"/>
      <c r="M22" s="4"/>
    </row>
    <row r="23" spans="1:13" ht="34.049999999999997" customHeight="1">
      <c r="A23" s="4"/>
      <c r="B23" s="4"/>
      <c r="C23" s="4"/>
      <c r="D23" s="10"/>
      <c r="E23" s="10"/>
      <c r="F23" s="11" t="str">
        <f t="shared" ca="1" si="0"/>
        <v/>
      </c>
      <c r="G23" s="5" t="s">
        <v>138</v>
      </c>
      <c r="H23" s="5"/>
      <c r="I23" s="4"/>
      <c r="J23" s="4"/>
      <c r="K23" s="4"/>
      <c r="L23" s="4"/>
      <c r="M23" s="4"/>
    </row>
    <row r="24" spans="1:13" ht="34.049999999999997" customHeight="1">
      <c r="A24" s="4"/>
      <c r="B24" s="4"/>
      <c r="C24" s="4"/>
      <c r="D24" s="10"/>
      <c r="E24" s="10"/>
      <c r="F24" s="11" t="str">
        <f t="shared" ca="1" si="0"/>
        <v/>
      </c>
      <c r="G24" s="5" t="s">
        <v>138</v>
      </c>
      <c r="H24" s="5"/>
      <c r="I24" s="4"/>
      <c r="J24" s="4"/>
      <c r="K24" s="4"/>
      <c r="L24" s="4"/>
      <c r="M24" s="4"/>
    </row>
    <row r="25" spans="1:13" ht="34.049999999999997" customHeight="1">
      <c r="A25" s="4"/>
      <c r="B25" s="4"/>
      <c r="C25" s="4"/>
      <c r="D25" s="10"/>
      <c r="E25" s="10"/>
      <c r="F25" s="11" t="str">
        <f t="shared" ca="1" si="0"/>
        <v/>
      </c>
      <c r="G25" s="5" t="s">
        <v>138</v>
      </c>
      <c r="H25" s="5"/>
      <c r="I25" s="4"/>
      <c r="J25" s="4"/>
      <c r="K25" s="4"/>
      <c r="L25" s="4"/>
      <c r="M25" s="4"/>
    </row>
  </sheetData>
  <mergeCells count="2">
    <mergeCell ref="A1:J1"/>
    <mergeCell ref="A2:J2"/>
  </mergeCells>
  <conditionalFormatting sqref="F6:F25">
    <cfRule type="cellIs" dxfId="2" priority="1" operator="lessThan">
      <formula>0</formula>
    </cfRule>
  </conditionalFormatting>
  <conditionalFormatting sqref="G6:G25">
    <cfRule type="containsText" dxfId="1" priority="2" operator="containsText" text="Bloqué"/>
    <cfRule type="containsText" dxfId="0" priority="3" operator="containsText" text="Terminé"/>
  </conditionalFormatting>
  <dataValidations count="2">
    <dataValidation type="list" allowBlank="1" sqref="G6:G25" xr:uid="{00000000-0002-0000-0400-000000000000}">
      <formula1>"À faire,En cours,Bloqué,Terminé,Annulé"</formula1>
    </dataValidation>
    <dataValidation type="list" allowBlank="1" sqref="H6:H25" xr:uid="{00000000-0002-0000-0400-000001000000}">
      <formula1>"Haute,Moyenne,Basse"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K19"/>
  <sheetViews>
    <sheetView showGridLines="0" workbookViewId="0">
      <selection sqref="A1:J1"/>
    </sheetView>
  </sheetViews>
  <sheetFormatPr baseColWidth="10" defaultColWidth="8.796875" defaultRowHeight="13.8"/>
  <cols>
    <col min="1" max="1" width="20" customWidth="1"/>
    <col min="2" max="2" width="16" customWidth="1"/>
    <col min="3" max="3" width="28" customWidth="1"/>
    <col min="4" max="4" width="20" customWidth="1"/>
    <col min="5" max="11" width="18" customWidth="1"/>
  </cols>
  <sheetData>
    <row r="1" spans="1:11" ht="28.05" customHeight="1">
      <c r="A1" s="15" t="s">
        <v>139</v>
      </c>
      <c r="B1" s="15" t="s">
        <v>139</v>
      </c>
      <c r="C1" s="15" t="s">
        <v>139</v>
      </c>
      <c r="D1" s="15" t="s">
        <v>139</v>
      </c>
      <c r="E1" s="15" t="s">
        <v>139</v>
      </c>
      <c r="F1" s="15" t="s">
        <v>139</v>
      </c>
      <c r="G1" s="15" t="s">
        <v>139</v>
      </c>
      <c r="H1" s="15" t="s">
        <v>139</v>
      </c>
      <c r="I1" s="15" t="s">
        <v>139</v>
      </c>
      <c r="J1" s="15" t="s">
        <v>139</v>
      </c>
      <c r="K1" s="1" t="s">
        <v>139</v>
      </c>
    </row>
    <row r="2" spans="1:11" ht="30" customHeight="1">
      <c r="A2" s="16" t="s">
        <v>140</v>
      </c>
      <c r="B2" s="16" t="s">
        <v>140</v>
      </c>
      <c r="C2" s="16" t="s">
        <v>140</v>
      </c>
      <c r="D2" s="16" t="s">
        <v>140</v>
      </c>
      <c r="E2" s="16" t="s">
        <v>140</v>
      </c>
      <c r="F2" s="16" t="s">
        <v>140</v>
      </c>
      <c r="G2" s="16" t="s">
        <v>140</v>
      </c>
      <c r="H2" s="16" t="s">
        <v>140</v>
      </c>
      <c r="I2" s="16" t="s">
        <v>140</v>
      </c>
      <c r="J2" s="16" t="s">
        <v>140</v>
      </c>
      <c r="K2" s="2" t="s">
        <v>140</v>
      </c>
    </row>
    <row r="3" spans="1:11" ht="14.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4.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4.4">
      <c r="A5" s="13" t="s">
        <v>56</v>
      </c>
      <c r="B5" s="13" t="s">
        <v>141</v>
      </c>
      <c r="C5" s="3"/>
      <c r="D5" s="14" t="s">
        <v>56</v>
      </c>
      <c r="E5" s="14" t="s">
        <v>142</v>
      </c>
      <c r="F5" s="3"/>
      <c r="G5" s="13" t="s">
        <v>143</v>
      </c>
      <c r="H5" s="13" t="s">
        <v>141</v>
      </c>
      <c r="I5" s="3"/>
      <c r="J5" s="3"/>
      <c r="K5" s="3"/>
    </row>
    <row r="6" spans="1:11" ht="14.4">
      <c r="A6" s="4" t="s">
        <v>65</v>
      </c>
      <c r="B6" s="5">
        <f>COUNTIF('Saisie FFOM'!B7:B46,A6)</f>
        <v>1</v>
      </c>
      <c r="C6" s="3"/>
      <c r="D6" s="4" t="s">
        <v>65</v>
      </c>
      <c r="E6" s="12">
        <f>IFERROR(SUMIF('Saisie FFOM'!B7:B46,D6,'Saisie FFOM'!G7:G46)/COUNTIF('Saisie FFOM'!B7:B46,D6),"")</f>
        <v>16</v>
      </c>
      <c r="F6" s="3"/>
      <c r="G6" s="4" t="s">
        <v>138</v>
      </c>
      <c r="H6" s="5">
        <f>COUNTIF('Plan 90 jours'!G6:G25,G6)</f>
        <v>20</v>
      </c>
      <c r="I6" s="3"/>
      <c r="J6" s="3"/>
      <c r="K6" s="3"/>
    </row>
    <row r="7" spans="1:11" ht="14.4">
      <c r="A7" s="4" t="s">
        <v>70</v>
      </c>
      <c r="B7" s="5">
        <f>COUNTIF('Saisie FFOM'!B7:B46,A7)</f>
        <v>1</v>
      </c>
      <c r="C7" s="3"/>
      <c r="D7" s="4" t="s">
        <v>70</v>
      </c>
      <c r="E7" s="12">
        <f>IFERROR(SUMIF('Saisie FFOM'!B7:B46,D7,'Saisie FFOM'!G7:G46)/COUNTIF('Saisie FFOM'!B7:B46,D7),"")</f>
        <v>20</v>
      </c>
      <c r="F7" s="3"/>
      <c r="G7" s="4" t="s">
        <v>144</v>
      </c>
      <c r="H7" s="5">
        <f>COUNTIF('Plan 90 jours'!G6:G25,G7)</f>
        <v>0</v>
      </c>
      <c r="I7" s="3"/>
      <c r="J7" s="3"/>
      <c r="K7" s="3"/>
    </row>
    <row r="8" spans="1:11" ht="14.4">
      <c r="A8" s="4" t="s">
        <v>74</v>
      </c>
      <c r="B8" s="5">
        <f>COUNTIF('Saisie FFOM'!B7:B46,A8)</f>
        <v>1</v>
      </c>
      <c r="C8" s="3"/>
      <c r="D8" s="4" t="s">
        <v>74</v>
      </c>
      <c r="E8" s="12">
        <f>IFERROR(SUMIF('Saisie FFOM'!B7:B46,D8,'Saisie FFOM'!G7:G46)/COUNTIF('Saisie FFOM'!B7:B46,D8),"")</f>
        <v>12</v>
      </c>
      <c r="F8" s="3"/>
      <c r="G8" s="4" t="s">
        <v>145</v>
      </c>
      <c r="H8" s="5">
        <f>COUNTIF('Plan 90 jours'!G6:G25,G8)</f>
        <v>0</v>
      </c>
      <c r="I8" s="3"/>
      <c r="J8" s="3"/>
      <c r="K8" s="3"/>
    </row>
    <row r="9" spans="1:11" ht="14.4">
      <c r="A9" s="4" t="s">
        <v>78</v>
      </c>
      <c r="B9" s="5">
        <f>COUNTIF('Saisie FFOM'!B7:B46,A9)</f>
        <v>1</v>
      </c>
      <c r="C9" s="3"/>
      <c r="D9" s="4" t="s">
        <v>78</v>
      </c>
      <c r="E9" s="12">
        <f>IFERROR(SUMIF('Saisie FFOM'!B7:B46,D9,'Saisie FFOM'!G7:G46)/COUNTIF('Saisie FFOM'!B7:B46,D9),"")</f>
        <v>20</v>
      </c>
      <c r="F9" s="3"/>
      <c r="G9" s="4" t="s">
        <v>146</v>
      </c>
      <c r="H9" s="5">
        <f>COUNTIF('Plan 90 jours'!G6:G25,G9)</f>
        <v>0</v>
      </c>
      <c r="I9" s="3"/>
      <c r="J9" s="3"/>
      <c r="K9" s="3"/>
    </row>
    <row r="10" spans="1:11" ht="14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.6">
      <c r="A12" s="17" t="s">
        <v>147</v>
      </c>
      <c r="B12" s="17" t="s">
        <v>147</v>
      </c>
      <c r="C12" s="17" t="s">
        <v>147</v>
      </c>
      <c r="D12" s="17" t="s">
        <v>147</v>
      </c>
      <c r="E12" s="17" t="s">
        <v>147</v>
      </c>
      <c r="F12" s="17" t="s">
        <v>147</v>
      </c>
      <c r="G12" s="17" t="s">
        <v>147</v>
      </c>
      <c r="H12" s="17" t="s">
        <v>147</v>
      </c>
      <c r="I12" s="17" t="s">
        <v>147</v>
      </c>
      <c r="J12" s="17" t="s">
        <v>147</v>
      </c>
      <c r="K12" s="17" t="s">
        <v>147</v>
      </c>
    </row>
    <row r="13" spans="1:11" ht="14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4.4">
      <c r="A14" s="14" t="s">
        <v>148</v>
      </c>
      <c r="B14" s="14" t="s">
        <v>149</v>
      </c>
      <c r="C14" s="14" t="s">
        <v>150</v>
      </c>
      <c r="D14" s="14" t="s">
        <v>115</v>
      </c>
      <c r="E14" s="14" t="s">
        <v>116</v>
      </c>
      <c r="F14" s="3"/>
      <c r="G14" s="18" t="s">
        <v>151</v>
      </c>
      <c r="H14" s="18" t="s">
        <v>151</v>
      </c>
      <c r="I14" s="18" t="s">
        <v>151</v>
      </c>
      <c r="J14" s="18" t="s">
        <v>151</v>
      </c>
      <c r="K14" s="18" t="s">
        <v>151</v>
      </c>
    </row>
    <row r="15" spans="1:11" ht="36" customHeight="1">
      <c r="A15" s="4" t="s">
        <v>152</v>
      </c>
      <c r="B15" s="4"/>
      <c r="C15" s="4"/>
      <c r="D15" s="4"/>
      <c r="E15" s="4"/>
      <c r="F15" s="3"/>
      <c r="G15" s="21" t="s">
        <v>153</v>
      </c>
      <c r="H15" s="21" t="s">
        <v>153</v>
      </c>
      <c r="I15" s="21" t="s">
        <v>153</v>
      </c>
      <c r="J15" s="21" t="s">
        <v>153</v>
      </c>
      <c r="K15" s="21" t="s">
        <v>153</v>
      </c>
    </row>
    <row r="16" spans="1:11" ht="36" customHeight="1">
      <c r="A16" s="4" t="s">
        <v>154</v>
      </c>
      <c r="B16" s="4"/>
      <c r="C16" s="4"/>
      <c r="D16" s="4"/>
      <c r="E16" s="4"/>
      <c r="F16" s="3"/>
      <c r="G16" s="21" t="s">
        <v>155</v>
      </c>
      <c r="H16" s="21" t="s">
        <v>155</v>
      </c>
      <c r="I16" s="21" t="s">
        <v>155</v>
      </c>
      <c r="J16" s="21" t="s">
        <v>155</v>
      </c>
      <c r="K16" s="21" t="s">
        <v>155</v>
      </c>
    </row>
    <row r="17" spans="1:11" ht="36" customHeight="1">
      <c r="A17" s="4" t="s">
        <v>156</v>
      </c>
      <c r="B17" s="4"/>
      <c r="C17" s="4"/>
      <c r="D17" s="4"/>
      <c r="E17" s="4"/>
      <c r="F17" s="3"/>
      <c r="G17" s="21" t="s">
        <v>157</v>
      </c>
      <c r="H17" s="21" t="s">
        <v>157</v>
      </c>
      <c r="I17" s="21" t="s">
        <v>157</v>
      </c>
      <c r="J17" s="21" t="s">
        <v>157</v>
      </c>
      <c r="K17" s="21" t="s">
        <v>157</v>
      </c>
    </row>
    <row r="18" spans="1:11" ht="36" customHeight="1">
      <c r="A18" s="4" t="s">
        <v>158</v>
      </c>
      <c r="B18" s="4"/>
      <c r="C18" s="4"/>
      <c r="D18" s="4"/>
      <c r="E18" s="4"/>
      <c r="F18" s="3"/>
      <c r="G18" s="21" t="s">
        <v>159</v>
      </c>
      <c r="H18" s="21" t="s">
        <v>159</v>
      </c>
      <c r="I18" s="21" t="s">
        <v>159</v>
      </c>
      <c r="J18" s="21" t="s">
        <v>159</v>
      </c>
      <c r="K18" s="21" t="s">
        <v>159</v>
      </c>
    </row>
    <row r="19" spans="1:11" ht="34.049999999999997" customHeight="1">
      <c r="A19" s="4" t="s">
        <v>160</v>
      </c>
      <c r="B19" s="4"/>
      <c r="C19" s="4"/>
      <c r="D19" s="4"/>
      <c r="E19" s="4"/>
      <c r="F19" s="3"/>
      <c r="G19" s="3"/>
      <c r="H19" s="3"/>
      <c r="I19" s="3"/>
      <c r="J19" s="3"/>
      <c r="K19" s="3"/>
    </row>
  </sheetData>
  <mergeCells count="8">
    <mergeCell ref="G16:K16"/>
    <mergeCell ref="G17:K17"/>
    <mergeCell ref="G18:K18"/>
    <mergeCell ref="A1:J1"/>
    <mergeCell ref="A2:J2"/>
    <mergeCell ref="A12:K12"/>
    <mergeCell ref="G14:K14"/>
    <mergeCell ref="G15:K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Mode d'emploi</vt:lpstr>
      <vt:lpstr>Saisie FFOM</vt:lpstr>
      <vt:lpstr>Questions-guides</vt:lpstr>
      <vt:lpstr>Matrice TOWS</vt:lpstr>
      <vt:lpstr>Plan 90 jours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FFOM</dc:title>
  <dc:creator>Louis Garceau;LG Consultation</dc:creator>
  <cp:keywords>LGC</cp:keywords>
  <cp:lastModifiedBy>Louis Garceau</cp:lastModifiedBy>
  <dcterms:created xsi:type="dcterms:W3CDTF">2026-04-24T18:53:04Z</dcterms:created>
  <dcterms:modified xsi:type="dcterms:W3CDTF">2026-04-24T18:54:33Z</dcterms:modified>
</cp:coreProperties>
</file>