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42CCF1CF-D215-4B4D-BF04-D722DFF6875E}" xr6:coauthVersionLast="47" xr6:coauthVersionMax="47" xr10:uidLastSave="{00000000-0000-0000-0000-000000000000}"/>
  <bookViews>
    <workbookView xWindow="-120" yWindow="-120" windowWidth="20730" windowHeight="11160" xr2:uid="{F6FC4EB3-68C9-4360-A7B4-1F52DB7DA8CA}"/>
  </bookViews>
  <sheets>
    <sheet name="R4B - R4P Ranger Cr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S52" i="1"/>
  <c r="S36" i="1"/>
  <c r="S53" i="1"/>
  <c r="S51" i="1"/>
  <c r="S50" i="1" l="1"/>
  <c r="S49" i="1"/>
  <c r="S47" i="1"/>
  <c r="Q77" i="1" l="1"/>
  <c r="S48" i="1"/>
  <c r="S46" i="1"/>
  <c r="S35" i="1"/>
  <c r="S45" i="1"/>
  <c r="S44" i="1"/>
  <c r="S43" i="1"/>
  <c r="S42" i="1"/>
  <c r="S41" i="1"/>
  <c r="S38" i="1"/>
  <c r="S40" i="1"/>
  <c r="S39" i="1"/>
  <c r="S37" i="1"/>
  <c r="P76" i="1"/>
  <c r="O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24" authorId="0" shapeId="0" xr:uid="{08EE02F3-6D7A-4A99-ACAA-23100D1985EF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XL STX APPEARANCE PACKAGE 
● Cloth Bucket Front Seats; 8-Way Manual Adjustable 
Driver including Lumbar; 6-Way Manual Adjustable 
Passenger; Manual Reclining Seats; Flow-through 
console and floor shift  </t>
        </r>
      </text>
    </comment>
    <comment ref="F33" authorId="0" shapeId="0" xr:uid="{68CA1B2D-8EE0-4B03-9F52-B005A79AFF25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STX APPEARANCE PACKAGE (76F)   
Availability: 
● Incl. on XL  
</t>
        </r>
        <r>
          <rPr>
            <b/>
            <sz val="9"/>
            <color indexed="81"/>
            <rFont val="Tahoma"/>
            <family val="2"/>
          </rPr>
          <t xml:space="preserve">Includes: 
● 17” Silver-Painted Aluminum Wheel (64E) 
● Fog Lamps – Halogen 
● LED Reflector Headlamps  
● STX Fender Badge </t>
        </r>
      </text>
    </comment>
    <comment ref="F35" authorId="0" shapeId="0" xr:uid="{0068D4DC-2B64-4D58-9B28-9BAD9675A684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Ford Co-Pilot360™   
• Auto High-Beam Headlamps 
• BLIS® (Blind Spot Information System) w/Cross-Traffic Alert and Trailer Coverage 
• Lane-Keeping System (Lane-Keeping Aid, Lane-Keeping Alert and Driver Alert System)  
• Pre-Collision Assist with Automatic Emergency Braking (AEB) (Pedestrian Detection, 
Forward Collision Warning, Dynamic Brake Support1) 
• Rear Parking Sensors 
• Digital Rear View Camera 
• Reverse Brake Assist </t>
        </r>
      </text>
    </comment>
    <comment ref="F36" authorId="0" shapeId="0" xr:uid="{B8D81B5F-5436-4F41-A815-DA4FEC72A38B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TRAILER TOW PACKAGE (53R) 
Usage: Tow Capability up to TBD lbs 
Availability: 
● Opt. on XL, XLT and Lariat 
</t>
        </r>
        <r>
          <rPr>
            <b/>
            <sz val="9"/>
            <color indexed="81"/>
            <rFont val="Tahoma"/>
            <family val="2"/>
          </rPr>
          <t>Includes: 
● 4-pin/7-pin wiring harness  
● Class IV Trailer Hitch Receiver</t>
        </r>
      </text>
    </comment>
    <comment ref="F51" authorId="0" shapeId="0" xr:uid="{952142DB-193C-4AD6-9CBA-FD9A5A139225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Daytime Running Lamps (DRL) (the non-controllable Daytime Running Lamps (DRL) (65D) 
replace the standard Daytime Running Lamps (DRL) (On/Off Cluster Controllable)) </t>
        </r>
      </text>
    </comment>
  </commentList>
</comments>
</file>

<file path=xl/sharedStrings.xml><?xml version="1.0" encoding="utf-8"?>
<sst xmlns="http://schemas.openxmlformats.org/spreadsheetml/2006/main" count="127" uniqueCount="114">
  <si>
    <t>10 Speed Automatic Transmission</t>
  </si>
  <si>
    <t>Base Body Configuration</t>
  </si>
  <si>
    <t>Base</t>
  </si>
  <si>
    <t>Base Powertrain Configuration</t>
  </si>
  <si>
    <t>99H</t>
  </si>
  <si>
    <t>2.3 Liter Ecoboost Engine</t>
  </si>
  <si>
    <t>Base Interior Configuration</t>
  </si>
  <si>
    <t>YZ</t>
  </si>
  <si>
    <t>Oxford White Color</t>
  </si>
  <si>
    <t>H</t>
  </si>
  <si>
    <t>Ebony Interior</t>
  </si>
  <si>
    <t>Base Package / Options</t>
  </si>
  <si>
    <t>B4A</t>
  </si>
  <si>
    <t>Fleet Invoice Structure</t>
  </si>
  <si>
    <t>Code</t>
  </si>
  <si>
    <t>MSRP</t>
  </si>
  <si>
    <t>6% Disc</t>
  </si>
  <si>
    <t xml:space="preserve">Standard Colors: </t>
  </si>
  <si>
    <t>Quantity</t>
  </si>
  <si>
    <t>M7</t>
  </si>
  <si>
    <t>Carbonized Gray Metallic</t>
  </si>
  <si>
    <t>Oxford White</t>
  </si>
  <si>
    <t>G1</t>
  </si>
  <si>
    <t>Shadow Black</t>
  </si>
  <si>
    <t>E7</t>
  </si>
  <si>
    <t>Velocity Blue Metallic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</si>
  <si>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</si>
  <si>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</si>
  <si>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</si>
  <si>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</si>
  <si>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</si>
  <si>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</si>
  <si>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</si>
  <si>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</si>
  <si>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</si>
  <si>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</si>
  <si>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</si>
  <si>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</si>
  <si>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</si>
  <si>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</si>
  <si>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</si>
  <si>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</si>
  <si>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53R</t>
  </si>
  <si>
    <r>
      <t xml:space="preserve">Trailer Tow Package </t>
    </r>
    <r>
      <rPr>
        <b/>
        <i/>
        <sz val="8"/>
        <color theme="1"/>
        <rFont val="Arial"/>
        <family val="2"/>
      </rPr>
      <t>(Class IV Receiver Hitch, 4/7 Way Plug)</t>
    </r>
  </si>
  <si>
    <t>16E</t>
  </si>
  <si>
    <t>Carpet with Floor Mats</t>
  </si>
  <si>
    <t>X73</t>
  </si>
  <si>
    <t>Electronic Locking Differential</t>
  </si>
  <si>
    <t>86S</t>
  </si>
  <si>
    <t>Spray In Bedliner</t>
  </si>
  <si>
    <t>94E</t>
  </si>
  <si>
    <t>Hard Folding Tonneau Bed Cover</t>
  </si>
  <si>
    <t>94J</t>
  </si>
  <si>
    <t>Retractable Tonneau Bed Cover</t>
  </si>
  <si>
    <t>Front License Plate Bracket</t>
  </si>
  <si>
    <t xml:space="preserve">2.3L Gas  </t>
  </si>
  <si>
    <t>Engine</t>
  </si>
  <si>
    <t>41H</t>
  </si>
  <si>
    <t>Engine Block Heater</t>
  </si>
  <si>
    <t>60H</t>
  </si>
  <si>
    <t>N/C</t>
  </si>
  <si>
    <t>Option Availability and Compatibility Vary</t>
  </si>
  <si>
    <t>USE THIS FORM AS A GUIDE</t>
  </si>
  <si>
    <t xml:space="preserve"> Please Return to your Performance Representative For Confirmation</t>
  </si>
  <si>
    <t>Please Consult Ranger Order Guide for Add'l Options</t>
  </si>
  <si>
    <t>R4B-100A</t>
  </si>
  <si>
    <t>R4P-100A</t>
  </si>
  <si>
    <t>2025 Ford Ranger CREW CAB, 2wd, XL Trim, 5' Bed</t>
  </si>
  <si>
    <t>44T</t>
  </si>
  <si>
    <t xml:space="preserve">B </t>
  </si>
  <si>
    <t>Cloth Bucket Seats, 8 Way Manual Adust Driver, 6 way passenger</t>
  </si>
  <si>
    <t>18D</t>
  </si>
  <si>
    <t>Running Boards - Black</t>
  </si>
  <si>
    <t>TGX</t>
  </si>
  <si>
    <t>17C</t>
  </si>
  <si>
    <r>
      <t xml:space="preserve">Tray Style Floor Mats with Carpet Mats </t>
    </r>
    <r>
      <rPr>
        <b/>
        <i/>
        <sz val="9"/>
        <color rgb="FFFF0000"/>
        <rFont val="Arial"/>
        <family val="2"/>
      </rPr>
      <t>(Requires 16E)</t>
    </r>
  </si>
  <si>
    <t>17B</t>
  </si>
  <si>
    <t>Splash Guards/Mud Flaps Front &amp; Rear</t>
  </si>
  <si>
    <t>94B</t>
  </si>
  <si>
    <t>Pick Up Bed Extender</t>
  </si>
  <si>
    <t>60B</t>
  </si>
  <si>
    <t>60E</t>
  </si>
  <si>
    <r>
      <t xml:space="preserve">In-Vehicle Safe (Under Rear Seat) </t>
    </r>
    <r>
      <rPr>
        <b/>
        <i/>
        <sz val="9"/>
        <color rgb="FFFF0000"/>
        <rFont val="Arial"/>
        <family val="2"/>
      </rPr>
      <t>N/A 60E</t>
    </r>
  </si>
  <si>
    <r>
      <t xml:space="preserve">In Vehicle Safe (Center Console) </t>
    </r>
    <r>
      <rPr>
        <b/>
        <i/>
        <sz val="9"/>
        <color rgb="FFFF0000"/>
        <rFont val="Arial"/>
        <family val="2"/>
      </rPr>
      <t xml:space="preserve"> N/A 60B</t>
    </r>
  </si>
  <si>
    <t>67J</t>
  </si>
  <si>
    <t>Ford Co Pilot 360</t>
  </si>
  <si>
    <t>55J</t>
  </si>
  <si>
    <t>120V/400W In-Cab and In-Bed Power Outlets, LED Bedlighting</t>
  </si>
  <si>
    <t>65D</t>
  </si>
  <si>
    <t>Daytime Running Lights (Non Configurable)</t>
  </si>
  <si>
    <t>47G</t>
  </si>
  <si>
    <t>Integrated Box Side Step</t>
  </si>
  <si>
    <r>
      <t>STX Appearance Package</t>
    </r>
    <r>
      <rPr>
        <b/>
        <i/>
        <sz val="9"/>
        <color rgb="FFFF0000"/>
        <rFont val="Arial"/>
        <family val="2"/>
      </rPr>
      <t xml:space="preserve"> (Standard on XL)</t>
    </r>
  </si>
  <si>
    <t>76F</t>
  </si>
  <si>
    <t>Standard</t>
  </si>
  <si>
    <r>
      <t>Exterior Back Up Alarm</t>
    </r>
    <r>
      <rPr>
        <b/>
        <i/>
        <sz val="9"/>
        <color rgb="FFFF0000"/>
        <rFont val="Arial"/>
        <family val="2"/>
      </rPr>
      <t xml:space="preserve"> (Includes Trailer Tow Pkg 53R)</t>
    </r>
  </si>
  <si>
    <t>T9</t>
  </si>
  <si>
    <t>Marsh Gray</t>
  </si>
  <si>
    <t>Ford Ranger Factory Options</t>
  </si>
  <si>
    <t xml:space="preserve">Quote Date: </t>
  </si>
  <si>
    <t>Quoting Salesperson:</t>
  </si>
  <si>
    <t>Name:</t>
  </si>
  <si>
    <t>Phone:</t>
  </si>
  <si>
    <t>2025 Ford Ranger - Crew Cab XL Trim</t>
  </si>
  <si>
    <r>
      <t>LT 255/70 R17 OWL Tires</t>
    </r>
    <r>
      <rPr>
        <b/>
        <i/>
        <sz val="9"/>
        <color rgb="FFFF0000"/>
        <rFont val="Arial"/>
        <family val="2"/>
      </rPr>
      <t xml:space="preserve"> (White Letter Tires)</t>
    </r>
  </si>
  <si>
    <t>Available Drivetrain Configurations</t>
  </si>
  <si>
    <t>2025 Ford Ranger CREW CAB, 4wd, XL Trim, 5' Bed</t>
  </si>
  <si>
    <t>128" Wheel Base, 5 ft Bed Configuration</t>
  </si>
  <si>
    <t>VA</t>
  </si>
  <si>
    <t>Desert Sand</t>
  </si>
  <si>
    <t>Virginia Base Vehicle</t>
  </si>
  <si>
    <t>North Carolina Statewide Vehicle Contract NC2510A</t>
  </si>
  <si>
    <t>Contract Term Dates: Feb 1, 2024 - Jan 31, 2029</t>
  </si>
  <si>
    <t>NC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</si>
</sst>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i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8"/>
      <color theme="1"/>
      <name val="Calibri"/>
      <family val="2"/>
    </font>
    <font>
      <b/>
      <i/>
      <sz val="9"/>
      <color rgb="FFFF0000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8">
    <xf numFmtId="0" fontId="0" fillId="0" borderId="0" xfId="0"/>
    <xf numFmtId="164" fontId="5" fillId="0" borderId="0" xfId="2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5" fillId="0" borderId="0" xfId="0" applyNumberFormat="1" applyFont="1" applyProtection="1">
      <protection locked="0"/>
    </xf>
    <xf numFmtId="164" fontId="5" fillId="0" borderId="0" xfId="2" applyNumberFormat="1" applyFont="1" applyFill="1" applyBorder="1" applyProtection="1"/>
    <xf numFmtId="164" fontId="5" fillId="0" borderId="0" xfId="2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8" borderId="0" xfId="2" applyNumberFormat="1" applyFont="1" applyFill="1" applyBorder="1" applyProtection="1">
      <protection locked="0"/>
    </xf>
    <xf numFmtId="0" fontId="5" fillId="8" borderId="0" xfId="0" applyFont="1" applyFill="1" applyProtection="1">
      <protection locked="0"/>
    </xf>
    <xf numFmtId="164" fontId="5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2" fillId="0" borderId="0" xfId="0" applyFont="1" applyProtection="1">
      <protection locked="0"/>
    </xf>
    <xf numFmtId="164" fontId="5" fillId="0" borderId="0" xfId="2" applyNumberFormat="1" applyFont="1" applyBorder="1" applyProtection="1"/>
    <xf numFmtId="0" fontId="23" fillId="0" borderId="0" xfId="3" applyFont="1" applyFill="1" applyBorder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5" fillId="2" borderId="4" xfId="0" applyFont="1" applyFill="1" applyBorder="1"/>
    <xf numFmtId="0" fontId="15" fillId="2" borderId="0" xfId="0" applyFont="1" applyFill="1"/>
    <xf numFmtId="0" fontId="15" fillId="2" borderId="5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/>
    <xf numFmtId="0" fontId="17" fillId="2" borderId="0" xfId="0" applyFont="1" applyFill="1"/>
    <xf numFmtId="0" fontId="9" fillId="0" borderId="16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7" fillId="5" borderId="0" xfId="0" applyFont="1" applyFill="1"/>
    <xf numFmtId="0" fontId="9" fillId="0" borderId="20" xfId="0" applyFont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18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5" borderId="0" xfId="0" applyFont="1" applyFill="1" applyAlignment="1">
      <alignment shrinkToFit="1"/>
    </xf>
    <xf numFmtId="0" fontId="5" fillId="8" borderId="0" xfId="0" applyFont="1" applyFill="1"/>
    <xf numFmtId="0" fontId="19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1" xfId="0" applyFont="1" applyBorder="1"/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2" fillId="0" borderId="0" xfId="0" applyFont="1"/>
    <xf numFmtId="0" fontId="22" fillId="0" borderId="5" xfId="0" applyFont="1" applyBorder="1"/>
    <xf numFmtId="164" fontId="13" fillId="5" borderId="18" xfId="2" applyNumberFormat="1" applyFont="1" applyFill="1" applyBorder="1" applyProtection="1"/>
    <xf numFmtId="164" fontId="13" fillId="5" borderId="23" xfId="2" applyNumberFormat="1" applyFont="1" applyFill="1" applyBorder="1" applyProtection="1"/>
    <xf numFmtId="164" fontId="15" fillId="2" borderId="2" xfId="2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0" fillId="0" borderId="0" xfId="0" applyAlignment="1">
      <alignment horizontal="left"/>
    </xf>
    <xf numFmtId="0" fontId="8" fillId="6" borderId="1" xfId="0" applyFont="1" applyFill="1" applyBorder="1"/>
    <xf numFmtId="0" fontId="8" fillId="6" borderId="2" xfId="0" applyFont="1" applyFill="1" applyBorder="1"/>
    <xf numFmtId="0" fontId="12" fillId="6" borderId="2" xfId="0" applyFont="1" applyFill="1" applyBorder="1"/>
    <xf numFmtId="0" fontId="8" fillId="6" borderId="3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5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1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2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4" fillId="0" borderId="4" xfId="3" applyFill="1" applyBorder="1" applyProtection="1"/>
    <xf numFmtId="0" fontId="29" fillId="0" borderId="0" xfId="0" applyFont="1"/>
    <xf numFmtId="0" fontId="31" fillId="6" borderId="14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13" fillId="0" borderId="14" xfId="0" applyFont="1" applyBorder="1"/>
    <xf numFmtId="0" fontId="22" fillId="0" borderId="15" xfId="0" applyFont="1" applyBorder="1"/>
    <xf numFmtId="0" fontId="5" fillId="0" borderId="1" xfId="0" applyFont="1" applyBorder="1"/>
    <xf numFmtId="0" fontId="1" fillId="0" borderId="1" xfId="0" applyFont="1" applyBorder="1"/>
    <xf numFmtId="164" fontId="5" fillId="0" borderId="2" xfId="2" applyNumberFormat="1" applyFont="1" applyBorder="1" applyProtection="1"/>
    <xf numFmtId="0" fontId="12" fillId="0" borderId="2" xfId="0" applyFont="1" applyBorder="1" applyAlignment="1">
      <alignment horizontal="right"/>
    </xf>
    <xf numFmtId="0" fontId="1" fillId="0" borderId="4" xfId="0" applyFont="1" applyBorder="1"/>
    <xf numFmtId="164" fontId="5" fillId="0" borderId="4" xfId="2" applyNumberFormat="1" applyFont="1" applyBorder="1" applyProtection="1"/>
    <xf numFmtId="164" fontId="5" fillId="0" borderId="0" xfId="2" applyNumberFormat="1" applyFont="1" applyBorder="1" applyProtection="1">
      <protection locked="0"/>
    </xf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" fillId="0" borderId="21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164" fontId="9" fillId="0" borderId="16" xfId="2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9" fillId="2" borderId="14" xfId="0" applyFont="1" applyFill="1" applyBorder="1" applyAlignment="1">
      <alignment horizontal="left"/>
    </xf>
    <xf numFmtId="164" fontId="9" fillId="2" borderId="14" xfId="2" applyNumberFormat="1" applyFont="1" applyFill="1" applyBorder="1" applyAlignment="1" applyProtection="1">
      <alignment horizontal="center"/>
    </xf>
    <xf numFmtId="44" fontId="20" fillId="8" borderId="21" xfId="2" applyFont="1" applyFill="1" applyBorder="1" applyAlignment="1" applyProtection="1">
      <alignment horizontal="center" vertical="center" shrinkToFit="1"/>
    </xf>
    <xf numFmtId="0" fontId="20" fillId="2" borderId="0" xfId="0" applyFont="1" applyFill="1" applyAlignment="1">
      <alignment horizontal="right"/>
    </xf>
    <xf numFmtId="0" fontId="13" fillId="0" borderId="19" xfId="0" applyFont="1" applyBorder="1" applyProtection="1">
      <protection locked="0"/>
    </xf>
    <xf numFmtId="0" fontId="8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44" fontId="9" fillId="0" borderId="16" xfId="2" applyFont="1" applyFill="1" applyBorder="1" applyAlignment="1" applyProtection="1">
      <alignment horizontal="left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64" fontId="9" fillId="0" borderId="22" xfId="2" applyNumberFormat="1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left"/>
    </xf>
    <xf numFmtId="44" fontId="20" fillId="8" borderId="26" xfId="2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left"/>
      <protection locked="0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164" fontId="9" fillId="0" borderId="22" xfId="2" applyNumberFormat="1" applyFont="1" applyFill="1" applyBorder="1" applyAlignment="1" applyProtection="1">
      <alignment horizontal="center"/>
    </xf>
    <xf numFmtId="164" fontId="9" fillId="0" borderId="21" xfId="2" applyNumberFormat="1" applyFont="1" applyFill="1" applyBorder="1" applyAlignment="1" applyProtection="1">
      <alignment horizontal="center"/>
    </xf>
    <xf numFmtId="43" fontId="20" fillId="8" borderId="21" xfId="1" applyFont="1" applyFill="1" applyBorder="1" applyAlignment="1" applyProtection="1"/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5" fillId="2" borderId="14" xfId="0" applyFont="1" applyFill="1" applyBorder="1"/>
    <xf numFmtId="164" fontId="5" fillId="2" borderId="14" xfId="2" applyNumberFormat="1" applyFont="1" applyFill="1" applyBorder="1" applyProtection="1"/>
    <xf numFmtId="0" fontId="5" fillId="0" borderId="0" xfId="0" applyFont="1"/>
    <xf numFmtId="164" fontId="5" fillId="0" borderId="0" xfId="2" applyNumberFormat="1" applyFont="1" applyFill="1" applyBorder="1" applyProtection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43" fontId="9" fillId="5" borderId="16" xfId="1" applyFont="1" applyFill="1" applyBorder="1" applyAlignment="1" applyProtection="1">
      <alignment horizontal="center"/>
      <protection locked="0"/>
    </xf>
    <xf numFmtId="0" fontId="3" fillId="7" borderId="24" xfId="0" applyFont="1" applyFill="1" applyBorder="1" applyAlignment="1">
      <alignment horizontal="center" vertical="center" textRotation="90" shrinkToFit="1"/>
    </xf>
    <xf numFmtId="0" fontId="3" fillId="7" borderId="25" xfId="0" applyFont="1" applyFill="1" applyBorder="1" applyAlignment="1">
      <alignment horizontal="center" vertical="center" textRotation="90" shrinkToFit="1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6" borderId="14" xfId="0" applyFont="1" applyFill="1" applyBorder="1" applyAlignment="1">
      <alignment horizontal="center"/>
    </xf>
    <xf numFmtId="0" fontId="28" fillId="6" borderId="14" xfId="0" applyFont="1" applyFill="1" applyBorder="1" applyAlignment="1">
      <alignment horizontal="center" vertical="center"/>
    </xf>
    <xf numFmtId="44" fontId="9" fillId="0" borderId="16" xfId="2" applyFont="1" applyFill="1" applyBorder="1" applyAlignment="1" applyProtection="1">
      <alignment horizontal="center"/>
    </xf>
    <xf numFmtId="0" fontId="8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4" fontId="9" fillId="0" borderId="17" xfId="2" applyFont="1" applyFill="1" applyBorder="1" applyAlignment="1" applyProtection="1">
      <alignment horizontal="center" vertical="center"/>
    </xf>
    <xf numFmtId="44" fontId="9" fillId="0" borderId="18" xfId="2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 shrinkToFit="1"/>
    </xf>
    <xf numFmtId="0" fontId="20" fillId="10" borderId="7" xfId="0" applyFont="1" applyFill="1" applyBorder="1" applyAlignment="1">
      <alignment horizontal="center" shrinkToFit="1"/>
    </xf>
    <xf numFmtId="0" fontId="20" fillId="10" borderId="8" xfId="0" applyFont="1" applyFill="1" applyBorder="1" applyAlignment="1">
      <alignment horizont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1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3" lockText="1" noThreeD="1"/>
</file>

<file path=xl/ctrlProps/ctrlProp2.xml><?xml version="1.0" encoding="utf-8"?>
<formControlPr xmlns="http://schemas.microsoft.com/office/spreadsheetml/2009/9/main" objectType="CheckBox" checked="Checked" fmlaLink="$V$14" lockText="1" noThreeD="1"/>
</file>

<file path=xl/ctrlProps/ctrlProp3.xml><?xml version="1.0" encoding="utf-8"?>
<formControlPr xmlns="http://schemas.microsoft.com/office/spreadsheetml/2009/9/main" objectType="CheckBox" fmlaLink="$V$66" lockText="1" noThreeD="1"/>
</file>

<file path=xl/ctrlProps/ctrlProp4.xml><?xml version="1.0" encoding="utf-8"?>
<formControlPr xmlns="http://schemas.microsoft.com/office/spreadsheetml/2009/9/main" objectType="CheckBox" fmlaLink="$V$67" lockText="1" noThreeD="1"/>
</file>

<file path=xl/ctrlProps/ctrlProp5.xml><?xml version="1.0" encoding="utf-8"?>
<formControlPr xmlns="http://schemas.microsoft.com/office/spreadsheetml/2009/9/main" objectType="CheckBox" fmlaLink="$V$68" lockText="1" noThreeD="1"/>
</file>

<file path=xl/ctrlProps/ctrlProp6.xml><?xml version="1.0" encoding="utf-8"?>
<formControlPr xmlns="http://schemas.microsoft.com/office/spreadsheetml/2009/9/main" objectType="CheckBox" fmlaLink="$W$57" lockText="1" noThreeD="1"/>
</file>

<file path=xl/ctrlProps/ctrlProp7.xml><?xml version="1.0" encoding="utf-8"?>
<formControlPr xmlns="http://schemas.microsoft.com/office/spreadsheetml/2009/9/main" objectType="CheckBox" fmlaLink="$W$58" lockText="1" noThreeD="1"/>
</file>

<file path=xl/ctrlProps/ctrlProp8.xml><?xml version="1.0" encoding="utf-8"?>
<formControlPr xmlns="http://schemas.microsoft.com/office/spreadsheetml/2009/9/main" objectType="CheckBox" fmlaLink="$W$59" lockText="1" noThreeD="1"/>
</file>

<file path=xl/ctrlProps/ctrlProp9.xml><?xml version="1.0" encoding="utf-8"?>
<formControlPr xmlns="http://schemas.microsoft.com/office/spreadsheetml/2009/9/main" objectType="CheckBox" fmlaLink="$W$60" lockText="1" noThreeD="1"/>
</file>

<file path=xl/ctrlProps/ctrlProp10.xml><?xml version="1.0" encoding="utf-8"?>
<formControlPr xmlns="http://schemas.microsoft.com/office/spreadsheetml/2009/9/main" objectType="CheckBox" fmlaLink="$W$62" lockText="1" noThreeD="1"/>
</file>

<file path=xl/ctrlProps/ctrlProp11.xml><?xml version="1.0" encoding="utf-8"?>
<formControlPr xmlns="http://schemas.microsoft.com/office/spreadsheetml/2009/9/main" objectType="CheckBox" checked="Checked" fmlaLink="$V$43" lockText="1" noThreeD="1"/>
</file>

<file path=xl/ctrlProps/ctrlProp12.xml><?xml version="1.0" encoding="utf-8"?>
<formControlPr xmlns="http://schemas.microsoft.com/office/spreadsheetml/2009/9/main" objectType="CheckBox" checked="Checked" fmlaLink="$V$33" lockText="1" noThreeD="1"/>
</file>

<file path=xl/ctrlProps/ctrlProp13.xml><?xml version="1.0" encoding="utf-8"?>
<formControlPr xmlns="http://schemas.microsoft.com/office/spreadsheetml/2009/9/main" objectType="CheckBox" fmlaLink="$V$37" lockText="1" noThreeD="1"/>
</file>

<file path=xl/ctrlProps/ctrlProp14.xml><?xml version="1.0" encoding="utf-8"?>
<formControlPr xmlns="http://schemas.microsoft.com/office/spreadsheetml/2009/9/main" objectType="CheckBox" fmlaLink="$V$39" lockText="1" noThreeD="1"/>
</file>

<file path=xl/ctrlProps/ctrlProp15.xml><?xml version="1.0" encoding="utf-8"?>
<formControlPr xmlns="http://schemas.microsoft.com/office/spreadsheetml/2009/9/main" objectType="CheckBox" fmlaLink="$V$40" lockText="1" noThreeD="1"/>
</file>

<file path=xl/ctrlProps/ctrlProp16.xml><?xml version="1.0" encoding="utf-8"?>
<formControlPr xmlns="http://schemas.microsoft.com/office/spreadsheetml/2009/9/main" objectType="CheckBox" fmlaLink="$V$38" lockText="1" noThreeD="1"/>
</file>

<file path=xl/ctrlProps/ctrlProp17.xml><?xml version="1.0" encoding="utf-8"?>
<formControlPr xmlns="http://schemas.microsoft.com/office/spreadsheetml/2009/9/main" objectType="CheckBox" fmlaLink="$V$41" lockText="1" noThreeD="1"/>
</file>

<file path=xl/ctrlProps/ctrlProp18.xml><?xml version="1.0" encoding="utf-8"?>
<formControlPr xmlns="http://schemas.microsoft.com/office/spreadsheetml/2009/9/main" objectType="CheckBox" fmlaLink="$V$42" lockText="1" noThreeD="1"/>
</file>

<file path=xl/ctrlProps/ctrlProp19.xml><?xml version="1.0" encoding="utf-8"?>
<formControlPr xmlns="http://schemas.microsoft.com/office/spreadsheetml/2009/9/main" objectType="CheckBox" fmlaLink="$V$42" lockText="1" noThreeD="1"/>
</file>

<file path=xl/ctrlProps/ctrlProp20.xml><?xml version="1.0" encoding="utf-8"?>
<formControlPr xmlns="http://schemas.microsoft.com/office/spreadsheetml/2009/9/main" objectType="CheckBox" checked="Checked" fmlaLink="$V$33" lockText="1" noThreeD="1"/>
</file>

<file path=xl/ctrlProps/ctrlProp21.xml><?xml version="1.0" encoding="utf-8"?>
<formControlPr xmlns="http://schemas.microsoft.com/office/spreadsheetml/2009/9/main" objectType="CheckBox" fmlaLink="$V$37" lockText="1" noThreeD="1"/>
</file>

<file path=xl/ctrlProps/ctrlProp22.xml><?xml version="1.0" encoding="utf-8"?>
<formControlPr xmlns="http://schemas.microsoft.com/office/spreadsheetml/2009/9/main" objectType="CheckBox" fmlaLink="$V$39" lockText="1" noThreeD="1"/>
</file>

<file path=xl/ctrlProps/ctrlProp23.xml><?xml version="1.0" encoding="utf-8"?>
<formControlPr xmlns="http://schemas.microsoft.com/office/spreadsheetml/2009/9/main" objectType="CheckBox" fmlaLink="$V$40" lockText="1" noThreeD="1"/>
</file>

<file path=xl/ctrlProps/ctrlProp24.xml><?xml version="1.0" encoding="utf-8"?>
<formControlPr xmlns="http://schemas.microsoft.com/office/spreadsheetml/2009/9/main" objectType="CheckBox" fmlaLink="$V$38" lockText="1" noThreeD="1"/>
</file>

<file path=xl/ctrlProps/ctrlProp25.xml><?xml version="1.0" encoding="utf-8"?>
<formControlPr xmlns="http://schemas.microsoft.com/office/spreadsheetml/2009/9/main" objectType="CheckBox" fmlaLink="$V$41" lockText="1" noThreeD="1"/>
</file>

<file path=xl/ctrlProps/ctrlProp26.xml><?xml version="1.0" encoding="utf-8"?>
<formControlPr xmlns="http://schemas.microsoft.com/office/spreadsheetml/2009/9/main" objectType="CheckBox" checked="Checked" fmlaLink="$V$43" lockText="1" noThreeD="1"/>
</file>

<file path=xl/ctrlProps/ctrlProp27.xml><?xml version="1.0" encoding="utf-8"?>
<formControlPr xmlns="http://schemas.microsoft.com/office/spreadsheetml/2009/9/main" objectType="CheckBox" fmlaLink="$V$44" lockText="1" noThreeD="1"/>
</file>

<file path=xl/ctrlProps/ctrlProp28.xml><?xml version="1.0" encoding="utf-8"?>
<formControlPr xmlns="http://schemas.microsoft.com/office/spreadsheetml/2009/9/main" objectType="CheckBox" fmlaLink="$V$45" lockText="1" noThreeD="1"/>
</file>

<file path=xl/ctrlProps/ctrlProp29.xml><?xml version="1.0" encoding="utf-8"?>
<formControlPr xmlns="http://schemas.microsoft.com/office/spreadsheetml/2009/9/main" objectType="CheckBox" fmlaLink="$V$35" lockText="1" noThreeD="1"/>
</file>

<file path=xl/ctrlProps/ctrlProp30.xml><?xml version="1.0" encoding="utf-8"?>
<formControlPr xmlns="http://schemas.microsoft.com/office/spreadsheetml/2009/9/main" objectType="CheckBox" fmlaLink="$V$46" lockText="1" noThreeD="1"/>
</file>

<file path=xl/ctrlProps/ctrlProp31.xml><?xml version="1.0" encoding="utf-8"?>
<formControlPr xmlns="http://schemas.microsoft.com/office/spreadsheetml/2009/9/main" objectType="CheckBox" fmlaLink="$V$48" lockText="1" noThreeD="1"/>
</file>

<file path=xl/ctrlProps/ctrlProp32.xml><?xml version="1.0" encoding="utf-8"?>
<formControlPr xmlns="http://schemas.microsoft.com/office/spreadsheetml/2009/9/main" objectType="CheckBox" fmlaLink="$V$47" lockText="1" noThreeD="1"/>
</file>

<file path=xl/ctrlProps/ctrlProp33.xml><?xml version="1.0" encoding="utf-8"?>
<formControlPr xmlns="http://schemas.microsoft.com/office/spreadsheetml/2009/9/main" objectType="CheckBox" fmlaLink="$V$49" lockText="1" noThreeD="1"/>
</file>

<file path=xl/ctrlProps/ctrlProp34.xml><?xml version="1.0" encoding="utf-8"?>
<formControlPr xmlns="http://schemas.microsoft.com/office/spreadsheetml/2009/9/main" objectType="CheckBox" fmlaLink="$V$50" lockText="1" noThreeD="1"/>
</file>

<file path=xl/ctrlProps/ctrlProp35.xml><?xml version="1.0" encoding="utf-8"?>
<formControlPr xmlns="http://schemas.microsoft.com/office/spreadsheetml/2009/9/main" objectType="CheckBox" checked="Checked" fmlaLink="$V$34" lockText="1" noThreeD="1"/>
</file>

<file path=xl/ctrlProps/ctrlProp36.xml><?xml version="1.0" encoding="utf-8"?>
<formControlPr xmlns="http://schemas.microsoft.com/office/spreadsheetml/2009/9/main" objectType="CheckBox" fmlaLink="$V$51" lockText="1" noThreeD="1"/>
</file>

<file path=xl/ctrlProps/ctrlProp37.xml><?xml version="1.0" encoding="utf-8"?>
<formControlPr xmlns="http://schemas.microsoft.com/office/spreadsheetml/2009/9/main" objectType="CheckBox" fmlaLink="$V$53" lockText="1" noThreeD="1"/>
</file>

<file path=xl/ctrlProps/ctrlProp38.xml><?xml version="1.0" encoding="utf-8"?>
<formControlPr xmlns="http://schemas.microsoft.com/office/spreadsheetml/2009/9/main" objectType="CheckBox" fmlaLink="$V$36" lockText="1" noThreeD="1"/>
</file>

<file path=xl/ctrlProps/ctrlProp39.xml><?xml version="1.0" encoding="utf-8"?>
<formControlPr xmlns="http://schemas.microsoft.com/office/spreadsheetml/2009/9/main" objectType="CheckBox" fmlaLink="$V$52" lockText="1" noThreeD="1"/>
</file>

<file path=xl/ctrlProps/ctrlProp40.xml><?xml version="1.0" encoding="utf-8"?>
<formControlPr xmlns="http://schemas.microsoft.com/office/spreadsheetml/2009/9/main" objectType="CheckBox" fmlaLink="$W$6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9525</xdr:rowOff>
        </xdr:from>
        <xdr:to>
          <xdr:col>5</xdr:col>
          <xdr:colOff>304800</xdr:colOff>
          <xdr:row>12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9525</xdr:rowOff>
        </xdr:from>
        <xdr:to>
          <xdr:col>5</xdr:col>
          <xdr:colOff>304800</xdr:colOff>
          <xdr:row>13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238125</xdr:colOff>
          <xdr:row>58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238125</xdr:colOff>
          <xdr:row>59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60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0</xdr:rowOff>
        </xdr:from>
        <xdr:to>
          <xdr:col>3</xdr:col>
          <xdr:colOff>238125</xdr:colOff>
          <xdr:row>62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3</xdr:col>
          <xdr:colOff>238125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40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3</xdr:col>
          <xdr:colOff>238125</xdr:colOff>
          <xdr:row>33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0</xdr:rowOff>
        </xdr:from>
        <xdr:to>
          <xdr:col>3</xdr:col>
          <xdr:colOff>238125</xdr:colOff>
          <xdr:row>44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0</xdr:rowOff>
        </xdr:from>
        <xdr:to>
          <xdr:col>3</xdr:col>
          <xdr:colOff>238125</xdr:colOff>
          <xdr:row>45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0</xdr:rowOff>
        </xdr:from>
        <xdr:to>
          <xdr:col>3</xdr:col>
          <xdr:colOff>238125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0</xdr:rowOff>
        </xdr:from>
        <xdr:to>
          <xdr:col>3</xdr:col>
          <xdr:colOff>238125</xdr:colOff>
          <xdr:row>46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238125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238125</xdr:colOff>
          <xdr:row>47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0</xdr:rowOff>
        </xdr:from>
        <xdr:to>
          <xdr:col>3</xdr:col>
          <xdr:colOff>238125</xdr:colOff>
          <xdr:row>49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0</xdr:rowOff>
        </xdr:from>
        <xdr:to>
          <xdr:col>3</xdr:col>
          <xdr:colOff>238125</xdr:colOff>
          <xdr:row>50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0</xdr:rowOff>
        </xdr:from>
        <xdr:to>
          <xdr:col>3</xdr:col>
          <xdr:colOff>238125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3</xdr:col>
          <xdr:colOff>238125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110</xdr:row>
      <xdr:rowOff>19050</xdr:rowOff>
    </xdr:from>
    <xdr:to>
      <xdr:col>20</xdr:col>
      <xdr:colOff>135948</xdr:colOff>
      <xdr:row>150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4510D4-6174-87EA-B18F-13DD18C7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78600"/>
          <a:ext cx="5917623" cy="76581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149</xdr:row>
      <xdr:rowOff>156234</xdr:rowOff>
    </xdr:from>
    <xdr:to>
      <xdr:col>20</xdr:col>
      <xdr:colOff>38100</xdr:colOff>
      <xdr:row>156</xdr:row>
      <xdr:rowOff>133349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2973F7E-B0DB-A5CF-1505-C6A08E845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845284"/>
          <a:ext cx="5724525" cy="13106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0</xdr:rowOff>
        </xdr:from>
        <xdr:to>
          <xdr:col>3</xdr:col>
          <xdr:colOff>238125</xdr:colOff>
          <xdr:row>36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0</xdr:rowOff>
        </xdr:from>
        <xdr:to>
          <xdr:col>3</xdr:col>
          <xdr:colOff>238125</xdr:colOff>
          <xdr:row>52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66675</xdr:colOff>
      <xdr:row>0</xdr:row>
      <xdr:rowOff>66675</xdr:rowOff>
    </xdr:from>
    <xdr:to>
      <xdr:col>19</xdr:col>
      <xdr:colOff>94620</xdr:colOff>
      <xdr:row>4</xdr:row>
      <xdr:rowOff>85627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527EA6F-1F79-A136-B771-99DFDDB2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" y="66675"/>
          <a:ext cx="5038095" cy="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99</xdr:row>
      <xdr:rowOff>190963</xdr:rowOff>
    </xdr:from>
    <xdr:to>
      <xdr:col>20</xdr:col>
      <xdr:colOff>114300</xdr:colOff>
      <xdr:row>105</xdr:row>
      <xdr:rowOff>18380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286439-1C51-43B6-9BBD-252E672D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7078788"/>
          <a:ext cx="2705100" cy="11990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8D5D-0747-4EAE-9C6B-26FE05760937}">
  <dimension ref="A1:AI108"/>
  <sheetViews>
    <sheetView showGridLines="0" showRowColHeaders="0" tabSelected="1" zoomScaleNormal="100" workbookViewId="0">
      <selection activeCell="R57" sqref="R57:T57"/>
    </sheetView>
  </sheetViews>
  <sheetFormatPr defaultColWidth="9.140625" defaultRowHeight="15" x14ac:dyDescent="0.25"/>
  <cols>
    <col min="1" max="1" width="1.28515625" style="25" customWidth="1"/>
    <col min="2" max="2" width="1.5703125" style="25" customWidth="1"/>
    <col min="3" max="3" width="2.28515625" style="25" customWidth="1"/>
    <col min="4" max="4" width="4.42578125" style="25" customWidth="1"/>
    <col min="5" max="5" width="6.7109375" style="25" customWidth="1"/>
    <col min="6" max="6" width="5.7109375" style="25" customWidth="1"/>
    <col min="7" max="7" width="4.28515625" style="25" customWidth="1"/>
    <col min="8" max="8" width="5.85546875" style="25" customWidth="1"/>
    <col min="9" max="17" width="4.28515625" style="25" customWidth="1"/>
    <col min="18" max="18" width="5.28515625" style="25" customWidth="1"/>
    <col min="19" max="19" width="4.28515625" style="25" customWidth="1"/>
    <col min="20" max="20" width="6.42578125" style="25" customWidth="1"/>
    <col min="21" max="21" width="3.42578125" style="25" customWidth="1"/>
    <col min="22" max="22" width="14" style="1" hidden="1" customWidth="1"/>
    <col min="23" max="23" width="9.140625" style="2" hidden="1" customWidth="1"/>
    <col min="24" max="24" width="9.140625" customWidth="1"/>
    <col min="36" max="16384" width="9.140625" style="25"/>
  </cols>
  <sheetData>
    <row r="1" spans="1:35" x14ac:dyDescent="0.25">
      <c r="A1" s="110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35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35" x14ac:dyDescent="0.2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</row>
    <row r="4" spans="1:35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35" ht="15.75" thickBot="1" x14ac:dyDescent="0.3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1:35" ht="30" customHeight="1" thickBot="1" x14ac:dyDescent="0.3">
      <c r="B6" s="198" t="s">
        <v>103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200"/>
    </row>
    <row r="7" spans="1:35" ht="19.5" customHeight="1" thickBot="1" x14ac:dyDescent="0.3">
      <c r="B7" s="201" t="s">
        <v>111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3"/>
    </row>
    <row r="8" spans="1:35" ht="19.5" customHeight="1" thickBot="1" x14ac:dyDescent="0.3">
      <c r="B8" s="201" t="s">
        <v>112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/>
    </row>
    <row r="9" spans="1:35" ht="21" customHeight="1" thickBot="1" x14ac:dyDescent="0.35">
      <c r="B9" s="204" t="str">
        <f>G89</f>
        <v>NC Agency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6"/>
    </row>
    <row r="10" spans="1:35" s="3" customFormat="1" ht="6" customHeight="1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"/>
      <c r="W10" s="1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12" customFormat="1" ht="21" customHeight="1" thickBot="1" x14ac:dyDescent="0.3">
      <c r="B11" s="207" t="s">
        <v>105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9"/>
      <c r="V11" s="4"/>
      <c r="W11" s="4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5" customFormat="1" ht="5.0999999999999996" customHeight="1" x14ac:dyDescent="0.25">
      <c r="B12" s="34"/>
      <c r="C12" s="35"/>
      <c r="D12" s="36"/>
      <c r="E12" s="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5"/>
      <c r="U12" s="37"/>
      <c r="V12" s="7"/>
      <c r="W12" s="7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8" customFormat="1" ht="19.5" customHeight="1" x14ac:dyDescent="0.25">
      <c r="B13" s="38"/>
      <c r="C13" s="156" t="s">
        <v>55</v>
      </c>
      <c r="D13" s="157"/>
      <c r="E13" s="158"/>
      <c r="F13" s="79"/>
      <c r="G13" s="210" t="s">
        <v>65</v>
      </c>
      <c r="H13" s="211"/>
      <c r="I13" s="189" t="s">
        <v>67</v>
      </c>
      <c r="J13" s="190"/>
      <c r="K13" s="190"/>
      <c r="L13" s="190"/>
      <c r="M13" s="190"/>
      <c r="N13" s="190"/>
      <c r="O13" s="190"/>
      <c r="P13" s="190"/>
      <c r="Q13" s="190"/>
      <c r="R13" s="191"/>
      <c r="S13" s="192">
        <v>30786.77</v>
      </c>
      <c r="T13" s="193"/>
      <c r="U13" s="39"/>
      <c r="V13" s="1" t="b">
        <v>0</v>
      </c>
      <c r="W13" s="9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8" customFormat="1" ht="18" customHeight="1" x14ac:dyDescent="0.25">
      <c r="B14" s="38"/>
      <c r="C14" s="159" t="s">
        <v>56</v>
      </c>
      <c r="D14" s="160"/>
      <c r="E14" s="161"/>
      <c r="F14" s="80"/>
      <c r="G14" s="210" t="s">
        <v>66</v>
      </c>
      <c r="H14" s="211"/>
      <c r="I14" s="189" t="s">
        <v>106</v>
      </c>
      <c r="J14" s="190"/>
      <c r="K14" s="190"/>
      <c r="L14" s="190"/>
      <c r="M14" s="190"/>
      <c r="N14" s="190"/>
      <c r="O14" s="190"/>
      <c r="P14" s="190"/>
      <c r="Q14" s="190"/>
      <c r="R14" s="191"/>
      <c r="S14" s="192">
        <v>34209.67</v>
      </c>
      <c r="T14" s="193"/>
      <c r="U14" s="39"/>
      <c r="V14" s="1" t="b">
        <v>1</v>
      </c>
      <c r="W14" s="9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3" customFormat="1" ht="5.0999999999999996" customHeight="1" thickBot="1" x14ac:dyDescent="0.4">
      <c r="B15" s="40"/>
      <c r="C15" s="41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41"/>
      <c r="T15" s="41"/>
      <c r="U15" s="42"/>
      <c r="V15" s="1"/>
      <c r="W15" s="1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customFormat="1" ht="24" thickBot="1" x14ac:dyDescent="0.4">
      <c r="B16" s="195" t="s">
        <v>110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7"/>
      <c r="V16" s="2"/>
      <c r="W16" s="10"/>
    </row>
    <row r="17" spans="2:23" ht="18" customHeight="1" x14ac:dyDescent="0.35">
      <c r="B17" s="43"/>
      <c r="C17" s="44"/>
      <c r="D17" s="44" t="s">
        <v>1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4"/>
      <c r="S17" s="44"/>
      <c r="T17" s="44"/>
      <c r="U17" s="46"/>
      <c r="V17" s="11"/>
    </row>
    <row r="18" spans="2:23" ht="12" customHeight="1" x14ac:dyDescent="0.25">
      <c r="B18" s="26"/>
      <c r="C18" s="27"/>
      <c r="D18" s="47"/>
      <c r="E18" s="48">
        <v>128</v>
      </c>
      <c r="F18" s="179" t="s">
        <v>107</v>
      </c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1"/>
      <c r="S18" s="184" t="s">
        <v>2</v>
      </c>
      <c r="T18" s="184"/>
      <c r="U18" s="28"/>
      <c r="V18" s="11"/>
    </row>
    <row r="19" spans="2:23" ht="18" customHeight="1" x14ac:dyDescent="0.25">
      <c r="B19" s="26"/>
      <c r="C19" s="27"/>
      <c r="D19" s="187" t="s">
        <v>3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28"/>
      <c r="V19" s="11"/>
    </row>
    <row r="20" spans="2:23" ht="12" customHeight="1" x14ac:dyDescent="0.25">
      <c r="B20" s="26"/>
      <c r="C20" s="27"/>
      <c r="D20" s="47"/>
      <c r="E20" s="48" t="s">
        <v>4</v>
      </c>
      <c r="F20" s="179" t="s">
        <v>5</v>
      </c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  <c r="S20" s="184" t="s">
        <v>2</v>
      </c>
      <c r="T20" s="184"/>
      <c r="U20" s="28"/>
      <c r="V20" s="11"/>
    </row>
    <row r="21" spans="2:23" ht="12" customHeight="1" x14ac:dyDescent="0.25">
      <c r="B21" s="26"/>
      <c r="C21" s="27"/>
      <c r="D21" s="47"/>
      <c r="E21" s="48" t="s">
        <v>68</v>
      </c>
      <c r="F21" s="179" t="s">
        <v>0</v>
      </c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  <c r="S21" s="184" t="s">
        <v>2</v>
      </c>
      <c r="T21" s="184"/>
      <c r="U21" s="28"/>
      <c r="V21" s="11"/>
    </row>
    <row r="22" spans="2:23" ht="18" customHeight="1" x14ac:dyDescent="0.25">
      <c r="B22" s="26"/>
      <c r="C22" s="27"/>
      <c r="D22" s="187" t="s">
        <v>6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8"/>
      <c r="U22" s="28"/>
      <c r="V22" s="11"/>
    </row>
    <row r="23" spans="2:23" ht="12" customHeight="1" x14ac:dyDescent="0.25">
      <c r="B23" s="26"/>
      <c r="C23" s="27"/>
      <c r="D23" s="47"/>
      <c r="E23" s="48" t="s">
        <v>7</v>
      </c>
      <c r="F23" s="179" t="s">
        <v>8</v>
      </c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1"/>
      <c r="S23" s="184" t="s">
        <v>2</v>
      </c>
      <c r="T23" s="184"/>
      <c r="U23" s="28"/>
      <c r="V23" s="11"/>
    </row>
    <row r="24" spans="2:23" ht="12" customHeight="1" x14ac:dyDescent="0.25">
      <c r="B24" s="26"/>
      <c r="C24" s="27"/>
      <c r="D24" s="47"/>
      <c r="E24" s="48" t="s">
        <v>69</v>
      </c>
      <c r="F24" s="179" t="s">
        <v>70</v>
      </c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  <c r="S24" s="184" t="s">
        <v>2</v>
      </c>
      <c r="T24" s="184"/>
      <c r="U24" s="28"/>
      <c r="V24" s="11"/>
    </row>
    <row r="25" spans="2:23" ht="12" customHeight="1" x14ac:dyDescent="0.25">
      <c r="B25" s="26"/>
      <c r="C25" s="27"/>
      <c r="D25" s="47"/>
      <c r="E25" s="48" t="s">
        <v>9</v>
      </c>
      <c r="F25" s="179" t="s">
        <v>10</v>
      </c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1"/>
      <c r="S25" s="184" t="s">
        <v>2</v>
      </c>
      <c r="T25" s="184"/>
      <c r="U25" s="28"/>
      <c r="V25" s="11"/>
    </row>
    <row r="26" spans="2:23" ht="18" customHeight="1" x14ac:dyDescent="0.25">
      <c r="B26" s="26"/>
      <c r="C26" s="27"/>
      <c r="D26" s="187" t="s">
        <v>11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28"/>
    </row>
    <row r="27" spans="2:23" ht="12" customHeight="1" x14ac:dyDescent="0.25">
      <c r="B27" s="26"/>
      <c r="C27" s="27"/>
      <c r="D27" s="47"/>
      <c r="E27" s="48" t="s">
        <v>12</v>
      </c>
      <c r="F27" s="179" t="s">
        <v>13</v>
      </c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  <c r="S27" s="184" t="s">
        <v>2</v>
      </c>
      <c r="T27" s="184"/>
      <c r="U27" s="28"/>
      <c r="V27" s="11"/>
    </row>
    <row r="28" spans="2:23" ht="12" customHeight="1" x14ac:dyDescent="0.25">
      <c r="B28" s="26"/>
      <c r="C28" s="27"/>
      <c r="D28" s="47"/>
      <c r="E28" s="48">
        <v>153</v>
      </c>
      <c r="F28" s="179" t="s">
        <v>54</v>
      </c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1"/>
      <c r="S28" s="184" t="s">
        <v>2</v>
      </c>
      <c r="T28" s="184"/>
      <c r="U28" s="28"/>
      <c r="V28" s="11"/>
    </row>
    <row r="29" spans="2:23" customFormat="1" ht="7.5" customHeight="1" thickBot="1" x14ac:dyDescent="0.3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  <c r="V29" s="10"/>
      <c r="W29" s="10"/>
    </row>
    <row r="30" spans="2:23" customFormat="1" ht="18.75" customHeight="1" x14ac:dyDescent="0.25">
      <c r="B30" s="87"/>
      <c r="C30" s="88"/>
      <c r="D30" s="88"/>
      <c r="E30" s="89"/>
      <c r="F30" s="185" t="s">
        <v>98</v>
      </c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6"/>
      <c r="R30" s="186"/>
      <c r="S30" s="186"/>
      <c r="T30" s="186"/>
      <c r="U30" s="90"/>
      <c r="V30" s="10"/>
      <c r="W30" s="10"/>
    </row>
    <row r="31" spans="2:23" customFormat="1" ht="12.6" customHeight="1" thickBot="1" x14ac:dyDescent="0.3">
      <c r="B31" s="93"/>
      <c r="C31" s="94"/>
      <c r="D31" s="94"/>
      <c r="E31" s="111" t="s">
        <v>14</v>
      </c>
      <c r="F31" s="183" t="s">
        <v>64</v>
      </c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2" t="s">
        <v>15</v>
      </c>
      <c r="R31" s="182"/>
      <c r="S31" s="182" t="s">
        <v>16</v>
      </c>
      <c r="T31" s="182"/>
      <c r="U31" s="95"/>
      <c r="V31" s="10"/>
      <c r="W31" s="10"/>
    </row>
    <row r="32" spans="2:23" customFormat="1" ht="6" customHeight="1" x14ac:dyDescent="0.25">
      <c r="B32" s="96"/>
      <c r="C32" s="97"/>
      <c r="D32" s="97"/>
      <c r="E32" s="98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00"/>
      <c r="S32" s="101"/>
      <c r="T32" s="101"/>
      <c r="U32" s="39"/>
      <c r="V32" s="10"/>
      <c r="W32" s="10"/>
    </row>
    <row r="33" spans="2:22" ht="12" customHeight="1" x14ac:dyDescent="0.25">
      <c r="B33" s="26"/>
      <c r="C33" s="27"/>
      <c r="D33" s="52"/>
      <c r="E33" s="53" t="s">
        <v>93</v>
      </c>
      <c r="F33" s="149" t="s">
        <v>92</v>
      </c>
      <c r="G33" s="150"/>
      <c r="H33" s="150"/>
      <c r="I33" s="150"/>
      <c r="J33" s="150"/>
      <c r="K33" s="150"/>
      <c r="L33" s="150"/>
      <c r="M33" s="150"/>
      <c r="N33" s="150"/>
      <c r="O33" s="150"/>
      <c r="P33" s="151"/>
      <c r="Q33" s="152" t="s">
        <v>94</v>
      </c>
      <c r="R33" s="153"/>
      <c r="S33" s="148" t="s">
        <v>94</v>
      </c>
      <c r="T33" s="148"/>
      <c r="U33" s="28"/>
      <c r="V33" s="11" t="b">
        <v>1</v>
      </c>
    </row>
    <row r="34" spans="2:22" ht="12" customHeight="1" x14ac:dyDescent="0.25">
      <c r="B34" s="26"/>
      <c r="C34" s="27"/>
      <c r="D34" s="52"/>
      <c r="E34" s="53">
        <v>153</v>
      </c>
      <c r="F34" s="149" t="s">
        <v>54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1"/>
      <c r="Q34" s="162" t="s">
        <v>60</v>
      </c>
      <c r="R34" s="163"/>
      <c r="S34" s="184" t="s">
        <v>60</v>
      </c>
      <c r="T34" s="184"/>
      <c r="U34" s="28"/>
      <c r="V34" s="11" t="b">
        <v>1</v>
      </c>
    </row>
    <row r="35" spans="2:22" ht="12" customHeight="1" x14ac:dyDescent="0.25">
      <c r="B35" s="26"/>
      <c r="C35" s="27"/>
      <c r="D35" s="52"/>
      <c r="E35" s="53" t="s">
        <v>84</v>
      </c>
      <c r="F35" s="149" t="s">
        <v>85</v>
      </c>
      <c r="G35" s="150"/>
      <c r="H35" s="150"/>
      <c r="I35" s="150"/>
      <c r="J35" s="150"/>
      <c r="K35" s="150"/>
      <c r="L35" s="150"/>
      <c r="M35" s="150"/>
      <c r="N35" s="150"/>
      <c r="O35" s="150"/>
      <c r="P35" s="151"/>
      <c r="Q35" s="152">
        <v>625</v>
      </c>
      <c r="R35" s="153"/>
      <c r="S35" s="148">
        <f>Q35*0.94</f>
        <v>587.5</v>
      </c>
      <c r="T35" s="148"/>
      <c r="U35" s="28"/>
      <c r="V35" s="11" t="b">
        <v>0</v>
      </c>
    </row>
    <row r="36" spans="2:22" ht="12" customHeight="1" x14ac:dyDescent="0.25">
      <c r="B36" s="26"/>
      <c r="C36" s="27"/>
      <c r="D36" s="52"/>
      <c r="E36" s="53" t="s">
        <v>42</v>
      </c>
      <c r="F36" s="149" t="s">
        <v>43</v>
      </c>
      <c r="G36" s="150"/>
      <c r="H36" s="150"/>
      <c r="I36" s="150"/>
      <c r="J36" s="150"/>
      <c r="K36" s="150"/>
      <c r="L36" s="150"/>
      <c r="M36" s="150"/>
      <c r="N36" s="150"/>
      <c r="O36" s="150"/>
      <c r="P36" s="151"/>
      <c r="Q36" s="152">
        <v>495</v>
      </c>
      <c r="R36" s="153"/>
      <c r="S36" s="148">
        <f t="shared" ref="S36" si="0">Q36*0.94</f>
        <v>465.29999999999995</v>
      </c>
      <c r="T36" s="148"/>
      <c r="U36" s="28"/>
      <c r="V36" s="11" t="b">
        <v>0</v>
      </c>
    </row>
    <row r="37" spans="2:22" ht="12" customHeight="1" x14ac:dyDescent="0.25">
      <c r="B37" s="26"/>
      <c r="C37" s="27"/>
      <c r="D37" s="52"/>
      <c r="E37" s="53" t="s">
        <v>44</v>
      </c>
      <c r="F37" s="149" t="s">
        <v>45</v>
      </c>
      <c r="G37" s="150"/>
      <c r="H37" s="150"/>
      <c r="I37" s="150"/>
      <c r="J37" s="150"/>
      <c r="K37" s="150"/>
      <c r="L37" s="150"/>
      <c r="M37" s="150"/>
      <c r="N37" s="150"/>
      <c r="O37" s="150"/>
      <c r="P37" s="151"/>
      <c r="Q37" s="152">
        <v>145</v>
      </c>
      <c r="R37" s="153"/>
      <c r="S37" s="148">
        <f t="shared" ref="S37:S48" si="1">Q37*0.94</f>
        <v>136.29999999999998</v>
      </c>
      <c r="T37" s="148"/>
      <c r="U37" s="28"/>
      <c r="V37" s="11" t="b">
        <v>0</v>
      </c>
    </row>
    <row r="38" spans="2:22" ht="12" customHeight="1" x14ac:dyDescent="0.25">
      <c r="B38" s="26"/>
      <c r="C38" s="27"/>
      <c r="D38" s="52"/>
      <c r="E38" s="53" t="s">
        <v>74</v>
      </c>
      <c r="F38" s="149" t="s">
        <v>75</v>
      </c>
      <c r="G38" s="150"/>
      <c r="H38" s="150"/>
      <c r="I38" s="150"/>
      <c r="J38" s="150"/>
      <c r="K38" s="150"/>
      <c r="L38" s="150"/>
      <c r="M38" s="150"/>
      <c r="N38" s="150"/>
      <c r="O38" s="150"/>
      <c r="P38" s="151"/>
      <c r="Q38" s="152">
        <v>200</v>
      </c>
      <c r="R38" s="153"/>
      <c r="S38" s="148">
        <f>Q38*0.94</f>
        <v>188</v>
      </c>
      <c r="T38" s="148"/>
      <c r="U38" s="28"/>
      <c r="V38" s="11" t="b">
        <v>0</v>
      </c>
    </row>
    <row r="39" spans="2:22" ht="12" customHeight="1" x14ac:dyDescent="0.25">
      <c r="B39" s="26"/>
      <c r="C39" s="27"/>
      <c r="D39" s="52"/>
      <c r="E39" s="53" t="s">
        <v>46</v>
      </c>
      <c r="F39" s="149" t="s">
        <v>47</v>
      </c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52">
        <v>420</v>
      </c>
      <c r="R39" s="153"/>
      <c r="S39" s="148">
        <f t="shared" si="1"/>
        <v>394.79999999999995</v>
      </c>
      <c r="T39" s="148"/>
      <c r="U39" s="28"/>
      <c r="V39" s="11" t="b">
        <v>0</v>
      </c>
    </row>
    <row r="40" spans="2:22" ht="12" customHeight="1" x14ac:dyDescent="0.25">
      <c r="B40" s="26"/>
      <c r="C40" s="27"/>
      <c r="D40" s="52"/>
      <c r="E40" s="53" t="s">
        <v>71</v>
      </c>
      <c r="F40" s="149" t="s">
        <v>72</v>
      </c>
      <c r="G40" s="150"/>
      <c r="H40" s="150"/>
      <c r="I40" s="150"/>
      <c r="J40" s="150"/>
      <c r="K40" s="150"/>
      <c r="L40" s="150"/>
      <c r="M40" s="150"/>
      <c r="N40" s="150"/>
      <c r="O40" s="150"/>
      <c r="P40" s="151"/>
      <c r="Q40" s="152">
        <v>695</v>
      </c>
      <c r="R40" s="153"/>
      <c r="S40" s="148">
        <f t="shared" si="1"/>
        <v>653.29999999999995</v>
      </c>
      <c r="T40" s="148"/>
      <c r="U40" s="28"/>
      <c r="V40" s="11" t="b">
        <v>0</v>
      </c>
    </row>
    <row r="41" spans="2:22" ht="12" customHeight="1" x14ac:dyDescent="0.25">
      <c r="B41" s="26"/>
      <c r="C41" s="27"/>
      <c r="D41" s="52"/>
      <c r="E41" s="53" t="s">
        <v>76</v>
      </c>
      <c r="F41" s="149" t="s">
        <v>77</v>
      </c>
      <c r="G41" s="150"/>
      <c r="H41" s="150"/>
      <c r="I41" s="150"/>
      <c r="J41" s="150"/>
      <c r="K41" s="150"/>
      <c r="L41" s="150"/>
      <c r="M41" s="150"/>
      <c r="N41" s="150"/>
      <c r="O41" s="150"/>
      <c r="P41" s="151"/>
      <c r="Q41" s="152">
        <v>130</v>
      </c>
      <c r="R41" s="153"/>
      <c r="S41" s="148">
        <f t="shared" si="1"/>
        <v>122.19999999999999</v>
      </c>
      <c r="T41" s="148"/>
      <c r="U41" s="28"/>
      <c r="V41" s="11" t="b">
        <v>0</v>
      </c>
    </row>
    <row r="42" spans="2:22" ht="12" customHeight="1" x14ac:dyDescent="0.25">
      <c r="B42" s="26"/>
      <c r="C42" s="27"/>
      <c r="D42" s="52"/>
      <c r="E42" s="53" t="s">
        <v>78</v>
      </c>
      <c r="F42" s="149" t="s">
        <v>79</v>
      </c>
      <c r="G42" s="150"/>
      <c r="H42" s="150"/>
      <c r="I42" s="150"/>
      <c r="J42" s="150"/>
      <c r="K42" s="150"/>
      <c r="L42" s="150"/>
      <c r="M42" s="150"/>
      <c r="N42" s="150"/>
      <c r="O42" s="150"/>
      <c r="P42" s="151"/>
      <c r="Q42" s="152">
        <v>320</v>
      </c>
      <c r="R42" s="153"/>
      <c r="S42" s="148">
        <f t="shared" si="1"/>
        <v>300.79999999999995</v>
      </c>
      <c r="T42" s="148"/>
      <c r="U42" s="28"/>
      <c r="V42" s="11" t="b">
        <v>0</v>
      </c>
    </row>
    <row r="43" spans="2:22" ht="12" customHeight="1" x14ac:dyDescent="0.25">
      <c r="B43" s="26"/>
      <c r="C43" s="27"/>
      <c r="D43" s="52"/>
      <c r="E43" s="53" t="s">
        <v>48</v>
      </c>
      <c r="F43" s="149" t="s">
        <v>49</v>
      </c>
      <c r="G43" s="150"/>
      <c r="H43" s="150"/>
      <c r="I43" s="150"/>
      <c r="J43" s="150"/>
      <c r="K43" s="150"/>
      <c r="L43" s="150"/>
      <c r="M43" s="150"/>
      <c r="N43" s="150"/>
      <c r="O43" s="150"/>
      <c r="P43" s="151"/>
      <c r="Q43" s="152">
        <v>495</v>
      </c>
      <c r="R43" s="153"/>
      <c r="S43" s="148">
        <f t="shared" si="1"/>
        <v>465.29999999999995</v>
      </c>
      <c r="T43" s="148"/>
      <c r="U43" s="28"/>
      <c r="V43" s="11" t="b">
        <v>1</v>
      </c>
    </row>
    <row r="44" spans="2:22" ht="12" customHeight="1" x14ac:dyDescent="0.25">
      <c r="B44" s="26"/>
      <c r="C44" s="27"/>
      <c r="D44" s="52"/>
      <c r="E44" s="53" t="s">
        <v>50</v>
      </c>
      <c r="F44" s="149" t="s">
        <v>51</v>
      </c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152">
        <v>1180</v>
      </c>
      <c r="R44" s="153"/>
      <c r="S44" s="148">
        <f t="shared" si="1"/>
        <v>1109.2</v>
      </c>
      <c r="T44" s="148"/>
      <c r="U44" s="28"/>
      <c r="V44" s="11" t="b">
        <v>0</v>
      </c>
    </row>
    <row r="45" spans="2:22" ht="12" customHeight="1" x14ac:dyDescent="0.25">
      <c r="B45" s="26"/>
      <c r="C45" s="27"/>
      <c r="D45" s="52"/>
      <c r="E45" s="53" t="s">
        <v>52</v>
      </c>
      <c r="F45" s="149" t="s">
        <v>53</v>
      </c>
      <c r="G45" s="150"/>
      <c r="H45" s="150"/>
      <c r="I45" s="150"/>
      <c r="J45" s="150"/>
      <c r="K45" s="150"/>
      <c r="L45" s="150"/>
      <c r="M45" s="150"/>
      <c r="N45" s="150"/>
      <c r="O45" s="150"/>
      <c r="P45" s="151"/>
      <c r="Q45" s="152">
        <v>2200</v>
      </c>
      <c r="R45" s="153"/>
      <c r="S45" s="148">
        <f t="shared" si="1"/>
        <v>2068</v>
      </c>
      <c r="T45" s="148"/>
      <c r="U45" s="28"/>
      <c r="V45" s="11" t="b">
        <v>0</v>
      </c>
    </row>
    <row r="46" spans="2:22" ht="12" customHeight="1" x14ac:dyDescent="0.25">
      <c r="B46" s="26"/>
      <c r="C46" s="27"/>
      <c r="D46" s="52"/>
      <c r="E46" s="53" t="s">
        <v>73</v>
      </c>
      <c r="F46" s="149" t="s">
        <v>104</v>
      </c>
      <c r="G46" s="150"/>
      <c r="H46" s="150"/>
      <c r="I46" s="150"/>
      <c r="J46" s="150"/>
      <c r="K46" s="150"/>
      <c r="L46" s="150"/>
      <c r="M46" s="150"/>
      <c r="N46" s="150"/>
      <c r="O46" s="150"/>
      <c r="P46" s="151"/>
      <c r="Q46" s="152">
        <v>275</v>
      </c>
      <c r="R46" s="153"/>
      <c r="S46" s="148">
        <f t="shared" si="1"/>
        <v>258.5</v>
      </c>
      <c r="T46" s="148"/>
      <c r="U46" s="28"/>
      <c r="V46" s="11" t="b">
        <v>0</v>
      </c>
    </row>
    <row r="47" spans="2:22" ht="12" customHeight="1" x14ac:dyDescent="0.25">
      <c r="B47" s="26"/>
      <c r="C47" s="27"/>
      <c r="D47" s="52"/>
      <c r="E47" s="53" t="s">
        <v>57</v>
      </c>
      <c r="F47" s="149" t="s">
        <v>58</v>
      </c>
      <c r="G47" s="150"/>
      <c r="H47" s="150"/>
      <c r="I47" s="150"/>
      <c r="J47" s="150"/>
      <c r="K47" s="150"/>
      <c r="L47" s="150"/>
      <c r="M47" s="150"/>
      <c r="N47" s="150"/>
      <c r="O47" s="150"/>
      <c r="P47" s="151"/>
      <c r="Q47" s="152">
        <v>190</v>
      </c>
      <c r="R47" s="153"/>
      <c r="S47" s="148">
        <f t="shared" ref="S47" si="2">Q47*0.94</f>
        <v>178.6</v>
      </c>
      <c r="T47" s="148"/>
      <c r="U47" s="28"/>
      <c r="V47" s="11" t="b">
        <v>0</v>
      </c>
    </row>
    <row r="48" spans="2:22" ht="12" customHeight="1" x14ac:dyDescent="0.25">
      <c r="B48" s="26"/>
      <c r="C48" s="27"/>
      <c r="D48" s="52"/>
      <c r="E48" s="53" t="s">
        <v>80</v>
      </c>
      <c r="F48" s="149" t="s">
        <v>82</v>
      </c>
      <c r="G48" s="150"/>
      <c r="H48" s="150"/>
      <c r="I48" s="150"/>
      <c r="J48" s="150"/>
      <c r="K48" s="150"/>
      <c r="L48" s="150"/>
      <c r="M48" s="150"/>
      <c r="N48" s="150"/>
      <c r="O48" s="150"/>
      <c r="P48" s="151"/>
      <c r="Q48" s="152">
        <v>330</v>
      </c>
      <c r="R48" s="153"/>
      <c r="S48" s="148">
        <f t="shared" si="1"/>
        <v>310.2</v>
      </c>
      <c r="T48" s="148"/>
      <c r="U48" s="28"/>
      <c r="V48" s="11" t="b">
        <v>0</v>
      </c>
    </row>
    <row r="49" spans="2:35" ht="12" customHeight="1" x14ac:dyDescent="0.25">
      <c r="B49" s="26"/>
      <c r="C49" s="27"/>
      <c r="D49" s="52"/>
      <c r="E49" s="53" t="s">
        <v>81</v>
      </c>
      <c r="F49" s="149" t="s">
        <v>83</v>
      </c>
      <c r="G49" s="150"/>
      <c r="H49" s="150"/>
      <c r="I49" s="150"/>
      <c r="J49" s="150"/>
      <c r="K49" s="150"/>
      <c r="L49" s="150"/>
      <c r="M49" s="150"/>
      <c r="N49" s="150"/>
      <c r="O49" s="150"/>
      <c r="P49" s="151"/>
      <c r="Q49" s="152">
        <v>520</v>
      </c>
      <c r="R49" s="153"/>
      <c r="S49" s="148">
        <f t="shared" ref="S49" si="3">Q49*0.94</f>
        <v>488.79999999999995</v>
      </c>
      <c r="T49" s="148"/>
      <c r="U49" s="28"/>
      <c r="V49" s="11" t="b">
        <v>0</v>
      </c>
    </row>
    <row r="50" spans="2:35" ht="12" customHeight="1" x14ac:dyDescent="0.25">
      <c r="B50" s="26"/>
      <c r="C50" s="27"/>
      <c r="D50" s="52"/>
      <c r="E50" s="53" t="s">
        <v>86</v>
      </c>
      <c r="F50" s="149" t="s">
        <v>87</v>
      </c>
      <c r="G50" s="150"/>
      <c r="H50" s="150"/>
      <c r="I50" s="150"/>
      <c r="J50" s="150"/>
      <c r="K50" s="150"/>
      <c r="L50" s="150"/>
      <c r="M50" s="150"/>
      <c r="N50" s="150"/>
      <c r="O50" s="150"/>
      <c r="P50" s="151"/>
      <c r="Q50" s="152">
        <v>225</v>
      </c>
      <c r="R50" s="153"/>
      <c r="S50" s="148">
        <f t="shared" ref="S50" si="4">Q50*0.94</f>
        <v>211.5</v>
      </c>
      <c r="T50" s="148"/>
      <c r="U50" s="28"/>
      <c r="V50" s="11" t="b">
        <v>0</v>
      </c>
    </row>
    <row r="51" spans="2:35" ht="12" customHeight="1" x14ac:dyDescent="0.25">
      <c r="B51" s="26"/>
      <c r="C51" s="27"/>
      <c r="D51" s="52"/>
      <c r="E51" s="53" t="s">
        <v>88</v>
      </c>
      <c r="F51" s="149" t="s">
        <v>89</v>
      </c>
      <c r="G51" s="150"/>
      <c r="H51" s="150"/>
      <c r="I51" s="150"/>
      <c r="J51" s="150"/>
      <c r="K51" s="150"/>
      <c r="L51" s="150"/>
      <c r="M51" s="150"/>
      <c r="N51" s="150"/>
      <c r="O51" s="150"/>
      <c r="P51" s="151"/>
      <c r="Q51" s="152">
        <v>45</v>
      </c>
      <c r="R51" s="153"/>
      <c r="S51" s="148">
        <f t="shared" ref="S51:S53" si="5">Q51*0.94</f>
        <v>42.3</v>
      </c>
      <c r="T51" s="148"/>
      <c r="U51" s="28"/>
      <c r="V51" s="11" t="b">
        <v>0</v>
      </c>
    </row>
    <row r="52" spans="2:35" ht="12" customHeight="1" x14ac:dyDescent="0.25">
      <c r="B52" s="26"/>
      <c r="C52" s="27"/>
      <c r="D52" s="52"/>
      <c r="E52" s="53" t="s">
        <v>59</v>
      </c>
      <c r="F52" s="149" t="s">
        <v>95</v>
      </c>
      <c r="G52" s="150"/>
      <c r="H52" s="150"/>
      <c r="I52" s="150"/>
      <c r="J52" s="150"/>
      <c r="K52" s="150"/>
      <c r="L52" s="150"/>
      <c r="M52" s="150"/>
      <c r="N52" s="150"/>
      <c r="O52" s="150"/>
      <c r="P52" s="151"/>
      <c r="Q52" s="152">
        <v>680</v>
      </c>
      <c r="R52" s="153"/>
      <c r="S52" s="148">
        <f t="shared" si="5"/>
        <v>639.19999999999993</v>
      </c>
      <c r="T52" s="148"/>
      <c r="U52" s="28"/>
      <c r="V52" s="11" t="b">
        <v>0</v>
      </c>
    </row>
    <row r="53" spans="2:35" ht="12" customHeight="1" x14ac:dyDescent="0.25">
      <c r="B53" s="26"/>
      <c r="C53" s="27"/>
      <c r="D53" s="52"/>
      <c r="E53" s="53" t="s">
        <v>90</v>
      </c>
      <c r="F53" s="149" t="s">
        <v>91</v>
      </c>
      <c r="G53" s="150"/>
      <c r="H53" s="150"/>
      <c r="I53" s="150"/>
      <c r="J53" s="150"/>
      <c r="K53" s="150"/>
      <c r="L53" s="150"/>
      <c r="M53" s="150"/>
      <c r="N53" s="150"/>
      <c r="O53" s="150"/>
      <c r="P53" s="151"/>
      <c r="Q53" s="152">
        <v>215</v>
      </c>
      <c r="R53" s="153"/>
      <c r="S53" s="148">
        <f t="shared" si="5"/>
        <v>202.1</v>
      </c>
      <c r="T53" s="148"/>
      <c r="U53" s="28"/>
      <c r="V53" s="11" t="b">
        <v>0</v>
      </c>
    </row>
    <row r="54" spans="2:35" ht="4.5" customHeight="1" thickBot="1" x14ac:dyDescent="0.3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11"/>
    </row>
    <row r="55" spans="2:35" ht="12.75" customHeight="1" thickBot="1" x14ac:dyDescent="0.3">
      <c r="V55" s="11"/>
    </row>
    <row r="56" spans="2:35" s="3" customFormat="1" ht="18" customHeight="1" x14ac:dyDescent="0.3">
      <c r="B56" s="225" t="s">
        <v>17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57"/>
      <c r="Q56" s="58"/>
      <c r="R56" s="227" t="s">
        <v>18</v>
      </c>
      <c r="S56" s="227"/>
      <c r="T56" s="227"/>
      <c r="U56" s="24"/>
      <c r="V56" s="1"/>
      <c r="W56" s="2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s="3" customFormat="1" ht="12" customHeight="1" x14ac:dyDescent="0.25">
      <c r="B57" s="26"/>
      <c r="C57" s="27"/>
      <c r="D57" s="59"/>
      <c r="E57" s="48" t="s">
        <v>19</v>
      </c>
      <c r="F57" s="179" t="s">
        <v>20</v>
      </c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1"/>
      <c r="R57" s="176"/>
      <c r="S57" s="176"/>
      <c r="T57" s="176"/>
      <c r="U57" s="177" t="s">
        <v>18</v>
      </c>
      <c r="V57" s="1"/>
      <c r="W57" s="1" t="b">
        <v>0</v>
      </c>
      <c r="X57"/>
      <c r="Y57"/>
      <c r="Z57"/>
      <c r="AA57"/>
      <c r="AB57"/>
      <c r="AC57"/>
      <c r="AD57"/>
      <c r="AE57"/>
      <c r="AF57"/>
      <c r="AG57"/>
      <c r="AH57"/>
      <c r="AI57"/>
    </row>
    <row r="58" spans="2:35" s="3" customFormat="1" ht="12" customHeight="1" x14ac:dyDescent="0.25">
      <c r="B58" s="26"/>
      <c r="C58" s="27"/>
      <c r="D58" s="59"/>
      <c r="E58" s="48" t="s">
        <v>96</v>
      </c>
      <c r="F58" s="179" t="s">
        <v>97</v>
      </c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1"/>
      <c r="R58" s="176"/>
      <c r="S58" s="176"/>
      <c r="T58" s="176"/>
      <c r="U58" s="178"/>
      <c r="V58" s="1"/>
      <c r="W58" s="1" t="b">
        <v>0</v>
      </c>
      <c r="X58"/>
      <c r="Y58"/>
      <c r="Z58"/>
      <c r="AA58"/>
      <c r="AB58"/>
      <c r="AC58"/>
      <c r="AD58"/>
      <c r="AE58"/>
      <c r="AF58"/>
      <c r="AG58"/>
      <c r="AH58"/>
      <c r="AI58"/>
    </row>
    <row r="59" spans="2:35" s="3" customFormat="1" ht="12" customHeight="1" x14ac:dyDescent="0.25">
      <c r="B59" s="26"/>
      <c r="C59" s="27"/>
      <c r="D59" s="59"/>
      <c r="E59" s="48" t="s">
        <v>7</v>
      </c>
      <c r="F59" s="179" t="s">
        <v>21</v>
      </c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1"/>
      <c r="R59" s="176"/>
      <c r="S59" s="176"/>
      <c r="T59" s="176"/>
      <c r="U59" s="178"/>
      <c r="V59" s="1"/>
      <c r="W59" s="1" t="b">
        <v>0</v>
      </c>
      <c r="X59"/>
      <c r="Y59"/>
      <c r="Z59"/>
      <c r="AA59"/>
      <c r="AB59"/>
      <c r="AC59"/>
      <c r="AD59"/>
      <c r="AE59"/>
      <c r="AF59"/>
      <c r="AG59"/>
      <c r="AH59"/>
      <c r="AI59"/>
    </row>
    <row r="60" spans="2:35" s="3" customFormat="1" ht="12" customHeight="1" x14ac:dyDescent="0.25">
      <c r="B60" s="26"/>
      <c r="C60" s="27"/>
      <c r="D60" s="59"/>
      <c r="E60" s="48" t="s">
        <v>22</v>
      </c>
      <c r="F60" s="179" t="s">
        <v>23</v>
      </c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1"/>
      <c r="R60" s="176"/>
      <c r="S60" s="176"/>
      <c r="T60" s="176"/>
      <c r="U60" s="178"/>
      <c r="V60" s="1"/>
      <c r="W60" s="1" t="b">
        <v>0</v>
      </c>
      <c r="X60"/>
      <c r="Y60"/>
      <c r="Z60"/>
      <c r="AA60"/>
      <c r="AB60"/>
      <c r="AC60"/>
      <c r="AD60"/>
      <c r="AE60"/>
      <c r="AF60"/>
      <c r="AG60"/>
      <c r="AH60"/>
      <c r="AI60"/>
    </row>
    <row r="61" spans="2:35" s="3" customFormat="1" ht="12" customHeight="1" x14ac:dyDescent="0.25">
      <c r="B61" s="26"/>
      <c r="C61" s="27"/>
      <c r="D61" s="59"/>
      <c r="E61" s="48" t="s">
        <v>108</v>
      </c>
      <c r="F61" s="179" t="s">
        <v>109</v>
      </c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1"/>
      <c r="R61" s="176"/>
      <c r="S61" s="176"/>
      <c r="T61" s="176"/>
      <c r="U61" s="178"/>
      <c r="V61" s="1"/>
      <c r="W61" s="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s="3" customFormat="1" ht="12" customHeight="1" x14ac:dyDescent="0.25">
      <c r="B62" s="26"/>
      <c r="C62" s="27"/>
      <c r="D62" s="59"/>
      <c r="E62" s="48" t="s">
        <v>24</v>
      </c>
      <c r="F62" s="179" t="s">
        <v>25</v>
      </c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1"/>
      <c r="R62" s="176"/>
      <c r="S62" s="176"/>
      <c r="T62" s="176"/>
      <c r="U62" s="178"/>
      <c r="V62" s="1"/>
      <c r="W62" s="1" t="b">
        <v>0</v>
      </c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4.5" customHeight="1" thickBot="1" x14ac:dyDescent="0.3">
      <c r="B63" s="54"/>
      <c r="C63" s="55"/>
      <c r="D63" s="55"/>
      <c r="E63" s="55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70"/>
      <c r="Q63" s="170"/>
      <c r="R63" s="170"/>
      <c r="S63" s="55"/>
      <c r="T63" s="55"/>
      <c r="U63" s="56"/>
      <c r="V63" s="4"/>
    </row>
    <row r="64" spans="2:35" ht="5.25" customHeight="1" thickBot="1" x14ac:dyDescent="0.3"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2"/>
      <c r="Q64" s="172"/>
      <c r="R64" s="172"/>
    </row>
    <row r="65" spans="2:35" s="60" customFormat="1" ht="19.899999999999999" customHeight="1" x14ac:dyDescent="0.25">
      <c r="B65" s="173" t="s">
        <v>26</v>
      </c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5"/>
      <c r="V65" s="13"/>
      <c r="W65" s="14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2" customHeight="1" x14ac:dyDescent="0.25">
      <c r="B66" s="26"/>
      <c r="C66" s="27"/>
      <c r="D66" s="61"/>
      <c r="E66" s="165"/>
      <c r="F66" s="165"/>
      <c r="G66" s="166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8"/>
      <c r="S66" s="130"/>
      <c r="T66" s="130"/>
      <c r="U66" s="28"/>
      <c r="V66" s="1" t="b">
        <v>0</v>
      </c>
    </row>
    <row r="67" spans="2:35" ht="12" customHeight="1" x14ac:dyDescent="0.25">
      <c r="B67" s="26"/>
      <c r="C67" s="27"/>
      <c r="D67" s="61"/>
      <c r="E67" s="165"/>
      <c r="F67" s="165"/>
      <c r="G67" s="166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8"/>
      <c r="S67" s="130"/>
      <c r="T67" s="130"/>
      <c r="U67" s="28"/>
      <c r="V67" s="1" t="b">
        <v>0</v>
      </c>
    </row>
    <row r="68" spans="2:35" ht="12" customHeight="1" x14ac:dyDescent="0.25">
      <c r="B68" s="26"/>
      <c r="C68" s="27"/>
      <c r="D68" s="61"/>
      <c r="E68" s="165"/>
      <c r="F68" s="165"/>
      <c r="G68" s="166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8"/>
      <c r="S68" s="130"/>
      <c r="T68" s="130"/>
      <c r="U68" s="28"/>
      <c r="V68" s="1" t="b">
        <v>0</v>
      </c>
      <c r="W68" s="2" t="s">
        <v>27</v>
      </c>
    </row>
    <row r="69" spans="2:35" ht="10.15" customHeight="1" thickBot="1" x14ac:dyDescent="0.3">
      <c r="B69" s="54"/>
      <c r="C69" s="55"/>
      <c r="D69" s="55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3"/>
      <c r="T69" s="133"/>
      <c r="U69" s="56"/>
      <c r="V69" s="11"/>
    </row>
    <row r="70" spans="2:35" customFormat="1" ht="4.9000000000000004" customHeight="1" thickBot="1" x14ac:dyDescent="0.3">
      <c r="B70" s="102"/>
      <c r="C70" s="103"/>
      <c r="D70" s="103"/>
      <c r="E70" s="106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8"/>
      <c r="R70" s="138"/>
      <c r="S70" s="138"/>
      <c r="T70" s="138"/>
      <c r="U70" s="107"/>
      <c r="V70" s="10"/>
      <c r="W70" s="10"/>
    </row>
    <row r="71" spans="2:35" s="91" customFormat="1" ht="16.149999999999999" customHeight="1" x14ac:dyDescent="0.25">
      <c r="B71" s="104"/>
      <c r="C71" s="105"/>
      <c r="D71" s="139" t="s">
        <v>61</v>
      </c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1"/>
      <c r="U71" s="108"/>
      <c r="V71" s="92"/>
      <c r="W71" s="92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s="91" customFormat="1" ht="16.149999999999999" customHeight="1" x14ac:dyDescent="0.25">
      <c r="B72" s="104"/>
      <c r="C72" s="105"/>
      <c r="D72" s="142" t="s">
        <v>62</v>
      </c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4"/>
      <c r="U72" s="108"/>
      <c r="V72" s="92"/>
      <c r="W72" s="9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s="91" customFormat="1" ht="16.149999999999999" customHeight="1" thickBot="1" x14ac:dyDescent="0.3">
      <c r="B73" s="104"/>
      <c r="C73" s="105"/>
      <c r="D73" s="145" t="s">
        <v>63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7"/>
      <c r="U73" s="108"/>
      <c r="V73" s="92"/>
      <c r="W73" s="92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customFormat="1" ht="5.45" customHeight="1" thickBot="1" x14ac:dyDescent="0.3">
      <c r="B74" s="96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39"/>
      <c r="V74" s="10"/>
      <c r="W74" s="10"/>
    </row>
    <row r="75" spans="2:35" s="62" customFormat="1" ht="10.15" customHeight="1" x14ac:dyDescent="0.35"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81"/>
      <c r="R75" s="23"/>
      <c r="S75" s="23"/>
      <c r="T75" s="23"/>
      <c r="U75" s="24"/>
      <c r="V75" s="15"/>
      <c r="W75" s="16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s="60" customFormat="1" ht="25.5" customHeight="1" x14ac:dyDescent="0.4">
      <c r="B76" s="63"/>
      <c r="C76" s="82"/>
      <c r="D76" s="82"/>
      <c r="E76" s="82"/>
      <c r="F76" s="82"/>
      <c r="G76" s="83"/>
      <c r="H76" s="83"/>
      <c r="I76" s="83"/>
      <c r="J76" s="83"/>
      <c r="K76" s="83"/>
      <c r="L76" s="83"/>
      <c r="M76" s="83"/>
      <c r="N76" s="83"/>
      <c r="O76" s="84" t="s">
        <v>28</v>
      </c>
      <c r="P76" s="134">
        <f>SUMIF(V13:V69,TRUE,S13:T69)</f>
        <v>34674.97</v>
      </c>
      <c r="Q76" s="134"/>
      <c r="R76" s="134"/>
      <c r="S76" s="134"/>
      <c r="T76" s="134"/>
      <c r="U76" s="64"/>
      <c r="V76" s="13"/>
      <c r="W76" s="14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24" customHeight="1" x14ac:dyDescent="0.3">
      <c r="B77" s="26"/>
      <c r="C77" s="27"/>
      <c r="D77" s="27"/>
      <c r="E77" s="27"/>
      <c r="F77" s="27"/>
      <c r="G77" s="135" t="s">
        <v>29</v>
      </c>
      <c r="H77" s="135"/>
      <c r="I77" s="135"/>
      <c r="J77" s="135"/>
      <c r="K77" s="135"/>
      <c r="L77" s="135"/>
      <c r="M77" s="135"/>
      <c r="N77" s="135"/>
      <c r="O77" s="135"/>
      <c r="P77" s="135"/>
      <c r="Q77" s="164">
        <f>SUM(R57:T62)</f>
        <v>0</v>
      </c>
      <c r="R77" s="164"/>
      <c r="S77" s="164"/>
      <c r="T77" s="164"/>
      <c r="U77" s="28"/>
      <c r="V77" s="17"/>
    </row>
    <row r="78" spans="2:35" ht="28.15" customHeight="1" thickBot="1" x14ac:dyDescent="0.45">
      <c r="B78" s="26"/>
      <c r="C78" s="27"/>
      <c r="D78" s="27"/>
      <c r="E78" s="27"/>
      <c r="F78" s="27"/>
      <c r="G78" s="85"/>
      <c r="H78" s="85"/>
      <c r="I78" s="85"/>
      <c r="J78" s="85"/>
      <c r="K78" s="85"/>
      <c r="L78" s="85"/>
      <c r="M78" s="27"/>
      <c r="N78" s="84" t="s">
        <v>30</v>
      </c>
      <c r="O78" s="154">
        <f>Q77*P76</f>
        <v>0</v>
      </c>
      <c r="P78" s="154"/>
      <c r="Q78" s="154"/>
      <c r="R78" s="154"/>
      <c r="S78" s="154"/>
      <c r="T78" s="154"/>
      <c r="U78" s="28"/>
      <c r="V78" s="17"/>
    </row>
    <row r="79" spans="2:35" ht="6.75" customHeight="1" thickTop="1" thickBot="1" x14ac:dyDescent="0.3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6"/>
    </row>
    <row r="80" spans="2:35" ht="6" customHeight="1" thickBot="1" x14ac:dyDescent="0.3">
      <c r="V80" s="4"/>
    </row>
    <row r="81" spans="2:35" customFormat="1" ht="19.899999999999999" customHeight="1" x14ac:dyDescent="0.35">
      <c r="B81" s="65" t="s">
        <v>31</v>
      </c>
      <c r="C81" s="66"/>
      <c r="D81" s="66"/>
      <c r="E81" s="66"/>
      <c r="F81" s="66"/>
      <c r="G81" s="66"/>
      <c r="H81" s="66"/>
      <c r="I81" s="66"/>
      <c r="J81" s="66"/>
      <c r="K81" s="66"/>
      <c r="L81" s="66" t="s">
        <v>99</v>
      </c>
      <c r="M81" s="66"/>
      <c r="N81" s="66"/>
      <c r="O81" s="66"/>
      <c r="P81" s="224"/>
      <c r="Q81" s="224"/>
      <c r="R81" s="224"/>
      <c r="S81" s="224"/>
      <c r="T81" s="224"/>
      <c r="U81" s="67"/>
      <c r="V81" s="18"/>
      <c r="W81" s="10"/>
    </row>
    <row r="82" spans="2:35" customFormat="1" ht="20.100000000000001" customHeight="1" x14ac:dyDescent="0.25">
      <c r="B82" s="68"/>
      <c r="C82" s="86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69"/>
      <c r="V82" s="18"/>
      <c r="W82" s="10"/>
    </row>
    <row r="83" spans="2:35" customFormat="1" ht="20.100000000000001" customHeight="1" x14ac:dyDescent="0.25">
      <c r="B83" s="68"/>
      <c r="C83" s="86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69"/>
      <c r="V83" s="18"/>
      <c r="W83" s="10"/>
    </row>
    <row r="84" spans="2:35" customFormat="1" ht="20.100000000000001" customHeight="1" x14ac:dyDescent="0.25">
      <c r="B84" s="68"/>
      <c r="C84" s="86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69"/>
      <c r="V84" s="18"/>
      <c r="W84" s="10"/>
    </row>
    <row r="85" spans="2:35" ht="10.15" customHeight="1" thickBot="1" x14ac:dyDescent="0.3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32"/>
      <c r="Q85" s="71"/>
      <c r="R85" s="71"/>
      <c r="S85" s="71"/>
      <c r="T85" s="71"/>
      <c r="U85" s="72"/>
    </row>
    <row r="86" spans="2:35" ht="5.25" customHeight="1" thickBot="1" x14ac:dyDescent="0.3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Q86"/>
      <c r="R86"/>
      <c r="S86"/>
      <c r="T86"/>
      <c r="U86"/>
    </row>
    <row r="87" spans="2:35" ht="15.75" x14ac:dyDescent="0.25">
      <c r="B87" s="73" t="s">
        <v>32</v>
      </c>
      <c r="C87" s="74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6"/>
    </row>
    <row r="88" spans="2:35" ht="10.15" customHeight="1" x14ac:dyDescent="0.25">
      <c r="B88" s="29"/>
      <c r="U88" s="30"/>
    </row>
    <row r="89" spans="2:35" s="77" customFormat="1" ht="15" customHeight="1" x14ac:dyDescent="0.25">
      <c r="B89" s="126" t="s">
        <v>33</v>
      </c>
      <c r="C89" s="127"/>
      <c r="D89" s="127"/>
      <c r="E89" s="127"/>
      <c r="F89" s="127"/>
      <c r="G89" s="128" t="s">
        <v>113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30"/>
      <c r="V89" s="1"/>
      <c r="W89" s="1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s="77" customFormat="1" ht="15" customHeight="1" x14ac:dyDescent="0.25">
      <c r="B90" s="126" t="s">
        <v>34</v>
      </c>
      <c r="C90" s="127"/>
      <c r="D90" s="127"/>
      <c r="E90" s="127"/>
      <c r="F90" s="127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78"/>
      <c r="V90" s="1"/>
      <c r="W90" s="19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s="77" customFormat="1" ht="15" customHeight="1" x14ac:dyDescent="0.25">
      <c r="B91" s="126" t="s">
        <v>35</v>
      </c>
      <c r="C91" s="127"/>
      <c r="D91" s="127"/>
      <c r="E91" s="127"/>
      <c r="F91" s="127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78"/>
      <c r="V91" s="1"/>
      <c r="W91" s="19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s="77" customFormat="1" ht="15" customHeight="1" x14ac:dyDescent="0.25">
      <c r="B92" s="126" t="s">
        <v>36</v>
      </c>
      <c r="C92" s="127"/>
      <c r="D92" s="127"/>
      <c r="E92" s="127"/>
      <c r="F92" s="127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78"/>
      <c r="V92" s="1"/>
      <c r="W92" s="19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s="77" customFormat="1" ht="15" customHeight="1" x14ac:dyDescent="0.25">
      <c r="B93" s="126" t="s">
        <v>37</v>
      </c>
      <c r="C93" s="127"/>
      <c r="D93" s="127"/>
      <c r="E93" s="127"/>
      <c r="F93" s="127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78"/>
      <c r="V93" s="1"/>
      <c r="W93" s="19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126" t="s">
        <v>38</v>
      </c>
      <c r="C94" s="127"/>
      <c r="D94" s="127"/>
      <c r="E94" s="127"/>
      <c r="F94" s="127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78"/>
    </row>
    <row r="95" spans="2:35" s="77" customFormat="1" ht="15" customHeight="1" x14ac:dyDescent="0.25">
      <c r="B95" s="126" t="s">
        <v>39</v>
      </c>
      <c r="C95" s="127"/>
      <c r="D95" s="127"/>
      <c r="E95" s="127"/>
      <c r="F95" s="127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78"/>
      <c r="V95" s="1"/>
      <c r="W95" s="19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s="77" customFormat="1" ht="15" customHeight="1" x14ac:dyDescent="0.25">
      <c r="B96" s="126" t="s">
        <v>40</v>
      </c>
      <c r="C96" s="127"/>
      <c r="D96" s="127"/>
      <c r="E96" s="127"/>
      <c r="F96" s="127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78"/>
      <c r="V96" s="1"/>
      <c r="W96" s="19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77" customFormat="1" ht="15" customHeight="1" x14ac:dyDescent="0.25">
      <c r="B97" s="126" t="s">
        <v>41</v>
      </c>
      <c r="C97" s="127"/>
      <c r="D97" s="127"/>
      <c r="E97" s="127"/>
      <c r="F97" s="127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78"/>
      <c r="V97" s="1"/>
      <c r="W97" s="19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7.15" customHeight="1" thickBot="1" x14ac:dyDescent="0.3">
      <c r="B98" s="112"/>
      <c r="C98" s="113"/>
      <c r="D98" s="113"/>
      <c r="E98" s="113"/>
      <c r="F98" s="113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5"/>
      <c r="V98" s="3"/>
      <c r="W98" s="25"/>
    </row>
    <row r="99" spans="1:35" s="3" customFormat="1" ht="4.5" customHeight="1" thickBot="1" x14ac:dyDescent="0.3">
      <c r="B99" s="116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6"/>
      <c r="V99" s="1"/>
      <c r="W99" s="2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s="3" customFormat="1" ht="18" customHeight="1" x14ac:dyDescent="0.2">
      <c r="A100" s="20"/>
      <c r="B100" s="212" t="s">
        <v>100</v>
      </c>
      <c r="C100" s="213"/>
      <c r="D100" s="213"/>
      <c r="E100" s="213"/>
      <c r="F100" s="213"/>
      <c r="G100" s="213"/>
      <c r="H100" s="213"/>
      <c r="I100" s="213"/>
      <c r="J100" s="213"/>
      <c r="K100" s="214"/>
      <c r="L100" s="75"/>
      <c r="M100" s="75"/>
      <c r="N100" s="75"/>
      <c r="O100" s="75"/>
      <c r="P100" s="75"/>
      <c r="Q100" s="75"/>
      <c r="R100" s="75"/>
      <c r="S100" s="75"/>
      <c r="T100" s="75"/>
      <c r="U100" s="76"/>
      <c r="V100" s="1"/>
      <c r="W100" s="1"/>
    </row>
    <row r="101" spans="1:35" s="3" customFormat="1" ht="18" customHeight="1" thickBot="1" x14ac:dyDescent="0.25">
      <c r="A101" s="20"/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  <c r="L101" s="25"/>
      <c r="M101" s="25"/>
      <c r="N101" s="25"/>
      <c r="O101" s="25"/>
      <c r="P101" s="25"/>
      <c r="Q101" s="25"/>
      <c r="R101" s="25"/>
      <c r="S101" s="25"/>
      <c r="T101" s="25"/>
      <c r="U101" s="30"/>
      <c r="V101" s="1"/>
      <c r="W101" s="1"/>
    </row>
    <row r="102" spans="1:35" s="3" customFormat="1" ht="24.75" customHeight="1" x14ac:dyDescent="0.25">
      <c r="A102" s="121"/>
      <c r="B102" s="117"/>
      <c r="C102" s="118"/>
      <c r="D102" s="119" t="s">
        <v>101</v>
      </c>
      <c r="E102" s="218"/>
      <c r="F102" s="218"/>
      <c r="G102" s="218"/>
      <c r="H102" s="218"/>
      <c r="I102" s="218"/>
      <c r="J102" s="218"/>
      <c r="K102" s="219"/>
      <c r="L102" s="25"/>
      <c r="M102" s="25"/>
      <c r="N102" s="25"/>
      <c r="O102" s="25"/>
      <c r="P102" s="25"/>
      <c r="Q102" s="25"/>
      <c r="R102" s="25"/>
      <c r="S102" s="25"/>
      <c r="T102" s="25"/>
      <c r="U102" s="30"/>
      <c r="V102" s="1"/>
      <c r="W102" s="1"/>
    </row>
    <row r="103" spans="1:35" s="3" customFormat="1" ht="15.75" x14ac:dyDescent="0.25">
      <c r="A103" s="121"/>
      <c r="B103" s="120"/>
      <c r="C103" s="123"/>
      <c r="D103" s="124"/>
      <c r="E103" s="123"/>
      <c r="F103" s="25"/>
      <c r="G103" s="25"/>
      <c r="H103" s="25"/>
      <c r="I103"/>
      <c r="J103"/>
      <c r="K103" s="30"/>
      <c r="L103" s="25"/>
      <c r="M103" s="25"/>
      <c r="N103" s="25"/>
      <c r="O103" s="25"/>
      <c r="P103" s="25"/>
      <c r="Q103" s="25"/>
      <c r="R103" s="25"/>
      <c r="S103" s="25"/>
      <c r="T103" s="25"/>
      <c r="U103" s="30"/>
      <c r="V103" s="1"/>
      <c r="W103" s="1"/>
    </row>
    <row r="104" spans="1:35" s="3" customFormat="1" ht="15.75" x14ac:dyDescent="0.25">
      <c r="A104" s="121"/>
      <c r="B104" s="109"/>
      <c r="C104" s="21"/>
      <c r="D104" s="125" t="s">
        <v>102</v>
      </c>
      <c r="E104" s="220"/>
      <c r="F104" s="220"/>
      <c r="G104" s="220"/>
      <c r="H104" s="220"/>
      <c r="I104" s="220"/>
      <c r="J104" s="220"/>
      <c r="K104" s="221"/>
      <c r="L104" s="25"/>
      <c r="M104" s="25"/>
      <c r="N104" s="25"/>
      <c r="O104" s="25"/>
      <c r="P104" s="25"/>
      <c r="Q104" s="25"/>
      <c r="R104" s="25"/>
      <c r="S104" s="25"/>
      <c r="T104" s="25"/>
      <c r="U104" s="30"/>
      <c r="V104" s="1"/>
      <c r="W104" s="1"/>
    </row>
    <row r="105" spans="1:35" s="3" customFormat="1" ht="15.75" x14ac:dyDescent="0.25">
      <c r="A105" s="121"/>
      <c r="B105" s="120"/>
      <c r="C105" s="123"/>
      <c r="D105" s="124"/>
      <c r="E105" s="123"/>
      <c r="F105" s="25"/>
      <c r="G105" s="25"/>
      <c r="H105" s="25"/>
      <c r="I105"/>
      <c r="J105" s="25"/>
      <c r="K105" s="30"/>
      <c r="L105" s="25"/>
      <c r="M105" s="25"/>
      <c r="N105" s="25"/>
      <c r="O105" s="25"/>
      <c r="P105" s="25"/>
      <c r="Q105" s="25"/>
      <c r="R105" s="25"/>
      <c r="S105" s="25"/>
      <c r="T105" s="25"/>
      <c r="U105" s="30"/>
      <c r="V105" s="1"/>
      <c r="W105" s="1"/>
    </row>
    <row r="106" spans="1:35" s="3" customFormat="1" ht="15.75" x14ac:dyDescent="0.25">
      <c r="A106" s="121"/>
      <c r="B106" s="109"/>
      <c r="C106" s="21"/>
      <c r="D106" s="125" t="s">
        <v>41</v>
      </c>
      <c r="E106" s="222"/>
      <c r="F106" s="222"/>
      <c r="G106" s="222"/>
      <c r="H106" s="222"/>
      <c r="I106" s="222"/>
      <c r="J106" s="222"/>
      <c r="K106" s="223"/>
      <c r="L106" s="25"/>
      <c r="M106" s="25"/>
      <c r="N106" s="25"/>
      <c r="O106" s="25"/>
      <c r="P106" s="25"/>
      <c r="Q106" s="25"/>
      <c r="R106" s="25"/>
      <c r="S106" s="25"/>
      <c r="T106" s="25"/>
      <c r="U106" s="30"/>
      <c r="V106" s="1"/>
      <c r="W106" s="1"/>
    </row>
    <row r="107" spans="1:35" ht="5.25" customHeight="1" x14ac:dyDescent="0.25">
      <c r="B107" s="29"/>
      <c r="I107"/>
      <c r="K107" s="30"/>
      <c r="U107" s="30"/>
      <c r="V107" s="122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s="3" customFormat="1" ht="4.5" customHeight="1" thickBot="1" x14ac:dyDescent="0.25">
      <c r="A108" s="25"/>
      <c r="B108" s="31"/>
      <c r="C108" s="32"/>
      <c r="D108" s="32"/>
      <c r="E108" s="32"/>
      <c r="F108" s="32"/>
      <c r="G108" s="32"/>
      <c r="H108" s="32"/>
      <c r="I108" s="32"/>
      <c r="J108" s="32"/>
      <c r="K108" s="33"/>
      <c r="L108" s="32"/>
      <c r="M108" s="32"/>
      <c r="N108" s="32"/>
      <c r="O108" s="32"/>
      <c r="P108" s="32"/>
      <c r="Q108" s="32"/>
      <c r="R108" s="32"/>
      <c r="S108" s="32"/>
      <c r="T108" s="32"/>
      <c r="U108" s="33"/>
      <c r="V108" s="1"/>
      <c r="W108" s="2"/>
    </row>
  </sheetData>
  <sheetProtection algorithmName="SHA-512" hashValue="d7iXYn3ueT454nC6G/hbrZJX5U2//UHP2ucptnlKtR0R1sfWTQurrPzphZ5ATF6g2Vx29Szh2MYDYviJ1Zb/IQ==" saltValue="ZYgQ3mmiBtT6K0q1Vt0qFw==" spinCount="100000" sheet="1" selectLockedCells="1"/>
  <mergeCells count="171">
    <mergeCell ref="B100:K101"/>
    <mergeCell ref="E102:K102"/>
    <mergeCell ref="E104:K104"/>
    <mergeCell ref="E106:K106"/>
    <mergeCell ref="F36:P36"/>
    <mergeCell ref="F52:P52"/>
    <mergeCell ref="Q52:R52"/>
    <mergeCell ref="S52:T52"/>
    <mergeCell ref="P81:T81"/>
    <mergeCell ref="S48:T48"/>
    <mergeCell ref="Q36:R36"/>
    <mergeCell ref="S36:T36"/>
    <mergeCell ref="F37:P37"/>
    <mergeCell ref="Q37:R37"/>
    <mergeCell ref="S37:T37"/>
    <mergeCell ref="B56:O56"/>
    <mergeCell ref="R56:T56"/>
    <mergeCell ref="F57:Q57"/>
    <mergeCell ref="R57:T57"/>
    <mergeCell ref="F42:P42"/>
    <mergeCell ref="Q42:R42"/>
    <mergeCell ref="S42:T42"/>
    <mergeCell ref="F43:P43"/>
    <mergeCell ref="S41:T41"/>
    <mergeCell ref="I14:R14"/>
    <mergeCell ref="S14:T14"/>
    <mergeCell ref="D15:R15"/>
    <mergeCell ref="B16:U16"/>
    <mergeCell ref="F18:R18"/>
    <mergeCell ref="B6:U6"/>
    <mergeCell ref="B7:U7"/>
    <mergeCell ref="B8:U8"/>
    <mergeCell ref="B9:U9"/>
    <mergeCell ref="B11:U11"/>
    <mergeCell ref="G13:H13"/>
    <mergeCell ref="I13:R13"/>
    <mergeCell ref="S13:T13"/>
    <mergeCell ref="G14:H14"/>
    <mergeCell ref="F30:P30"/>
    <mergeCell ref="Q30:R30"/>
    <mergeCell ref="S30:T30"/>
    <mergeCell ref="F28:R28"/>
    <mergeCell ref="S28:T28"/>
    <mergeCell ref="S18:T18"/>
    <mergeCell ref="D26:T26"/>
    <mergeCell ref="F27:R27"/>
    <mergeCell ref="S27:T27"/>
    <mergeCell ref="F23:R23"/>
    <mergeCell ref="S23:T23"/>
    <mergeCell ref="F24:R24"/>
    <mergeCell ref="S24:T24"/>
    <mergeCell ref="F25:R25"/>
    <mergeCell ref="S25:T25"/>
    <mergeCell ref="D19:T19"/>
    <mergeCell ref="F20:R20"/>
    <mergeCell ref="S20:T20"/>
    <mergeCell ref="F21:R21"/>
    <mergeCell ref="S21:T21"/>
    <mergeCell ref="D22:T22"/>
    <mergeCell ref="F39:P39"/>
    <mergeCell ref="Q39:R39"/>
    <mergeCell ref="F33:P33"/>
    <mergeCell ref="Q33:R33"/>
    <mergeCell ref="S33:T33"/>
    <mergeCell ref="S31:T31"/>
    <mergeCell ref="F31:P31"/>
    <mergeCell ref="Q31:R31"/>
    <mergeCell ref="S34:T34"/>
    <mergeCell ref="F35:P35"/>
    <mergeCell ref="Q35:R35"/>
    <mergeCell ref="S35:T35"/>
    <mergeCell ref="S39:T39"/>
    <mergeCell ref="F40:P40"/>
    <mergeCell ref="Q40:R40"/>
    <mergeCell ref="S40:T40"/>
    <mergeCell ref="R62:T62"/>
    <mergeCell ref="U57:U62"/>
    <mergeCell ref="F58:Q58"/>
    <mergeCell ref="R58:T58"/>
    <mergeCell ref="F59:Q59"/>
    <mergeCell ref="R59:T59"/>
    <mergeCell ref="F60:Q60"/>
    <mergeCell ref="R60:T60"/>
    <mergeCell ref="F62:Q62"/>
    <mergeCell ref="F61:Q61"/>
    <mergeCell ref="R61:T61"/>
    <mergeCell ref="F53:P53"/>
    <mergeCell ref="Q53:R53"/>
    <mergeCell ref="S53:T53"/>
    <mergeCell ref="Q43:R43"/>
    <mergeCell ref="S43:T43"/>
    <mergeCell ref="F44:P44"/>
    <mergeCell ref="Q44:R44"/>
    <mergeCell ref="S44:T44"/>
    <mergeCell ref="F45:P45"/>
    <mergeCell ref="Q45:R45"/>
    <mergeCell ref="S66:T66"/>
    <mergeCell ref="E67:F67"/>
    <mergeCell ref="G67:R67"/>
    <mergeCell ref="S67:T67"/>
    <mergeCell ref="E66:F66"/>
    <mergeCell ref="G66:R66"/>
    <mergeCell ref="E68:F68"/>
    <mergeCell ref="G68:R68"/>
    <mergeCell ref="F63:O63"/>
    <mergeCell ref="P63:R63"/>
    <mergeCell ref="F64:O64"/>
    <mergeCell ref="P64:R64"/>
    <mergeCell ref="B65:U65"/>
    <mergeCell ref="B91:F91"/>
    <mergeCell ref="G91:T91"/>
    <mergeCell ref="O78:T78"/>
    <mergeCell ref="D82:T82"/>
    <mergeCell ref="C13:E13"/>
    <mergeCell ref="C14:E14"/>
    <mergeCell ref="F47:P47"/>
    <mergeCell ref="Q47:R47"/>
    <mergeCell ref="S47:T47"/>
    <mergeCell ref="F49:P49"/>
    <mergeCell ref="Q49:R49"/>
    <mergeCell ref="S49:T49"/>
    <mergeCell ref="F50:P50"/>
    <mergeCell ref="Q50:R50"/>
    <mergeCell ref="S50:T50"/>
    <mergeCell ref="F38:P38"/>
    <mergeCell ref="Q38:R38"/>
    <mergeCell ref="S38:T38"/>
    <mergeCell ref="F41:P41"/>
    <mergeCell ref="Q41:R41"/>
    <mergeCell ref="D83:T83"/>
    <mergeCell ref="F34:P34"/>
    <mergeCell ref="Q34:R34"/>
    <mergeCell ref="Q77:T77"/>
    <mergeCell ref="S45:T45"/>
    <mergeCell ref="F46:P46"/>
    <mergeCell ref="Q46:R46"/>
    <mergeCell ref="S46:T46"/>
    <mergeCell ref="F48:P48"/>
    <mergeCell ref="Q48:R48"/>
    <mergeCell ref="F51:P51"/>
    <mergeCell ref="Q51:R51"/>
    <mergeCell ref="S51:T51"/>
    <mergeCell ref="B95:F95"/>
    <mergeCell ref="G95:T95"/>
    <mergeCell ref="B96:F96"/>
    <mergeCell ref="G96:T96"/>
    <mergeCell ref="B97:F97"/>
    <mergeCell ref="G97:T97"/>
    <mergeCell ref="B92:F92"/>
    <mergeCell ref="G92:T92"/>
    <mergeCell ref="B93:F93"/>
    <mergeCell ref="G93:T93"/>
    <mergeCell ref="B94:F94"/>
    <mergeCell ref="G94:T94"/>
    <mergeCell ref="B89:F89"/>
    <mergeCell ref="G89:T89"/>
    <mergeCell ref="B90:F90"/>
    <mergeCell ref="S68:T68"/>
    <mergeCell ref="D84:T84"/>
    <mergeCell ref="E69:F69"/>
    <mergeCell ref="G69:R69"/>
    <mergeCell ref="S69:T69"/>
    <mergeCell ref="P76:T76"/>
    <mergeCell ref="G77:P77"/>
    <mergeCell ref="G90:T90"/>
    <mergeCell ref="F70:P70"/>
    <mergeCell ref="Q70:R70"/>
    <mergeCell ref="S70:T70"/>
    <mergeCell ref="D71:T71"/>
    <mergeCell ref="D72:T72"/>
    <mergeCell ref="D73:T73"/>
  </mergeCells>
  <conditionalFormatting sqref="D19 E20:F21 D22 E23:F25 E27:F28 E33:F53 Q33:Q53 S33:S53">
    <cfRule type="expression" dxfId="10" priority="55">
      <formula>$V19=TRUE</formula>
    </cfRule>
  </conditionalFormatting>
  <conditionalFormatting sqref="E66:E69">
    <cfRule type="expression" dxfId="9" priority="45">
      <formula>$V66=TRUE</formula>
    </cfRule>
  </conditionalFormatting>
  <conditionalFormatting sqref="E18:F18">
    <cfRule type="expression" dxfId="8" priority="41">
      <formula>$V18=TRUE</formula>
    </cfRule>
  </conditionalFormatting>
  <conditionalFormatting sqref="E57:F62">
    <cfRule type="expression" dxfId="7" priority="52">
      <formula>$W57=TRUE</formula>
    </cfRule>
  </conditionalFormatting>
  <conditionalFormatting sqref="G13:G14">
    <cfRule type="expression" dxfId="6" priority="54">
      <formula>$V13=TRUE</formula>
    </cfRule>
  </conditionalFormatting>
  <conditionalFormatting sqref="G66:T68">
    <cfRule type="expression" dxfId="5" priority="30">
      <formula>$V66=TRUE</formula>
    </cfRule>
  </conditionalFormatting>
  <conditionalFormatting sqref="I13:R13">
    <cfRule type="expression" dxfId="4" priority="35">
      <formula>$V$13=TRUE</formula>
    </cfRule>
  </conditionalFormatting>
  <conditionalFormatting sqref="I13:T14">
    <cfRule type="expression" dxfId="3" priority="14">
      <formula>$V13=TRUE</formula>
    </cfRule>
  </conditionalFormatting>
  <conditionalFormatting sqref="R57:S62">
    <cfRule type="expression" dxfId="2" priority="48">
      <formula>W57=TRUE</formula>
    </cfRule>
  </conditionalFormatting>
  <conditionalFormatting sqref="S66:S69">
    <cfRule type="expression" dxfId="1" priority="43">
      <formula>W66=TRUE</formula>
    </cfRule>
    <cfRule type="expression" priority="44">
      <formula>$V$66=TRUE</formula>
    </cfRule>
  </conditionalFormatting>
  <conditionalFormatting sqref="T57:T62">
    <cfRule type="expression" dxfId="0" priority="56">
      <formula>#REF!=TRUE</formula>
    </cfRule>
  </conditionalFormatting>
  <pageMargins left="0.7" right="0.7" top="0.5" bottom="0.25" header="0.3" footer="0.3"/>
  <pageSetup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9525</xdr:rowOff>
                  </from>
                  <to>
                    <xdr:col>5</xdr:col>
                    <xdr:colOff>304800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9525</xdr:rowOff>
                  </from>
                  <to>
                    <xdr:col>5</xdr:col>
                    <xdr:colOff>304800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238125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0</xdr:rowOff>
                  </from>
                  <to>
                    <xdr:col>3</xdr:col>
                    <xdr:colOff>238125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3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3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0</xdr:rowOff>
                  </from>
                  <to>
                    <xdr:col>3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0</xdr:rowOff>
                  </from>
                  <to>
                    <xdr:col>3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0</xdr:rowOff>
                  </from>
                  <to>
                    <xdr:col>3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0</xdr:rowOff>
                  </from>
                  <to>
                    <xdr:col>3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0</xdr:rowOff>
                  </from>
                  <to>
                    <xdr:col>3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0</xdr:rowOff>
                  </from>
                  <to>
                    <xdr:col>3</xdr:col>
                    <xdr:colOff>238125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0</xdr:rowOff>
                  </from>
                  <to>
                    <xdr:col>3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0</xdr:rowOff>
                  </from>
                  <to>
                    <xdr:col>3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0</xdr:rowOff>
                  </from>
                  <to>
                    <xdr:col>3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0</xdr:rowOff>
                  </from>
                  <to>
                    <xdr:col>3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F1868F-1D0C-479B-B11B-A16B9F1230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R4B - R4P Ranger Crew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2025-02-11T20:32:56Z</cp:lastPrinted>
  <dcterms:created xsi:type="dcterms:W3CDTF">2021-05-26T18:52:02Z</dcterms:created>
  <dcterms:modified xsi:type="dcterms:W3CDTF">2025-03-10T18:03:38Z</dcterms:modified>
</cp:coreProperties>
</file>