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S:\2025 NC2510A WORKSHEETS\Website Worksheets\"/>
    </mc:Choice>
  </mc:AlternateContent>
  <xr:revisionPtr revIDLastSave="0" documentId="8_{09529970-336E-4FAE-9F6F-A45D1D568786}" xr6:coauthVersionLast="47" xr6:coauthVersionMax="47" xr10:uidLastSave="{00000000-0000-0000-0000-000000000000}"/>
  <bookViews>
    <workbookView xWindow="-120" yWindow="-120" windowWidth="20730" windowHeight="11160" tabRatio="834" xr2:uid="{00000000-000D-0000-FFFF-FFFF00000000}"/>
  </bookViews>
  <sheets>
    <sheet name="2025 Ford PI Utility" sheetId="1" r:id="rId1"/>
    <sheet name="2020 PI Std Features" sheetId="2" state="hidden" r:id="rId2"/>
  </sheets>
  <definedNames>
    <definedName name="_xlnm.Print_Area" localSheetId="0">'2025 Ford PI Utility'!$A:$U</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8" i="1" l="1"/>
  <c r="Q47" i="1"/>
  <c r="Q106" i="1"/>
  <c r="Q103" i="1"/>
  <c r="Q102" i="1"/>
  <c r="Q101" i="1"/>
  <c r="S75" i="1"/>
  <c r="Q49" i="1"/>
  <c r="S49" i="1" s="1"/>
  <c r="S81" i="1"/>
  <c r="B13" i="1"/>
  <c r="P136" i="1"/>
  <c r="S106" i="1" l="1"/>
  <c r="S105" i="1"/>
  <c r="S104" i="1"/>
  <c r="S103" i="1"/>
  <c r="S102" i="1"/>
  <c r="S101" i="1"/>
  <c r="S97" i="1"/>
  <c r="S96" i="1"/>
  <c r="S95" i="1"/>
  <c r="S94" i="1"/>
  <c r="S93" i="1"/>
  <c r="S92" i="1"/>
  <c r="S91" i="1"/>
  <c r="S90" i="1"/>
  <c r="S86" i="1"/>
  <c r="S85" i="1"/>
  <c r="S76" i="1"/>
  <c r="S69" i="1"/>
  <c r="S73" i="1"/>
  <c r="S72" i="1"/>
  <c r="S71" i="1"/>
  <c r="S74" i="1"/>
  <c r="S59" i="1"/>
  <c r="S63" i="1"/>
  <c r="S61" i="1"/>
  <c r="S57" i="1"/>
  <c r="S60" i="1"/>
  <c r="P135" i="1"/>
  <c r="S48" i="1"/>
  <c r="S47" i="1"/>
  <c r="S46" i="1"/>
  <c r="S45" i="1"/>
  <c r="S44" i="1"/>
  <c r="P1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Gene Daniel</author>
  </authors>
  <commentList>
    <comment ref="F16" authorId="0" shapeId="0" xr:uid="{BD8CC56F-A103-4E77-8C9A-5FB9AF9BF37C}">
      <text>
        <r>
          <rPr>
            <sz val="9"/>
            <color indexed="81"/>
            <rFont val="Tahoma"/>
            <family val="2"/>
          </rPr>
          <t xml:space="preserve">
</t>
        </r>
        <r>
          <rPr>
            <b/>
            <sz val="9"/>
            <color indexed="81"/>
            <rFont val="Tahoma"/>
            <family val="2"/>
          </rPr>
          <t>AWD 3.3L V6 Direct-Injection Hybrid Engine</t>
        </r>
        <r>
          <rPr>
            <sz val="9"/>
            <color indexed="81"/>
            <rFont val="Tahoma"/>
            <family val="2"/>
          </rPr>
          <t xml:space="preserve"> System with 10-Speed Automatic Transmission
● 136-MPH Top Speed </t>
        </r>
      </text>
    </comment>
    <comment ref="F17" authorId="0" shapeId="0" xr:uid="{3D6C54EB-BDB9-45A2-9161-B10E03557F36}">
      <text>
        <r>
          <rPr>
            <sz val="9"/>
            <color indexed="81"/>
            <rFont val="Tahoma"/>
            <family val="2"/>
          </rPr>
          <t xml:space="preserve">
</t>
        </r>
        <r>
          <rPr>
            <b/>
            <sz val="9"/>
            <color indexed="81"/>
            <rFont val="Tahoma"/>
            <family val="2"/>
          </rPr>
          <t>AWD 3.3L V6 Direct-Injection FFV</t>
        </r>
        <r>
          <rPr>
            <sz val="9"/>
            <color indexed="81"/>
            <rFont val="Tahoma"/>
            <family val="2"/>
          </rPr>
          <t xml:space="preserve"> with 10-Speed Automatic Transmission 
● 136-MPH Top Speed
</t>
        </r>
        <r>
          <rPr>
            <i/>
            <sz val="9"/>
            <color indexed="81"/>
            <rFont val="Tahoma"/>
            <family val="2"/>
          </rPr>
          <t>Note:</t>
        </r>
        <r>
          <rPr>
            <sz val="9"/>
            <color indexed="81"/>
            <rFont val="Tahoma"/>
            <family val="2"/>
          </rPr>
          <t xml:space="preserve"> Deletes Regenerative Braking and Lithium-Ion Battery Pack; adds 250-Amp Alternator, replaces H7 AGM battery (800 CCA/80-amp) with H7 SLI battery (730 CCA/80-amp) and replaces 19-gallon tank with 21.4-gallon tank.</t>
        </r>
      </text>
    </comment>
    <comment ref="F18" authorId="0" shapeId="0" xr:uid="{00000000-0006-0000-0000-000007000000}">
      <text>
        <r>
          <rPr>
            <sz val="9"/>
            <color indexed="81"/>
            <rFont val="Tahoma"/>
            <family val="2"/>
          </rPr>
          <t xml:space="preserve">
</t>
        </r>
        <r>
          <rPr>
            <b/>
            <sz val="9"/>
            <color indexed="81"/>
            <rFont val="Tahoma"/>
            <family val="2"/>
          </rPr>
          <t xml:space="preserve">AWD 3.0L V6 EcoBoost® </t>
        </r>
        <r>
          <rPr>
            <sz val="9"/>
            <color indexed="81"/>
            <rFont val="Tahoma"/>
            <family val="2"/>
          </rPr>
          <t xml:space="preserve">with 10-Speed Automatic Transmission
● 148-MPH Top Speed
</t>
        </r>
        <r>
          <rPr>
            <i/>
            <sz val="9"/>
            <color indexed="81"/>
            <rFont val="Tahoma"/>
            <family val="2"/>
          </rPr>
          <t>Note:</t>
        </r>
        <r>
          <rPr>
            <sz val="9"/>
            <color indexed="81"/>
            <rFont val="Tahoma"/>
            <family val="2"/>
          </rPr>
          <t xml:space="preserve"> Deletes Regenerative Braking and Lithium-Ion Battery Pack; adds 250-Amp Alternator, replaces H7
AGM battery (800 CCA/80-amp) with H7 SLI battery (730 CCA/80-amp) and replaces 19-gallon tank
with 21.4-gallon tank)</t>
        </r>
      </text>
    </comment>
    <comment ref="F28" authorId="0" shapeId="0" xr:uid="{00000000-0006-0000-0000-000015000000}">
      <text>
        <r>
          <rPr>
            <sz val="9"/>
            <color indexed="81"/>
            <rFont val="Tahoma"/>
            <family val="2"/>
          </rPr>
          <t xml:space="preserve">
Switchable Red/White Lighting in Cargo Area
 (deletes 3rd row overhead map light)
</t>
        </r>
      </text>
    </comment>
    <comment ref="F32" authorId="0" shapeId="0" xr:uid="{00000000-0006-0000-0000-00001E000000}">
      <text>
        <r>
          <rPr>
            <sz val="9"/>
            <color indexed="81"/>
            <rFont val="Tahoma"/>
            <family val="2"/>
          </rPr>
          <t xml:space="preserve">
</t>
        </r>
        <r>
          <rPr>
            <b/>
            <sz val="9"/>
            <color indexed="81"/>
            <rFont val="Tahoma"/>
            <family val="2"/>
          </rPr>
          <t xml:space="preserve">BLIS® </t>
        </r>
        <r>
          <rPr>
            <sz val="9"/>
            <color indexed="81"/>
            <rFont val="Tahoma"/>
            <family val="2"/>
          </rPr>
          <t xml:space="preserve">– Blind Spot Monitoring with Cross-traffic Alert 
</t>
        </r>
        <r>
          <rPr>
            <i/>
            <sz val="9"/>
            <color indexed="81"/>
            <rFont val="Tahoma"/>
            <family val="2"/>
          </rPr>
          <t xml:space="preserve">Note: </t>
        </r>
        <r>
          <rPr>
            <sz val="9"/>
            <color indexed="81"/>
            <rFont val="Tahoma"/>
            <family val="2"/>
          </rPr>
          <t>Includes manual fold-away mirrors, w/heat, w/o memory, w/o puddle lamps</t>
        </r>
      </text>
    </comment>
    <comment ref="F33" authorId="0" shapeId="0" xr:uid="{00000000-0006-0000-0000-00001D000000}">
      <text>
        <r>
          <rPr>
            <sz val="9"/>
            <color indexed="81"/>
            <rFont val="Tahoma"/>
            <family val="2"/>
          </rPr>
          <t xml:space="preserve">
</t>
        </r>
        <r>
          <rPr>
            <b/>
            <sz val="9"/>
            <color indexed="81"/>
            <rFont val="Tahoma"/>
            <family val="2"/>
          </rPr>
          <t>Pre-Collision Assist with Pedestrian Detection</t>
        </r>
        <r>
          <rPr>
            <sz val="9"/>
            <color indexed="81"/>
            <rFont val="Tahoma"/>
            <family val="2"/>
          </rPr>
          <t xml:space="preserve"> 
• Includes Forward Collision Warning and Automatic Emergency Braking and unique disable switch for Law Enforcement use
</t>
        </r>
        <r>
          <rPr>
            <i/>
            <sz val="9"/>
            <color indexed="81"/>
            <rFont val="Tahoma"/>
            <family val="2"/>
          </rPr>
          <t xml:space="preserve">Note: </t>
        </r>
        <r>
          <rPr>
            <sz val="9"/>
            <color indexed="81"/>
            <rFont val="Tahoma"/>
            <family val="2"/>
          </rPr>
          <t>Not available with option 96W</t>
        </r>
      </text>
    </comment>
    <comment ref="F34" authorId="0" shapeId="0" xr:uid="{00000000-0006-0000-0000-000022000000}">
      <text>
        <r>
          <rPr>
            <b/>
            <sz val="9"/>
            <color indexed="81"/>
            <rFont val="Tahoma"/>
            <family val="2"/>
          </rPr>
          <t xml:space="preserve">
H8 AGM Battery</t>
        </r>
        <r>
          <rPr>
            <sz val="9"/>
            <color indexed="81"/>
            <rFont val="Tahoma"/>
            <family val="2"/>
          </rPr>
          <t xml:space="preserve"> 
• 850 CCA/92-amp
</t>
        </r>
      </text>
    </comment>
    <comment ref="F35" authorId="0" shapeId="0" xr:uid="{00000000-0006-0000-0000-000028000000}">
      <text>
        <r>
          <rPr>
            <sz val="9"/>
            <color indexed="81"/>
            <rFont val="Tahoma"/>
            <family val="2"/>
          </rPr>
          <t xml:space="preserve">
</t>
        </r>
        <r>
          <rPr>
            <b/>
            <sz val="9"/>
            <color indexed="81"/>
            <rFont val="Tahoma"/>
            <family val="2"/>
          </rPr>
          <t xml:space="preserve">Dark Car Feature
</t>
        </r>
        <r>
          <rPr>
            <sz val="9"/>
            <color indexed="81"/>
            <rFont val="Tahoma"/>
            <family val="2"/>
          </rPr>
          <t>Courtesy lamps disabled when any door is opened</t>
        </r>
      </text>
    </comment>
    <comment ref="F36" authorId="0" shapeId="0" xr:uid="{00000000-0006-0000-0000-000029000000}">
      <text>
        <r>
          <rPr>
            <sz val="9"/>
            <color indexed="81"/>
            <rFont val="Tahoma"/>
            <family val="2"/>
          </rPr>
          <t xml:space="preserve">
</t>
        </r>
        <r>
          <rPr>
            <b/>
            <sz val="9"/>
            <color indexed="81"/>
            <rFont val="Tahoma"/>
            <family val="2"/>
          </rPr>
          <t>Police Engine Idle feature</t>
        </r>
        <r>
          <rPr>
            <sz val="9"/>
            <color indexed="81"/>
            <rFont val="Tahoma"/>
            <family val="2"/>
          </rPr>
          <t xml:space="preserve">
• This feature allows you to leave the engine running and prevents your vehicle from unauthorized use when outside of your vehicle. Allows the key to be removed from ignition while vehicle remains idling.</t>
        </r>
      </text>
    </comment>
    <comment ref="F37" authorId="0" shapeId="0" xr:uid="{00000000-0006-0000-0000-00002A000000}">
      <text>
        <r>
          <rPr>
            <b/>
            <sz val="9"/>
            <color indexed="81"/>
            <rFont val="Tahoma"/>
            <family val="2"/>
          </rPr>
          <t xml:space="preserve">
Police Perimeter Alert
</t>
        </r>
        <r>
          <rPr>
            <sz val="9"/>
            <color indexed="81"/>
            <rFont val="Tahoma"/>
            <family val="2"/>
          </rPr>
          <t>Detects motion in an approximately 270-degree radius on sides and back of vehicle; if movement is determined to be a threat, chime will sound at level I. Doors will lock and windows will automatically go up at level II. Includes visual display in instrument cluster with tracking.
Note: Now enables rearview camera image display in the rear view mirror option (87R) when Rear Camera on Demand (19V) is ordered</t>
        </r>
      </text>
    </comment>
    <comment ref="F44" authorId="0" shapeId="0" xr:uid="{1C7F302B-BDB6-4265-9876-33F51220676B}">
      <text>
        <r>
          <rPr>
            <b/>
            <sz val="9"/>
            <color indexed="81"/>
            <rFont val="Tahoma"/>
            <family val="2"/>
          </rPr>
          <t>Gene Daniel:</t>
        </r>
        <r>
          <rPr>
            <sz val="9"/>
            <color indexed="81"/>
            <rFont val="Tahoma"/>
            <family val="2"/>
          </rPr>
          <t xml:space="preserve">
Police Upgrade Package
•1st and 2nd Row Carpet Floor Covering
•Cloth Seats – Rear
•Center Floor Console less shifter (Maintains Column Shifter)
•Includes Console and Top Plate with 2 cup holders
•Floor Mats, front and rear (carpeted)
•18” Aluminum Wheel
•Selectable Sport Mode
•High Series Headlamp with LED Corner Warning Lights
•Includes SYNC Phoenix ®
</t>
        </r>
        <r>
          <rPr>
            <b/>
            <sz val="9"/>
            <color indexed="81"/>
            <rFont val="Tahoma"/>
            <family val="2"/>
          </rPr>
          <t>Note: Not available with EcoBoost Powertrain (99C/44U)</t>
        </r>
      </text>
    </comment>
    <comment ref="F45" authorId="0" shapeId="0" xr:uid="{22963F0F-F0A9-467D-A197-527905CD26CF}">
      <text>
        <r>
          <rPr>
            <b/>
            <sz val="9"/>
            <color indexed="81"/>
            <rFont val="Tahoma"/>
            <family val="2"/>
          </rPr>
          <t>Gene Daniel:</t>
        </r>
        <r>
          <rPr>
            <sz val="9"/>
            <color indexed="81"/>
            <rFont val="Tahoma"/>
            <family val="2"/>
          </rPr>
          <t xml:space="preserve">
Front Headlamp Lighting Solution
•Includes LED Low beam/High beam headlamp, Wig-wag function and (2) Red/Blue/White LEDside warning lights in each headlamp (factory configured: driver’s side White/Red / passenger side White/Blue)
•Includes pre-wire for grille LED lights, siren and speaker (60A)
•Wiring, LED lights included (in headlamps only; grille lights not included). Controller “not” included
Note: Included with Ready for the Road (67H)
Note: Recommend using Ultimate Wiring Package (67U)
Note: Included with Police Upgrade Package (65U)</t>
        </r>
      </text>
    </comment>
    <comment ref="F46" authorId="0" shapeId="0" xr:uid="{BD608F2D-4EB3-4501-91B2-545AD884DF75}">
      <text>
        <r>
          <rPr>
            <b/>
            <sz val="9"/>
            <color indexed="81"/>
            <rFont val="Tahoma"/>
            <family val="2"/>
          </rPr>
          <t>Gene Daniel:</t>
        </r>
        <r>
          <rPr>
            <sz val="9"/>
            <color indexed="81"/>
            <rFont val="Tahoma"/>
            <family val="2"/>
          </rPr>
          <t xml:space="preserve">
Tail Lamp Lighting Solution
•Includes LED Tail Lamp Wig-Wag Module
•LED lights only. Wiring, controller “not” included
Note: Included with Ready for the Road (67H)
Note: Recommend using Ultimate Wiring Package (67U)</t>
        </r>
      </text>
    </comment>
    <comment ref="F47" authorId="0" shapeId="0" xr:uid="{8C71B05F-1584-4B7A-9126-E7FB94DF3DDC}">
      <text>
        <r>
          <rPr>
            <b/>
            <sz val="9"/>
            <color indexed="81"/>
            <rFont val="Tahoma"/>
            <family val="2"/>
          </rPr>
          <t>Gene Daniel:</t>
        </r>
        <r>
          <rPr>
            <sz val="9"/>
            <color indexed="81"/>
            <rFont val="Tahoma"/>
            <family val="2"/>
          </rPr>
          <t xml:space="preserve">
Rear Lighting Solution
•Includes two (2) backlit flashing linear high-intensity LED lights (driver’s side red / passenger sideblue) mounted to inside liftgate glass
•Includes two (2) backlit flashing linear high-intensity LED lights (driver’s side red / Passenger sideblue) installed on inside lip of liftgate (lights activate when liftgate is open)
•LED lights only. Wiring, controller “not” included
Note: Included with Ready for the Road (67H)
Note: LED lights only – does “not” include wiring or controller
Note: Recommend using Ultimate Wiring Package (67U)</t>
        </r>
      </text>
    </comment>
    <comment ref="E48" authorId="0" shapeId="0" xr:uid="{EEED2D67-5A43-4FBB-B8C1-6E6E07698814}">
      <text>
        <r>
          <rPr>
            <b/>
            <sz val="9"/>
            <color indexed="81"/>
            <rFont val="Tahoma"/>
            <family val="2"/>
          </rPr>
          <t>Gene Daniel:</t>
        </r>
        <r>
          <rPr>
            <sz val="9"/>
            <color indexed="81"/>
            <rFont val="Tahoma"/>
            <family val="2"/>
          </rPr>
          <t xml:space="preserve">
Must add for Blue/Blue:
</t>
        </r>
        <r>
          <rPr>
            <b/>
            <sz val="14"/>
            <color indexed="81"/>
            <rFont val="Tahoma"/>
            <family val="2"/>
          </rPr>
          <t>ZLR
ZLQ
ZMA
ZM4</t>
        </r>
        <r>
          <rPr>
            <sz val="9"/>
            <color indexed="81"/>
            <rFont val="Tahoma"/>
            <family val="2"/>
          </rPr>
          <t xml:space="preserve">
</t>
        </r>
      </text>
    </comment>
    <comment ref="F48" authorId="0" shapeId="0" xr:uid="{8DF598AC-CB31-40DA-8FEE-AD73C8A3DDE1}">
      <text>
        <r>
          <rPr>
            <b/>
            <sz val="9"/>
            <color indexed="81"/>
            <rFont val="Tahoma"/>
            <family val="2"/>
          </rPr>
          <t>Gene Daniel:</t>
        </r>
        <r>
          <rPr>
            <sz val="9"/>
            <color indexed="81"/>
            <rFont val="Tahoma"/>
            <family val="2"/>
          </rPr>
          <t xml:space="preserve">
Ready for the Road Package: All-in Complete Package – Includes Police Interceptor Packages: 66A, 66B, 66C, plus
•Whelen Cencom Light Controller Head with dimmable backlight
•Whelen Cencom Relay Center / Siren / Amp w/Traffic Advisor control (mounted behind 2nd rowseat)
•Light Controller / Relay Cencom Wiring (wiring harness) w/additional input/output pigtails
•High current pigtail
•Whelen Specific WECAN Cable (console to cargo area) connects Cencom to Control Head
•Pre-wiring for grille LED lights, siren and speaker (60A)
•Rear console plate (85R) – contours through 2nd row; channel for wiring
•Grille linear LED Lights (Red / Blue) and harness
•100-Watt Siren / Speaker
•Hidden Door-Lock Plunger w/Rear-door controls inoperable (locks, handles and windows) (52P)
Note: Not available with options: 66A, 66B, 66C, 67U and 65U</t>
        </r>
      </text>
    </comment>
    <comment ref="F49" authorId="0" shapeId="0" xr:uid="{00000000-0006-0000-0000-00000E000000}">
      <text>
        <r>
          <rPr>
            <sz val="9"/>
            <color indexed="81"/>
            <rFont val="Tahoma"/>
            <family val="2"/>
          </rPr>
          <t xml:space="preserve">
</t>
        </r>
        <r>
          <rPr>
            <b/>
            <sz val="9"/>
            <color indexed="81"/>
            <rFont val="Tahoma"/>
            <family val="2"/>
          </rPr>
          <t>Ultimate Wiring Package</t>
        </r>
        <r>
          <rPr>
            <sz val="9"/>
            <color indexed="81"/>
            <rFont val="Tahoma"/>
            <family val="2"/>
          </rPr>
          <t xml:space="preserve">
Ultimate Wiring Package Includes the following:
  • Rear console mounting plate (85R) – contours through 2nd row; channel for wiring
  • Pre-wiring for grille LED lights, siren and speaker (60A)
  • Wiring harness I/P to rear cargo area (overlay) – Two (2) light cables – supports up to six (6) LED lights (engine compartment/grille) – One (1) 10-amp siren/speaker circuit engine compartment
  • Rear hatch/cargo area wiring – supports up to six (6) rear LED lights
  • Does “not” include LED lights, side connectors or controller
Note: Recommend Police Wire Harness Connector Kit 67V
Note: Not available with options: 65U, 67H</t>
        </r>
      </text>
    </comment>
    <comment ref="F56" authorId="0" shapeId="0" xr:uid="{F63D0579-9C9E-4B35-A777-05FF1A10EB45}">
      <text>
        <r>
          <rPr>
            <b/>
            <sz val="9"/>
            <color indexed="81"/>
            <rFont val="Tahoma"/>
            <family val="2"/>
          </rPr>
          <t>Gene Daniel:</t>
        </r>
        <r>
          <rPr>
            <sz val="9"/>
            <color indexed="81"/>
            <rFont val="Tahoma"/>
            <family val="2"/>
          </rPr>
          <t xml:space="preserve">
Front – Unique Heavy-Duty Cloth, Front Bucket 
Seats Driver 6-way Power track 
(fore/aft.up/down, tilt with manual recline, 2-way 
manual lumbar) 
Passenger – 2-way manual track (fore/aft. with 
manual recline) 
Rear – 35/30/35 Split Vinyl</t>
        </r>
      </text>
    </comment>
    <comment ref="F57" authorId="0" shapeId="0" xr:uid="{E910EBCF-0761-4132-A0B4-7E549F874FDC}">
      <text>
        <r>
          <rPr>
            <b/>
            <sz val="9"/>
            <color indexed="81"/>
            <rFont val="Tahoma"/>
            <family val="2"/>
          </rPr>
          <t>Gene Daniel:</t>
        </r>
        <r>
          <rPr>
            <sz val="9"/>
            <color indexed="81"/>
            <rFont val="Tahoma"/>
            <family val="2"/>
          </rPr>
          <t xml:space="preserve">
Front – Unique Heavy-Duty Cloth, Front Bucket 
Seats Driver 6-way Power track 
(fore/aft.up/down, tilt with manual recline, 2-way 
manual lumbar).
Passenger – 2-way manual track (fore/aft. with 
manual recline) 
Rear – 35/30/35 Split Cloth</t>
        </r>
      </text>
    </comment>
    <comment ref="F58" authorId="0" shapeId="0" xr:uid="{B2E062B6-0B7D-4527-9615-4AC738E0726C}">
      <text>
        <r>
          <rPr>
            <b/>
            <sz val="9"/>
            <color indexed="81"/>
            <rFont val="Tahoma"/>
            <family val="2"/>
          </rPr>
          <t>Gene Daniel:</t>
        </r>
        <r>
          <rPr>
            <sz val="9"/>
            <color indexed="81"/>
            <rFont val="Tahoma"/>
            <family val="2"/>
          </rPr>
          <t xml:space="preserve">
Global Lock / Unlock feature (Door-panel switches will lock/unlock all doors and rear liftgate. Eliminates the 45-second Liftgate Lock Release + PAITRO Time
Note: Overhead Lifegate Button and Blue Liftgate Release Button on key fob will NOT have any function when pressed with this option</t>
        </r>
      </text>
    </comment>
    <comment ref="F59" authorId="0" shapeId="0" xr:uid="{9F4E7A88-BD82-47C9-AAA5-B9CF7D5D2660}">
      <text>
        <r>
          <rPr>
            <b/>
            <sz val="9"/>
            <color indexed="81"/>
            <rFont val="Tahoma"/>
            <family val="2"/>
          </rPr>
          <t>Gene Daniel:</t>
        </r>
        <r>
          <rPr>
            <sz val="9"/>
            <color indexed="81"/>
            <rFont val="Tahoma"/>
            <family val="2"/>
          </rPr>
          <t xml:space="preserve">
¼ Size Picture in Picture (8” Rear Camera Image in upper lefthand quadrant of display)
Note: Not available with Intergrated Computer Screen (47E)</t>
        </r>
      </text>
    </comment>
    <comment ref="F60" authorId="0" shapeId="0" xr:uid="{00000000-0006-0000-0000-000010000000}">
      <text>
        <r>
          <rPr>
            <sz val="9"/>
            <color indexed="81"/>
            <rFont val="Tahoma"/>
            <family val="2"/>
          </rPr>
          <t xml:space="preserve">
</t>
        </r>
        <r>
          <rPr>
            <b/>
            <sz val="9"/>
            <color indexed="81"/>
            <rFont val="Tahoma"/>
            <family val="2"/>
          </rPr>
          <t>1st and 2nd row carpet floor covering</t>
        </r>
        <r>
          <rPr>
            <sz val="9"/>
            <color indexed="81"/>
            <rFont val="Tahoma"/>
            <family val="2"/>
          </rPr>
          <t xml:space="preserve"> 
(includes floor mats, front and rear)</t>
        </r>
      </text>
    </comment>
    <comment ref="F62" authorId="0" shapeId="0" xr:uid="{00000000-0006-0000-0000-000011000000}">
      <text>
        <r>
          <rPr>
            <sz val="9"/>
            <color indexed="81"/>
            <rFont val="Tahoma"/>
            <family val="2"/>
          </rPr>
          <t xml:space="preserve">
</t>
        </r>
        <r>
          <rPr>
            <b/>
            <sz val="9"/>
            <color indexed="81"/>
            <rFont val="Tahoma"/>
            <family val="2"/>
          </rPr>
          <t>Front Console Plate Delete</t>
        </r>
        <r>
          <rPr>
            <sz val="9"/>
            <color indexed="81"/>
            <rFont val="Tahoma"/>
            <family val="2"/>
          </rPr>
          <t xml:space="preserve">
</t>
        </r>
        <r>
          <rPr>
            <i/>
            <sz val="9"/>
            <color indexed="81"/>
            <rFont val="Tahoma"/>
            <family val="2"/>
          </rPr>
          <t>Note:</t>
        </r>
        <r>
          <rPr>
            <sz val="9"/>
            <color indexed="81"/>
            <rFont val="Tahoma"/>
            <family val="2"/>
          </rPr>
          <t xml:space="preserve"> Not available with option: 67H, 67U, 85R</t>
        </r>
      </text>
    </comment>
    <comment ref="F63" authorId="0" shapeId="0" xr:uid="{00000000-0006-0000-0000-000013000000}">
      <text>
        <r>
          <rPr>
            <sz val="9"/>
            <color indexed="81"/>
            <rFont val="Tahoma"/>
            <family val="2"/>
          </rPr>
          <t xml:space="preserve">
</t>
        </r>
        <r>
          <rPr>
            <b/>
            <sz val="9"/>
            <color indexed="81"/>
            <rFont val="Tahoma"/>
            <family val="2"/>
          </rPr>
          <t>Rear Console Plate</t>
        </r>
        <r>
          <rPr>
            <sz val="9"/>
            <color indexed="81"/>
            <rFont val="Tahoma"/>
            <family val="2"/>
          </rPr>
          <t xml:space="preserve">
</t>
        </r>
        <r>
          <rPr>
            <i/>
            <sz val="9"/>
            <color indexed="81"/>
            <rFont val="Tahoma"/>
            <family val="2"/>
          </rPr>
          <t>Note:</t>
        </r>
        <r>
          <rPr>
            <sz val="9"/>
            <color indexed="81"/>
            <rFont val="Tahoma"/>
            <family val="2"/>
          </rPr>
          <t xml:space="preserve"> Not available with option: 65U, 85D</t>
        </r>
      </text>
    </comment>
    <comment ref="F69" authorId="0" shapeId="0" xr:uid="{00000000-0006-0000-0000-00001B000000}">
      <text>
        <r>
          <rPr>
            <sz val="9"/>
            <color indexed="81"/>
            <rFont val="Tahoma"/>
            <family val="2"/>
          </rPr>
          <t xml:space="preserve">
</t>
        </r>
        <r>
          <rPr>
            <b/>
            <sz val="9"/>
            <color indexed="81"/>
            <rFont val="Tahoma"/>
            <family val="2"/>
          </rPr>
          <t xml:space="preserve">Underbody Deflector Plate </t>
        </r>
        <r>
          <rPr>
            <sz val="9"/>
            <color indexed="81"/>
            <rFont val="Tahoma"/>
            <family val="2"/>
          </rPr>
          <t xml:space="preserve">
● Engine and transmission shield</t>
        </r>
      </text>
    </comment>
    <comment ref="F70" authorId="0" shapeId="0" xr:uid="{00000000-0006-0000-0000-000020000000}">
      <text>
        <r>
          <rPr>
            <sz val="9"/>
            <color indexed="81"/>
            <rFont val="Tahoma"/>
            <family val="2"/>
          </rPr>
          <t xml:space="preserve">
</t>
        </r>
        <r>
          <rPr>
            <b/>
            <sz val="9"/>
            <color indexed="81"/>
            <rFont val="Tahoma"/>
            <family val="2"/>
          </rPr>
          <t>Badge Delete</t>
        </r>
        <r>
          <rPr>
            <sz val="9"/>
            <color indexed="81"/>
            <rFont val="Tahoma"/>
            <family val="2"/>
          </rPr>
          <t xml:space="preserve">
• Deletes the "Police Interceptor" badging on rear liftgate
• Deletes the "Interceptor" badging on front hood (EcoBoost®)</t>
        </r>
      </text>
    </comment>
    <comment ref="F72" authorId="0" shapeId="0" xr:uid="{00000000-0006-0000-0000-000019000000}">
      <text>
        <r>
          <rPr>
            <sz val="9"/>
            <color indexed="81"/>
            <rFont val="Tahoma"/>
            <family val="2"/>
          </rPr>
          <t xml:space="preserve">
</t>
        </r>
        <r>
          <rPr>
            <b/>
            <sz val="9"/>
            <color indexed="81"/>
            <rFont val="Tahoma"/>
            <family val="2"/>
          </rPr>
          <t>Glass</t>
        </r>
        <r>
          <rPr>
            <sz val="9"/>
            <color indexed="81"/>
            <rFont val="Tahoma"/>
            <family val="2"/>
          </rPr>
          <t xml:space="preserve"> – Solar Tint 2nd Row door glass, Rear Quarter and Liftgate Window 
• Deletes Privacy Glass
</t>
        </r>
        <r>
          <rPr>
            <b/>
            <sz val="9"/>
            <color indexed="81"/>
            <rFont val="Tahoma"/>
            <family val="2"/>
          </rPr>
          <t>IF YOU WANT PRIVACY TINT ON 2ND ROW DOOR GLASS, REAR QUARTER GLASS, AND LIFTGATE GLASS, DO NOT SELECT THIS OPTION</t>
        </r>
        <r>
          <rPr>
            <sz val="9"/>
            <color indexed="81"/>
            <rFont val="Tahoma"/>
            <family val="2"/>
          </rPr>
          <t xml:space="preserve">
</t>
        </r>
      </text>
    </comment>
    <comment ref="F73" authorId="0" shapeId="0" xr:uid="{00000000-0006-0000-0000-00001A000000}">
      <text>
        <r>
          <rPr>
            <sz val="9"/>
            <color indexed="81"/>
            <rFont val="Tahoma"/>
            <family val="2"/>
          </rPr>
          <t xml:space="preserve">
</t>
        </r>
        <r>
          <rPr>
            <b/>
            <sz val="9"/>
            <color indexed="81"/>
            <rFont val="Tahoma"/>
            <family val="2"/>
          </rPr>
          <t>Glass</t>
        </r>
        <r>
          <rPr>
            <sz val="9"/>
            <color indexed="81"/>
            <rFont val="Tahoma"/>
            <family val="2"/>
          </rPr>
          <t xml:space="preserve"> – Solar Tint 2nd Row Only door glass, 
Privacy Glass on Rear Quarter and Liftgate Window
</t>
        </r>
        <r>
          <rPr>
            <b/>
            <sz val="9"/>
            <color indexed="81"/>
            <rFont val="Tahoma"/>
            <family val="2"/>
          </rPr>
          <t>DELETES PRIVACY GLASS TINTING.  IF YOU WANT DARK REAR QUARTER GLAS AND LIFTGATE GLASS, DO NOT SELECT THIS OPTION</t>
        </r>
      </text>
    </comment>
    <comment ref="F76" authorId="0" shapeId="0" xr:uid="{00000000-0006-0000-0000-000023000000}">
      <text>
        <r>
          <rPr>
            <sz val="9"/>
            <color indexed="81"/>
            <rFont val="Tahoma"/>
            <family val="2"/>
          </rPr>
          <t xml:space="preserve">
59E 1 Keyed Alike – 1435x 
59B 1 Keyed Alike – 1284x 
59D 1 Keyed Alike – 0135x 
59F 1 Keyed Alike – 0576x 
59J 1 Keyed Alike – 1111x 
59C 1 Keyed Alike – 1294x
59G 1 Keyed Alike – 0151x</t>
        </r>
      </text>
    </comment>
    <comment ref="F81" authorId="0" shapeId="0" xr:uid="{AF341564-C042-4FC1-9770-8790F1E80E14}">
      <text>
        <r>
          <rPr>
            <sz val="9"/>
            <color indexed="81"/>
            <rFont val="Tahoma"/>
            <family val="2"/>
          </rPr>
          <t xml:space="preserve">
</t>
        </r>
        <r>
          <rPr>
            <b/>
            <sz val="9"/>
            <color indexed="81"/>
            <rFont val="Tahoma"/>
            <family val="2"/>
          </rPr>
          <t xml:space="preserve">Wheel Covers 
● </t>
        </r>
        <r>
          <rPr>
            <sz val="9"/>
            <color indexed="81"/>
            <rFont val="Tahoma"/>
            <family val="2"/>
          </rPr>
          <t xml:space="preserve">18" Full Face Wheel Cover
</t>
        </r>
      </text>
    </comment>
    <comment ref="F90" authorId="0" shapeId="0" xr:uid="{00000000-0006-0000-0000-00002B000000}">
      <text>
        <r>
          <rPr>
            <sz val="9"/>
            <color indexed="81"/>
            <rFont val="Tahoma"/>
            <family val="2"/>
          </rPr>
          <t xml:space="preserve">
</t>
        </r>
        <r>
          <rPr>
            <b/>
            <sz val="9"/>
            <color indexed="81"/>
            <rFont val="Tahoma"/>
            <family val="2"/>
          </rPr>
          <t>Cargo Storage Vault</t>
        </r>
        <r>
          <rPr>
            <sz val="9"/>
            <color indexed="81"/>
            <rFont val="Tahoma"/>
            <family val="2"/>
          </rPr>
          <t xml:space="preserve"> 
• Includes lockable door and compartment light 
</t>
        </r>
        <r>
          <rPr>
            <i/>
            <sz val="9"/>
            <color indexed="81"/>
            <rFont val="Tahoma"/>
            <family val="2"/>
          </rPr>
          <t xml:space="preserve">Note: </t>
        </r>
        <r>
          <rPr>
            <sz val="9"/>
            <color indexed="81"/>
            <rFont val="Tahoma"/>
            <family val="2"/>
          </rPr>
          <t>Now available with Aux Air Conditioning (17A).</t>
        </r>
      </text>
    </comment>
    <comment ref="F92" authorId="0" shapeId="0" xr:uid="{00000000-0006-0000-0000-00002D000000}">
      <text>
        <r>
          <rPr>
            <sz val="9"/>
            <color indexed="81"/>
            <rFont val="Tahoma"/>
            <family val="2"/>
          </rPr>
          <t xml:space="preserve">
</t>
        </r>
        <r>
          <rPr>
            <b/>
            <sz val="9"/>
            <color indexed="81"/>
            <rFont val="Tahoma"/>
            <family val="2"/>
          </rPr>
          <t xml:space="preserve">Hidden Door-Lock Plunger w/Rear-door controls inoperable (locks, handles and windows) </t>
        </r>
        <r>
          <rPr>
            <sz val="9"/>
            <color indexed="81"/>
            <rFont val="Tahoma"/>
            <family val="2"/>
          </rPr>
          <t xml:space="preserve">
• Not available with 68G- includes all content of 68G
</t>
        </r>
        <r>
          <rPr>
            <i/>
            <sz val="9"/>
            <color indexed="81"/>
            <rFont val="Tahoma"/>
            <family val="2"/>
          </rPr>
          <t xml:space="preserve">Note: </t>
        </r>
        <r>
          <rPr>
            <sz val="9"/>
            <color indexed="81"/>
            <rFont val="Tahoma"/>
            <family val="2"/>
          </rPr>
          <t xml:space="preserve">Can manually remove window or door disable plate with special tool
</t>
        </r>
        <r>
          <rPr>
            <i/>
            <sz val="9"/>
            <color indexed="81"/>
            <rFont val="Tahoma"/>
            <family val="2"/>
          </rPr>
          <t>Note:</t>
        </r>
        <r>
          <rPr>
            <sz val="9"/>
            <color indexed="81"/>
            <rFont val="Tahoma"/>
            <family val="2"/>
          </rPr>
          <t xml:space="preserve"> Locks/windows operable from driver's door switches</t>
        </r>
      </text>
    </comment>
    <comment ref="F93" authorId="0" shapeId="0" xr:uid="{00000000-0006-0000-0000-00002E000000}">
      <text>
        <r>
          <rPr>
            <sz val="9"/>
            <color indexed="81"/>
            <rFont val="Tahoma"/>
            <family val="2"/>
          </rPr>
          <t xml:space="preserve">
</t>
        </r>
        <r>
          <rPr>
            <b/>
            <sz val="9"/>
            <color indexed="81"/>
            <rFont val="Tahoma"/>
            <family val="2"/>
          </rPr>
          <t xml:space="preserve">Rear-Door controls Inoperable / Locks Inoperable (locks, handles and windows)
</t>
        </r>
        <r>
          <rPr>
            <sz val="9"/>
            <color indexed="81"/>
            <rFont val="Tahoma"/>
            <family val="2"/>
          </rPr>
          <t xml:space="preserve">• Not available with 52P. 
</t>
        </r>
        <r>
          <rPr>
            <i/>
            <sz val="9"/>
            <color indexed="81"/>
            <rFont val="Tahoma"/>
            <family val="2"/>
          </rPr>
          <t xml:space="preserve">Note: </t>
        </r>
        <r>
          <rPr>
            <sz val="9"/>
            <color indexed="81"/>
            <rFont val="Tahoma"/>
            <family val="2"/>
          </rPr>
          <t xml:space="preserve">Can manually remove window or door disable plate 
</t>
        </r>
        <r>
          <rPr>
            <i/>
            <sz val="9"/>
            <color indexed="81"/>
            <rFont val="Tahoma"/>
            <family val="2"/>
          </rPr>
          <t xml:space="preserve">Note: </t>
        </r>
        <r>
          <rPr>
            <sz val="9"/>
            <color indexed="81"/>
            <rFont val="Tahoma"/>
            <family val="2"/>
          </rPr>
          <t>Locks/windows operable from driver's door switches with special tool</t>
        </r>
      </text>
    </comment>
    <comment ref="E101" authorId="0" shapeId="0" xr:uid="{B9454410-D655-4448-BC9F-0255CEEFF033}">
      <text>
        <r>
          <rPr>
            <b/>
            <sz val="9"/>
            <color indexed="81"/>
            <rFont val="Tahoma"/>
            <family val="2"/>
          </rPr>
          <t>Gene Daniel:</t>
        </r>
        <r>
          <rPr>
            <sz val="9"/>
            <color indexed="81"/>
            <rFont val="Tahoma"/>
            <family val="2"/>
          </rPr>
          <t xml:space="preserve">
</t>
        </r>
        <r>
          <rPr>
            <b/>
            <sz val="14"/>
            <color indexed="81"/>
            <rFont val="Tahoma"/>
            <family val="2"/>
          </rPr>
          <t>ZM6</t>
        </r>
        <r>
          <rPr>
            <sz val="9"/>
            <color indexed="81"/>
            <rFont val="Tahoma"/>
            <family val="2"/>
          </rPr>
          <t xml:space="preserve"> 025MY PIU FRT AUX B/B $215
Models:
.ALL WHEEL DRIVE, UTILITY (K8A)
.AWD Pl UTILITY(K8A)
.POLICE UTILITY(K8A)
Mandatory Equipment:
.FRONT WARNING AUX LIGHT(21L) • RPO
Other Restrictions:
. Minimum Order Quantity: 1
Special Info for Dealer:
025MY PIU FRT AUX B/B</t>
        </r>
      </text>
    </comment>
    <comment ref="F101" authorId="0" shapeId="0" xr:uid="{00000000-0006-0000-0000-00002F000000}">
      <text>
        <r>
          <rPr>
            <b/>
            <sz val="9"/>
            <color indexed="81"/>
            <rFont val="Tahoma"/>
            <family val="2"/>
          </rPr>
          <t xml:space="preserve">
Front Warning Auxiliary LED Lights </t>
        </r>
        <r>
          <rPr>
            <sz val="9"/>
            <color indexed="81"/>
            <rFont val="Tahoma"/>
            <family val="2"/>
          </rPr>
          <t xml:space="preserve">
 (Driver side – Red / Passenger side – Blue)
Note: Recommend using Ready for the Road Package (67H) or Ultimate Wiring Package (67U)
</t>
        </r>
      </text>
    </comment>
    <comment ref="E102" authorId="0" shapeId="0" xr:uid="{8BEBAE61-FD2A-48D0-A08A-9A7E6D3BD0DA}">
      <text>
        <r>
          <rPr>
            <b/>
            <sz val="9"/>
            <color indexed="81"/>
            <rFont val="Tahoma"/>
            <family val="2"/>
          </rPr>
          <t>Gene Daniel:</t>
        </r>
        <r>
          <rPr>
            <sz val="9"/>
            <color indexed="81"/>
            <rFont val="Tahoma"/>
            <family val="2"/>
          </rPr>
          <t xml:space="preserve">
</t>
        </r>
        <r>
          <rPr>
            <b/>
            <sz val="14"/>
            <color indexed="81"/>
            <rFont val="Tahoma"/>
            <family val="2"/>
          </rPr>
          <t>ZM8</t>
        </r>
        <r>
          <rPr>
            <sz val="9"/>
            <color indexed="81"/>
            <rFont val="Tahoma"/>
            <family val="2"/>
          </rPr>
          <t xml:space="preserve"> 025MY PILI REAR LIFTGATE 8/8 $181
Models:
.ALL WHEEL DRIVE, UTILITY (K8A)
.AWD Pl UTILITY(K8A)
.POLICE UTILITY(K8A)
Mandatory Equipment:
.REAR AUXILIARY LIFTGATE LIGHTS(43A) - RPO
Other Restrictions:
. Minimum Order Quantity: 1
Special Info for Dealer:
025MY PILI REAR LIFTGATE 8/8</t>
        </r>
      </text>
    </comment>
    <comment ref="F102" authorId="0" shapeId="0" xr:uid="{49DA170B-EB75-4B75-AD98-C1FA5849A407}">
      <text>
        <r>
          <rPr>
            <b/>
            <sz val="9"/>
            <color indexed="81"/>
            <rFont val="Tahoma"/>
            <family val="2"/>
          </rPr>
          <t>Gene Daniel:</t>
        </r>
        <r>
          <rPr>
            <sz val="9"/>
            <color indexed="81"/>
            <rFont val="Tahoma"/>
            <family val="2"/>
          </rPr>
          <t xml:space="preserve">
Rear Auxiliary Liftgate Lights (Red/Blue LED Lights; located beneath liftgate glass in applique 
panel)
• LED lights only. Wiring, controller “not” included
Note: Recommend using Ready for the Road Package (67H) or Ultimate Wiring Package (67U)</t>
        </r>
      </text>
    </comment>
    <comment ref="E103" authorId="0" shapeId="0" xr:uid="{EC70D0F3-65AC-4F2E-8B11-EEFB057303A8}">
      <text>
        <r>
          <rPr>
            <b/>
            <sz val="9"/>
            <color indexed="81"/>
            <rFont val="Tahoma"/>
            <family val="2"/>
          </rPr>
          <t>Gene Daniel:</t>
        </r>
        <r>
          <rPr>
            <sz val="9"/>
            <color indexed="81"/>
            <rFont val="Tahoma"/>
            <family val="2"/>
          </rPr>
          <t xml:space="preserve">
</t>
        </r>
        <r>
          <rPr>
            <b/>
            <sz val="14"/>
            <color indexed="81"/>
            <rFont val="Tahoma"/>
            <family val="2"/>
          </rPr>
          <t>ZM4</t>
        </r>
        <r>
          <rPr>
            <sz val="9"/>
            <color indexed="81"/>
            <rFont val="Tahoma"/>
            <family val="2"/>
          </rPr>
          <t xml:space="preserve"> 025MY PIU REAR QTR BLUE/BLUE  $60
Models:
.ALL WHEEL DRIVE, UTILITY (K8A)
.AWD Pl UTILITY(K8A)
.POLICE UTILITY(K8A)
Mandatory Equipment:
.QUARTER GLASS LIGHT(63L) • RPO
Other Restrictions:
. Minimum Order Quantity: 1
Special Info for Dealer:
025MY PIU REAR QTR BLUE/BLUE</t>
        </r>
      </text>
    </comment>
    <comment ref="F103" authorId="0" shapeId="0" xr:uid="{00000000-0006-0000-0000-000031000000}">
      <text>
        <r>
          <rPr>
            <sz val="9"/>
            <color indexed="81"/>
            <rFont val="Tahoma"/>
            <family val="2"/>
          </rPr>
          <t xml:space="preserve">
</t>
        </r>
        <r>
          <rPr>
            <b/>
            <sz val="9"/>
            <color indexed="81"/>
            <rFont val="Tahoma"/>
            <family val="2"/>
          </rPr>
          <t xml:space="preserve">Rear Quarter Glass Side Marker LED Lights </t>
        </r>
        <r>
          <rPr>
            <sz val="9"/>
            <color indexed="81"/>
            <rFont val="Tahoma"/>
            <family val="2"/>
          </rPr>
          <t>(Driver side – Red / Passenger side – Blue)
  • LED lights only. Wiring, controller “not” included
Note: Recommend using Ready for the Road Package (67H) or Ultimate Wiring Package (67U)</t>
        </r>
      </text>
    </comment>
    <comment ref="F104" authorId="0" shapeId="0" xr:uid="{00000000-0006-0000-0000-000032000000}">
      <text>
        <r>
          <rPr>
            <b/>
            <sz val="9"/>
            <color indexed="81"/>
            <rFont val="Tahoma"/>
            <family val="2"/>
          </rPr>
          <t xml:space="preserve">
Rear Spoiler Traffic Warning Lights (LED)</t>
        </r>
        <r>
          <rPr>
            <sz val="9"/>
            <color indexed="81"/>
            <rFont val="Tahoma"/>
            <family val="2"/>
          </rPr>
          <t xml:space="preserve">
  • Fully integrated in rear spoiler for enhanced visibility
  • Provides red/blue/amber directional lighting – fully programmable
Note: Recommend using Ready for the Road Package (67H) or Ultimate Wiring Package (67U) (when not ordering the Interior Upgrade Package [65U])
Note: Rear Console Plate no longer required; can be ordered with Interior Upgrade Package (65U)</t>
        </r>
      </text>
    </comment>
    <comment ref="F105" authorId="0" shapeId="0" xr:uid="{00000000-0006-0000-0000-000033000000}">
      <text>
        <r>
          <rPr>
            <sz val="9"/>
            <color indexed="81"/>
            <rFont val="Tahoma"/>
            <family val="2"/>
          </rPr>
          <t xml:space="preserve">
</t>
        </r>
        <r>
          <rPr>
            <b/>
            <sz val="9"/>
            <color indexed="81"/>
            <rFont val="Tahoma"/>
            <family val="2"/>
          </rPr>
          <t xml:space="preserve">100 Watt Siren/Speaker </t>
        </r>
        <r>
          <rPr>
            <sz val="9"/>
            <color indexed="81"/>
            <rFont val="Tahoma"/>
            <family val="2"/>
          </rPr>
          <t xml:space="preserve">
• Includes bracket and pigtail</t>
        </r>
      </text>
    </comment>
    <comment ref="E106" authorId="0" shapeId="0" xr:uid="{DCED9B99-9F06-4E8C-A2CA-234FC6E728A6}">
      <text>
        <r>
          <rPr>
            <b/>
            <sz val="9"/>
            <color indexed="81"/>
            <rFont val="Tahoma"/>
            <family val="2"/>
          </rPr>
          <t>Gene Daniel:</t>
        </r>
        <r>
          <rPr>
            <sz val="9"/>
            <color indexed="81"/>
            <rFont val="Tahoma"/>
            <family val="2"/>
          </rPr>
          <t xml:space="preserve">
</t>
        </r>
        <r>
          <rPr>
            <b/>
            <sz val="14"/>
            <color indexed="81"/>
            <rFont val="Tahoma"/>
            <family val="2"/>
          </rPr>
          <t xml:space="preserve">ZLV </t>
        </r>
        <r>
          <rPr>
            <sz val="9"/>
            <color indexed="81"/>
            <rFont val="Tahoma"/>
            <family val="2"/>
          </rPr>
          <t>025MY PIU MIRROR BLUE/BLUE $59
Models:
.ALL WHEEL DRIVE, UTILITY (K8A)
.AWD Pl UTILITY(K8A)
.POLICE UTILITY(K8A)
Mandatory Equipment:
.SIDE MARKER LIGHTS SKULL CAPS(63B) • RPO
Other Restrictions:
. Minimum Order Quantity: 1
Special Info for Dealer:
025MY PIU MIRROR BLUE/BLUE</t>
        </r>
      </text>
    </comment>
    <comment ref="F106" authorId="0" shapeId="0" xr:uid="{00000000-0006-0000-0000-000034000000}">
      <text>
        <r>
          <rPr>
            <sz val="9"/>
            <color indexed="81"/>
            <rFont val="Tahoma"/>
            <family val="2"/>
          </rPr>
          <t xml:space="preserve">
</t>
        </r>
        <r>
          <rPr>
            <b/>
            <sz val="9"/>
            <color indexed="81"/>
            <rFont val="Tahoma"/>
            <family val="2"/>
          </rPr>
          <t xml:space="preserve">Side Marker LED – Sideview Mirrors 
</t>
        </r>
        <r>
          <rPr>
            <sz val="9"/>
            <color indexed="81"/>
            <rFont val="Tahoma"/>
            <family val="2"/>
          </rPr>
          <t>(Driver side – Red / Passenger side – Blue)
  • Located on exterior mirror housing
  • LED lights only. Wiring, controller “not” included
Note: Requires Pre-wiring for grille LED Lights, siren and speaker (60A)
Note: Recommend using Ready for the Road Package (67H) or Ultimate Wiring Package (67U)</t>
        </r>
      </text>
    </comment>
  </commentList>
</comments>
</file>

<file path=xl/sharedStrings.xml><?xml version="1.0" encoding="utf-8"?>
<sst xmlns="http://schemas.openxmlformats.org/spreadsheetml/2006/main" count="370" uniqueCount="317">
  <si>
    <t xml:space="preserve">Standard Colors: </t>
  </si>
  <si>
    <t>Agency Information:</t>
  </si>
  <si>
    <t>Agency Name:</t>
  </si>
  <si>
    <t>Position:</t>
  </si>
  <si>
    <t>Address 1:</t>
  </si>
  <si>
    <t>Address 2:</t>
  </si>
  <si>
    <t>City, State, Zip:</t>
  </si>
  <si>
    <t>Office Phone:</t>
  </si>
  <si>
    <t>Cell Phone:</t>
  </si>
  <si>
    <t>Email:</t>
  </si>
  <si>
    <t>Total Price:</t>
  </si>
  <si>
    <t xml:space="preserve"> Contact:</t>
  </si>
  <si>
    <t>Cost</t>
  </si>
  <si>
    <t>Notes:</t>
  </si>
  <si>
    <t>Number Units This Spec:</t>
  </si>
  <si>
    <t>PREFERRED EQUIPMENT PACKAGES</t>
  </si>
  <si>
    <t>Interior Options</t>
  </si>
  <si>
    <t>55B</t>
  </si>
  <si>
    <t>76R</t>
  </si>
  <si>
    <t>Exterior Options</t>
  </si>
  <si>
    <t>41H</t>
  </si>
  <si>
    <t>Engine Block Heater</t>
  </si>
  <si>
    <t>59E</t>
  </si>
  <si>
    <t>Tire / Wheel Options</t>
  </si>
  <si>
    <t>65L</t>
  </si>
  <si>
    <t>Police Equipment Options</t>
  </si>
  <si>
    <t>Noise Suppression Bonds</t>
  </si>
  <si>
    <t>Police Engine Idle Feature</t>
  </si>
  <si>
    <t>Rear Console Plate</t>
  </si>
  <si>
    <t>Spotlight Options</t>
  </si>
  <si>
    <t>43D</t>
  </si>
  <si>
    <t>Quantity</t>
  </si>
  <si>
    <t>Code</t>
  </si>
  <si>
    <t>Color</t>
  </si>
  <si>
    <t>65U</t>
  </si>
  <si>
    <t>66A</t>
  </si>
  <si>
    <t>66B</t>
  </si>
  <si>
    <t>67H</t>
  </si>
  <si>
    <t>60A</t>
  </si>
  <si>
    <t>16C</t>
  </si>
  <si>
    <t>17A</t>
  </si>
  <si>
    <t>18D</t>
  </si>
  <si>
    <t>55F</t>
  </si>
  <si>
    <t>16D</t>
  </si>
  <si>
    <t>76D</t>
  </si>
  <si>
    <t>Deflector Plate</t>
  </si>
  <si>
    <t>92R</t>
  </si>
  <si>
    <t>92G</t>
  </si>
  <si>
    <t>51R</t>
  </si>
  <si>
    <t>51T</t>
  </si>
  <si>
    <t>18X</t>
  </si>
  <si>
    <t>63V</t>
  </si>
  <si>
    <t>Cargo Storage Vault</t>
  </si>
  <si>
    <t>17T</t>
  </si>
  <si>
    <t>85D</t>
  </si>
  <si>
    <t>60R</t>
  </si>
  <si>
    <t>47A</t>
  </si>
  <si>
    <t>85R</t>
  </si>
  <si>
    <t>96T</t>
  </si>
  <si>
    <t>90E</t>
  </si>
  <si>
    <t>90G</t>
  </si>
  <si>
    <t>90D</t>
  </si>
  <si>
    <t>90F</t>
  </si>
  <si>
    <t>52P</t>
  </si>
  <si>
    <t>68G</t>
  </si>
  <si>
    <t>100 Watt Siren/Speaker (bracket &amp; pigtail)</t>
  </si>
  <si>
    <t>Spot Lamp - LED Bulb, Driver Side (Whelen)</t>
  </si>
  <si>
    <t>Spot Lamp - LED Bulb, Driver Side (Unity)</t>
  </si>
  <si>
    <t>Wheel Covers, 18 Inch Full Face Wheel Cover</t>
  </si>
  <si>
    <t>Keyed Alike (Specify Frequency)</t>
  </si>
  <si>
    <t>1st &amp; 2nd Row Carpet Floor Covering w Mats</t>
  </si>
  <si>
    <t>Front Console Plate Delete</t>
  </si>
  <si>
    <t>Auxiliary Rear Air Conditioning</t>
  </si>
  <si>
    <t>License Plate Bracket - Front</t>
  </si>
  <si>
    <t>Daytime Running Lights</t>
  </si>
  <si>
    <t>Red/White Dome Light - Rear Cargo Area</t>
  </si>
  <si>
    <t>Glass - Solar Tint 2nd Row, Liftgate, Rear Qtr</t>
  </si>
  <si>
    <t>Glass - Solar Tint, 2nd Row Only - Privacy Rear</t>
  </si>
  <si>
    <t>Remote Keyless - Entry Key FOB</t>
  </si>
  <si>
    <t>Global Lock / Unlock Feature</t>
  </si>
  <si>
    <t>Mirrors - Heated Sideview Mirrors</t>
  </si>
  <si>
    <t>76P</t>
  </si>
  <si>
    <t>Pre-Collision Assist with Pedestrian Detection</t>
  </si>
  <si>
    <t>BLIS - Blind Spot Monitoring w/ Cross Traffic Alert</t>
  </si>
  <si>
    <t>Reverse Sensing System</t>
  </si>
  <si>
    <t>Badge Delete</t>
  </si>
  <si>
    <t>19K</t>
  </si>
  <si>
    <t>H8 AGM Battery</t>
  </si>
  <si>
    <t>Dark Car Feature</t>
  </si>
  <si>
    <t>68B</t>
  </si>
  <si>
    <t>Police Perimeter Alert System</t>
  </si>
  <si>
    <t>Hidden Door/Lock Plunger. Rear Doors Inoperable</t>
  </si>
  <si>
    <t>Rear Door Handles/Controls/Locks Inoperable</t>
  </si>
  <si>
    <t>Ballistic Door Panels (LVL III+) Driver Door</t>
  </si>
  <si>
    <t>Ballistic Door Panels (LVL III+) Driver &amp; Passenger Door</t>
  </si>
  <si>
    <t>Ballistic Door Panels (LVL IV+) Driver Door</t>
  </si>
  <si>
    <t>Ballistic Door Panels (LVL IV+) Driver &amp; Passenger Door</t>
  </si>
  <si>
    <t>Total Price Each:</t>
  </si>
  <si>
    <t>E4</t>
  </si>
  <si>
    <t>Vermillion Red</t>
  </si>
  <si>
    <t>JS</t>
  </si>
  <si>
    <t>Iconic Silver</t>
  </si>
  <si>
    <t>LK</t>
  </si>
  <si>
    <t>Dark Blue</t>
  </si>
  <si>
    <t>LM</t>
  </si>
  <si>
    <t>Royal Blue</t>
  </si>
  <si>
    <t>TN</t>
  </si>
  <si>
    <t>Silver Grey Metallic</t>
  </si>
  <si>
    <t>UJ</t>
  </si>
  <si>
    <t>Sterling Gray</t>
  </si>
  <si>
    <t>UM</t>
  </si>
  <si>
    <t>Agate Black</t>
  </si>
  <si>
    <t xml:space="preserve">YZ </t>
  </si>
  <si>
    <t>Oxford White</t>
  </si>
  <si>
    <t>N/C</t>
  </si>
  <si>
    <t>MECHANICAL</t>
  </si>
  <si>
    <t>braking system</t>
  </si>
  <si>
    <t>● Electric Power-Assist Steering (EPAS) – Heavy-Duty</t>
  </si>
  <si>
    <t>● Engine Hour Meter</t>
  </si>
  <si>
    <t>● Column Shifter</t>
  </si>
  <si>
    <t>● Seats</t>
  </si>
  <si>
    <t>● Two (2) 50 amp battery ground circuits – power distribution</t>
  </si>
  <si>
    <t>year trial subscription</t>
  </si>
  <si>
    <t>Lithium-Ion Battery Pack</t>
  </si>
  <si>
    <t>Brakes – Police calibrated high-performance regenerative</t>
  </si>
  <si>
    <t>DC/DC converter – 220-Amp (in lieu of alternator)</t>
  </si>
  <si>
    <t>2020 POLICE INTERCEPTOR - UTILITY</t>
  </si>
  <si>
    <t>STANDARD EQUIPMENT</t>
  </si>
  <si>
    <t>● Axle Ratio – 3.73 (AWD)</t>
  </si>
  <si>
    <t>● Brakes – 4-Wheel Heavy-Duty Disc w/H.D. Front and Rear</t>
  </si>
  <si>
    <t>Calipers</t>
  </si>
  <si>
    <t>● Drivetrain – All-Wheel-Drive</t>
  </si>
  <si>
    <t>● Engine – 3.3L V6 Direct-Injection Hybrid Engine System</t>
  </si>
  <si>
    <t>● Engine Hour Idle Meter</t>
  </si>
  <si>
    <t>● Engine Oil Cooler</t>
  </si>
  <si>
    <t>● Fuel Tank – 19-gallons</t>
  </si>
  <si>
    <t>● Suspension – independent front &amp; rear</t>
  </si>
  <si>
    <t>EXTERIOR</t>
  </si>
  <si>
    <t>● Antenna, Roof-mounted</t>
  </si>
  <si>
    <t>● Cladding – Lower bodyside cladding MIC</t>
  </si>
  <si>
    <t>● Door Handles – Black (MIC)</t>
  </si>
  <si>
    <t>● Exhaust True Dual (down-turned)</t>
  </si>
  <si>
    <t>● Front-Door-Lock Cylinders (Front Driver / Passenger / Liftgate)</t>
  </si>
  <si>
    <t>● Glass – 2nd Row, Rear Quarter and Liftgate Privacy Glass</t>
  </si>
  <si>
    <t>● Grille – Black (MIC)</t>
  </si>
  <si>
    <t>Note: Includes Front Headlamp / Police Interceptor Housing (with LED</t>
  </si>
  <si>
    <t>wig-wag feature)</t>
  </si>
  <si>
    <t>— Pre-drilled hole for side marker police use, does not include</t>
  </si>
  <si>
    <t>LED strobe, but includes LED wig-wag functionality</t>
  </si>
  <si>
    <t>(eliminates need to drill housing assemblies and provides</t>
  </si>
  <si>
    <t>LED wig-wag feature)</t>
  </si>
  <si>
    <t>— Pre-molded side warning LED holes with standard sealed</t>
  </si>
  <si>
    <t>capability (does not include LED installed lights)</t>
  </si>
  <si>
    <t>— Wig-wag default is traditional ping-pong pattern; can be</t>
  </si>
  <si>
    <t>programmed to triple-burst pattern or ping-pong / triple-burst</t>
  </si>
  <si>
    <t>Note: Must be wired to vehicle’s light controller to enable wig-wag</t>
  </si>
  <si>
    <t>functionality; recommend Ready for the Road Package (67H)</t>
  </si>
  <si>
    <t>or Ultimate Wiring Package (67U)</t>
  </si>
  <si>
    <t>● Liftgate – Manual 1-Piece – Fixed Glass w/Door-Lock Cylinder</t>
  </si>
  <si>
    <t>● Mirrors – Black Caps (MIC), Power Electric Remote, Manual</t>
  </si>
  <si>
    <t>Folding with Integrated Spotter (integrated blind spot mirrors not</t>
  </si>
  <si>
    <t>included when equipped with BLIS®)</t>
  </si>
  <si>
    <t>● Spare – Full size 18” Tire w/TPMS</t>
  </si>
  <si>
    <t>● Spoiler – Painted Black</t>
  </si>
  <si>
    <t>● Tailgate Handle – (MIC)</t>
  </si>
  <si>
    <t>● Tail lamps – LED</t>
  </si>
  <si>
    <t>● Tires – 255/60R18 A/S BSW</t>
  </si>
  <si>
    <t>● Wheel-Lip Molding – Black (MIC)</t>
  </si>
  <si>
    <t>● Wheels – 18” x 8.0 painted black steel with wheel hub cover</t>
  </si>
  <si>
    <t>● Windshield – Acoustic Laminated</t>
  </si>
  <si>
    <t>INTERIOR/COMFORT</t>
  </si>
  <si>
    <t>● Cargo Hooks</t>
  </si>
  <si>
    <t>● Climate Control – Dual-Zone Electronic Automatic Temperature</t>
  </si>
  <si>
    <t>Control (DEATC)</t>
  </si>
  <si>
    <t>● Door-Locks</t>
  </si>
  <si>
    <t>— Power</t>
  </si>
  <si>
    <t>— Rear-Door Handles and Locks Operable</t>
  </si>
  <si>
    <t>● Fixed Pedals (Driver Dead Pedal)</t>
  </si>
  <si>
    <t>● Floor – Flooring – Heavy-Duty Thermoplastic Elastomer</t>
  </si>
  <si>
    <t>● Glove Box – Locking/non-illuminated</t>
  </si>
  <si>
    <t>● Grab Handles – (1 – Front-passenger side, 2-Rear)</t>
  </si>
  <si>
    <t>● Liftgate Release Switch located in overhead console (45 second</t>
  </si>
  <si>
    <t>timeout feature)</t>
  </si>
  <si>
    <t>● Lighting</t>
  </si>
  <si>
    <t>— Overhead Console</t>
  </si>
  <si>
    <t>— Red/White Task Lighting in Overhead Console</t>
  </si>
  <si>
    <t>— 3rd row overhead map light</t>
  </si>
  <si>
    <t>H7 AGM Battery (800 CCA/80-amp)</t>
  </si>
  <si>
    <t>Transmission – 10-speed automatic</t>
  </si>
  <si>
    <t>Headlamps – Automatic, LED Low-and-High-Beam</t>
  </si>
  <si>
    <t>INTERIOR/COMFORT (continued)</t>
  </si>
  <si>
    <t>● Mirror – Day/night Rear View</t>
  </si>
  <si>
    <t>● Particulate Air Filter</t>
  </si>
  <si>
    <t>● Powerpoints – (1) First Row</t>
  </si>
  <si>
    <t>● Rear-door closeout panels</t>
  </si>
  <si>
    <t>● Rear-window Defrost</t>
  </si>
  <si>
    <t>● Scuff Plates – Front &amp; Rear</t>
  </si>
  <si>
    <t>— 1st Row Police Grade Cloth Trim, Dual Front Buckets with</t>
  </si>
  <si>
    <t>reduced bolsters</t>
  </si>
  <si>
    <t>— 1st Row – Driver 6-way Power track (fore/aft. Up/down, tilt</t>
  </si>
  <si>
    <t>with manual recline, 2-way manual lumbar)</t>
  </si>
  <si>
    <t>— 1st Row – Passenger 2-way manual track (fore/aft. with</t>
  </si>
  <si>
    <t>manual recline)</t>
  </si>
  <si>
    <t>— Built-in steel intrusion plates in both driver/passenger</t>
  </si>
  <si>
    <t>seatbacks</t>
  </si>
  <si>
    <t>— 2nd Row Vinyl, 35/30/35 Split Bench Seat (manual fold-flat,</t>
  </si>
  <si>
    <t>no tumble) – fixed seat track</t>
  </si>
  <si>
    <t>● Speed (Cruise) Control</t>
  </si>
  <si>
    <t>● Speedometer – Calibrated (includes digital readout)</t>
  </si>
  <si>
    <t>● Steering Wheel – Manual / Tilt / Telescoping, Urethane wheel</t>
  </si>
  <si>
    <t>finish w/Silver Painted Bezels with Speed Controls and 4-user</t>
  </si>
  <si>
    <t>configurable latching switches</t>
  </si>
  <si>
    <t>● Sun visors, color-keyed, non-illuminated</t>
  </si>
  <si>
    <t>● Universal Top Tray – Center of I/P for mounting aftermarket</t>
  </si>
  <si>
    <t>equipment</t>
  </si>
  <si>
    <t>● Windows, Power, 1-touch Up/Down Front Driver/Passenger-Side</t>
  </si>
  <si>
    <t>with disable feature</t>
  </si>
  <si>
    <t>SAFETY/SECURITY</t>
  </si>
  <si>
    <t>● AdvanceTrac® w/RSC® (Roll Stability Control™)</t>
  </si>
  <si>
    <t>● Airbags, dual-stage driver &amp; front-passenger, side seat,</t>
  </si>
  <si>
    <t>passenger-side knee, Roll Curtain Airbags and Safety Canopy®</t>
  </si>
  <si>
    <t>● Anti-Lock Brakes (ABS) with Traction Control</t>
  </si>
  <si>
    <t>● Belt-Minder® (Front Driver / Passenger)</t>
  </si>
  <si>
    <t>● Child-Safety Locks (capped)</t>
  </si>
  <si>
    <t>● Individual Tire Pressure Monitoring System (TPMS)</t>
  </si>
  <si>
    <t>● LATCH (Lower Anchors and Tethers for Children) system on rear</t>
  </si>
  <si>
    <t>outboard seat locations</t>
  </si>
  <si>
    <t>● Rearview Camera with Washer viewable in 4.2” center stack.</t>
  </si>
  <si>
    <t>● Seat Belts, Pretensioner/Energy-Management System</t>
  </si>
  <si>
    <t>w/adjustable height in 1st Row</t>
  </si>
  <si>
    <t>● SOS Post-Crash Alert System™</t>
  </si>
  <si>
    <t>FUNCTIONAL</t>
  </si>
  <si>
    <t>● Audio</t>
  </si>
  <si>
    <t>— AM/FM / MP3 Capable / Clock / 4-speakers</t>
  </si>
  <si>
    <t>— Bluetooth® interface</t>
  </si>
  <si>
    <t>— 4.2" Color LCD Screen Center-Stack "Smart Display"</t>
  </si>
  <si>
    <t>Note: Standard radio does not include USB Port or Aux. Audio Input</t>
  </si>
  <si>
    <t>Jack; Aux. Audio Input Jack requires SYNC 3®</t>
  </si>
  <si>
    <t>● Easy Fuel® Capless Fuel-Filler</t>
  </si>
  <si>
    <t>● Front door tether straps (driver/passenger)</t>
  </si>
  <si>
    <t>● Power pigtail harness</t>
  </si>
  <si>
    <t>● Simple Fleet Key (w/o microchip, easy to replace; 4-keys)</t>
  </si>
  <si>
    <t>● Two-way radio pre-wire</t>
  </si>
  <si>
    <t>junction block (behind 2nd row passenger seat floorboard)</t>
  </si>
  <si>
    <t>● Wipers – Front Speed-Sensitive Intermittent; Rear Dual Speed</t>
  </si>
  <si>
    <t>Wiper</t>
  </si>
  <si>
    <t xml:space="preserve"> Order 87R (no-charge option)</t>
  </si>
  <si>
    <t xml:space="preserve">Note: Rearview Camera viewable in rearview mirror (available) </t>
  </si>
  <si>
    <t>Ford Telematics™ – Includes Ford Modem and complimentary 2-</t>
  </si>
  <si>
    <t>Recovery Hooks; two in front and trailer bar in rear</t>
  </si>
  <si>
    <t>47E</t>
  </si>
  <si>
    <t>87P</t>
  </si>
  <si>
    <t>Power Passenger Seat</t>
  </si>
  <si>
    <t>12.1" Integrated Computer Screen</t>
  </si>
  <si>
    <t>Carbonized Gray</t>
  </si>
  <si>
    <t>Category H - Police Pursuit SSV Vehicles</t>
  </si>
  <si>
    <t>99W-44B</t>
  </si>
  <si>
    <t>99B-44U</t>
  </si>
  <si>
    <t>M7</t>
  </si>
  <si>
    <t>99C-44U</t>
  </si>
  <si>
    <t>Powertrain Configurations</t>
  </si>
  <si>
    <t>MSRP</t>
  </si>
  <si>
    <t>6% Disc</t>
  </si>
  <si>
    <t>Please Consult PIU Order Guide for Add'l Options</t>
  </si>
  <si>
    <t>Ford Factory Options</t>
  </si>
  <si>
    <t>CAP</t>
  </si>
  <si>
    <t>Black Steel Wheels with Chrome Center Caps</t>
  </si>
  <si>
    <t>STD</t>
  </si>
  <si>
    <t>Dealer Added Options</t>
  </si>
  <si>
    <r>
      <t xml:space="preserve">3.3L V-6 DIRECT INJECTION </t>
    </r>
    <r>
      <rPr>
        <b/>
        <sz val="10"/>
        <color theme="1"/>
        <rFont val="Arial"/>
        <family val="2"/>
      </rPr>
      <t>GASOLINE</t>
    </r>
    <r>
      <rPr>
        <sz val="9"/>
        <color theme="1"/>
        <rFont val="Arial"/>
        <family val="2"/>
      </rPr>
      <t xml:space="preserve"> ENGINE</t>
    </r>
  </si>
  <si>
    <t>67U/67V</t>
  </si>
  <si>
    <t>North Carolina Statewide Term Contract STC 2510A</t>
  </si>
  <si>
    <t>Salesperson:</t>
  </si>
  <si>
    <t>Phone:</t>
  </si>
  <si>
    <t>9W</t>
  </si>
  <si>
    <t>NEW STANDARD FEATURES FOR</t>
  </si>
  <si>
    <t>2025 POLICE UTILITY</t>
  </si>
  <si>
    <t>STANDARD FOR 2025</t>
  </si>
  <si>
    <t>Pre Wiring for Grill LED Lights, Siren, Speaker</t>
  </si>
  <si>
    <t>Previous</t>
  </si>
  <si>
    <t>16P</t>
  </si>
  <si>
    <t>Rear Bumper Step Pad</t>
  </si>
  <si>
    <t>87M</t>
  </si>
  <si>
    <t>1/4 Size Picture in Picture Rear View Camera</t>
  </si>
  <si>
    <r>
      <t xml:space="preserve">Ultimate Wiring Package </t>
    </r>
    <r>
      <rPr>
        <b/>
        <i/>
        <sz val="9"/>
        <color theme="1"/>
        <rFont val="Calibri"/>
        <family val="2"/>
        <scheme val="minor"/>
      </rPr>
      <t>(Includes Front/Rear Connectors)</t>
    </r>
  </si>
  <si>
    <t xml:space="preserve">  </t>
  </si>
  <si>
    <r>
      <t xml:space="preserve">3.0L V-6 </t>
    </r>
    <r>
      <rPr>
        <b/>
        <sz val="10"/>
        <color theme="1"/>
        <rFont val="Arial"/>
        <family val="2"/>
      </rPr>
      <t>ECOBOOST</t>
    </r>
    <r>
      <rPr>
        <sz val="9"/>
        <color theme="1"/>
        <rFont val="Arial"/>
        <family val="2"/>
      </rPr>
      <t xml:space="preserve"> GAS ENGINE </t>
    </r>
  </si>
  <si>
    <t>Cloth Front Seats, Vinyl Rear Seats (Standard Config)</t>
  </si>
  <si>
    <t>Cloth Front Seats, Cloth Rear Seats</t>
  </si>
  <si>
    <t>FW</t>
  </si>
  <si>
    <r>
      <t>Rear Spoiler Traffic Warning Lights</t>
    </r>
    <r>
      <rPr>
        <b/>
        <i/>
        <sz val="10"/>
        <color rgb="FFFF0000"/>
        <rFont val="Calibri"/>
        <family val="2"/>
        <scheme val="minor"/>
      </rPr>
      <t xml:space="preserve"> (Programmable)</t>
    </r>
  </si>
  <si>
    <r>
      <t xml:space="preserve">Front Headlamp Lighting Solution </t>
    </r>
    <r>
      <rPr>
        <b/>
        <i/>
        <sz val="9"/>
        <color rgb="FFFF0000"/>
        <rFont val="Calibri"/>
        <family val="2"/>
        <scheme val="minor"/>
      </rPr>
      <t>(Programmable)</t>
    </r>
  </si>
  <si>
    <r>
      <t xml:space="preserve">Tail Lamp Lighting Solution </t>
    </r>
    <r>
      <rPr>
        <b/>
        <i/>
        <sz val="9"/>
        <color rgb="FFFF0000"/>
        <rFont val="Calibri"/>
        <family val="2"/>
        <scheme val="minor"/>
      </rPr>
      <t>(White Hideaways)</t>
    </r>
  </si>
  <si>
    <t>Lighting Configurations Presented Here                                       Are Drivers Side-Blue/Passenger Side-Blue</t>
  </si>
  <si>
    <r>
      <t>Front Warning Auxiliary Light (Fog Lights)-</t>
    </r>
    <r>
      <rPr>
        <b/>
        <i/>
        <sz val="10"/>
        <color rgb="FFFF0000"/>
        <rFont val="Calibri"/>
        <family val="2"/>
        <scheme val="minor"/>
      </rPr>
      <t>(Blue/Blue)</t>
    </r>
    <r>
      <rPr>
        <b/>
        <sz val="10"/>
        <color theme="1"/>
        <rFont val="Calibri"/>
        <family val="2"/>
        <scheme val="minor"/>
      </rPr>
      <t xml:space="preserve"> ZM6</t>
    </r>
  </si>
  <si>
    <r>
      <t xml:space="preserve">Rear Auxiliary Liftgate Lights </t>
    </r>
    <r>
      <rPr>
        <b/>
        <i/>
        <sz val="10"/>
        <color rgb="FFFF0000"/>
        <rFont val="Calibri"/>
        <family val="2"/>
        <scheme val="minor"/>
      </rPr>
      <t>(Blue/Blue)</t>
    </r>
    <r>
      <rPr>
        <b/>
        <sz val="10"/>
        <color theme="1"/>
        <rFont val="Calibri"/>
        <family val="2"/>
        <scheme val="minor"/>
      </rPr>
      <t xml:space="preserve"> ZM8</t>
    </r>
  </si>
  <si>
    <r>
      <t xml:space="preserve">Rear Quarter Glass Side Marker Lights </t>
    </r>
    <r>
      <rPr>
        <b/>
        <i/>
        <sz val="10"/>
        <color rgb="FFFF0000"/>
        <rFont val="Calibri"/>
        <family val="2"/>
        <scheme val="minor"/>
      </rPr>
      <t>(Blue/Blue)</t>
    </r>
    <r>
      <rPr>
        <b/>
        <sz val="10"/>
        <color theme="1"/>
        <rFont val="Calibri"/>
        <family val="2"/>
        <scheme val="minor"/>
      </rPr>
      <t xml:space="preserve"> ZM4</t>
    </r>
  </si>
  <si>
    <r>
      <t xml:space="preserve">Side Marker LED - Sideview Mirrors </t>
    </r>
    <r>
      <rPr>
        <b/>
        <i/>
        <sz val="10"/>
        <color rgb="FFFF0000"/>
        <rFont val="Calibri"/>
        <family val="2"/>
        <scheme val="minor"/>
      </rPr>
      <t>(Blue/Blue)</t>
    </r>
    <r>
      <rPr>
        <b/>
        <sz val="10"/>
        <color theme="1"/>
        <rFont val="Calibri"/>
        <family val="2"/>
        <scheme val="minor"/>
      </rPr>
      <t xml:space="preserve"> ZLV</t>
    </r>
  </si>
  <si>
    <t>21L-ZM6</t>
  </si>
  <si>
    <t>43A-ZM8</t>
  </si>
  <si>
    <t>63L-ZM4</t>
  </si>
  <si>
    <t>63B-ZLV</t>
  </si>
  <si>
    <r>
      <t>Rear Lighting Solution</t>
    </r>
    <r>
      <rPr>
        <b/>
        <i/>
        <sz val="10"/>
        <color rgb="FFFF0000"/>
        <rFont val="Calibri"/>
        <family val="2"/>
        <scheme val="minor"/>
      </rPr>
      <t xml:space="preserve"> (Blue/Blue)</t>
    </r>
  </si>
  <si>
    <t>66C-ZLQ</t>
  </si>
  <si>
    <r>
      <t>Ready for the Road Package (</t>
    </r>
    <r>
      <rPr>
        <b/>
        <i/>
        <sz val="9"/>
        <color theme="1"/>
        <rFont val="Calibri"/>
        <family val="2"/>
        <scheme val="minor"/>
      </rPr>
      <t>Includes 66A, 66B, 66C</t>
    </r>
    <r>
      <rPr>
        <b/>
        <sz val="10"/>
        <color theme="1"/>
        <rFont val="Calibri"/>
        <family val="2"/>
        <scheme val="minor"/>
      </rPr>
      <t>)</t>
    </r>
    <r>
      <rPr>
        <b/>
        <i/>
        <sz val="10"/>
        <color rgb="FFFF0000"/>
        <rFont val="Calibri"/>
        <family val="2"/>
        <scheme val="minor"/>
      </rPr>
      <t xml:space="preserve"> (Blue/Blue)</t>
    </r>
  </si>
  <si>
    <r>
      <t xml:space="preserve">3.3L V-6 </t>
    </r>
    <r>
      <rPr>
        <b/>
        <sz val="10"/>
        <color theme="1"/>
        <rFont val="Arial"/>
        <family val="2"/>
      </rPr>
      <t>HYBRID</t>
    </r>
    <r>
      <rPr>
        <sz val="9"/>
        <color theme="1"/>
        <rFont val="Arial"/>
        <family val="2"/>
      </rPr>
      <t xml:space="preserve"> ENGINE</t>
    </r>
  </si>
  <si>
    <t>2025 Ford PI Utility K8A, AWD</t>
  </si>
  <si>
    <t>Interior Upgrade Package (Includes Aluminum Wheels) N/A Ecoboost</t>
  </si>
  <si>
    <t>E3</t>
  </si>
  <si>
    <t>Arizona Beige Metallic Clear Coat</t>
  </si>
  <si>
    <t>J1</t>
  </si>
  <si>
    <t>LN</t>
  </si>
  <si>
    <t>Light Blue Metallic</t>
  </si>
  <si>
    <t>Kodiak Brown Metallic</t>
  </si>
  <si>
    <t>F1</t>
  </si>
  <si>
    <t>Police Green</t>
  </si>
  <si>
    <t>Contract Term Dates: February 1, 2024 - January 31, 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</si>
</sst>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s>
  <fonts count="36" x14ac:knownFonts="1">
    <font>
      <sz val="11"/>
      <color theme="1"/>
      <name val="Calibri"/>
      <family val="2"/>
      <scheme val="minor"/>
    </font>
    <font>
      <sz val="12"/>
      <color theme="1"/>
      <name val="Arial"/>
      <family val="2"/>
    </font>
    <font>
      <b/>
      <sz val="11"/>
      <color theme="1"/>
      <name val="Arial"/>
      <family val="2"/>
    </font>
    <font>
      <sz val="11"/>
      <color theme="1"/>
      <name val="Calibri"/>
      <family val="2"/>
      <scheme val="minor"/>
    </font>
    <font>
      <sz val="9"/>
      <color theme="1"/>
      <name val="Arial"/>
      <family val="2"/>
    </font>
    <font>
      <b/>
      <sz val="14"/>
      <color theme="1"/>
      <name val="Arial"/>
      <family val="2"/>
    </font>
    <font>
      <b/>
      <sz val="18"/>
      <color theme="1"/>
      <name val="Arial"/>
      <family val="2"/>
    </font>
    <font>
      <sz val="14"/>
      <color theme="1"/>
      <name val="Arial"/>
      <family val="2"/>
    </font>
    <font>
      <b/>
      <sz val="12"/>
      <color theme="1"/>
      <name val="Arial"/>
      <family val="2"/>
    </font>
    <font>
      <sz val="9"/>
      <color theme="1"/>
      <name val="Calibri"/>
      <family val="2"/>
      <scheme val="minor"/>
    </font>
    <font>
      <b/>
      <sz val="9"/>
      <color theme="1"/>
      <name val="Arial"/>
      <family val="2"/>
    </font>
    <font>
      <b/>
      <sz val="16"/>
      <color theme="1"/>
      <name val="Arial"/>
      <family val="2"/>
    </font>
    <font>
      <sz val="12"/>
      <color theme="1"/>
      <name val="Arial"/>
      <family val="2"/>
    </font>
    <font>
      <u/>
      <sz val="11"/>
      <color theme="10"/>
      <name val="Calibri"/>
      <family val="2"/>
      <scheme val="minor"/>
    </font>
    <font>
      <b/>
      <sz val="20"/>
      <color theme="1"/>
      <name val="Arial"/>
      <family val="2"/>
    </font>
    <font>
      <sz val="9"/>
      <color indexed="81"/>
      <name val="Tahoma"/>
      <family val="2"/>
    </font>
    <font>
      <b/>
      <sz val="14"/>
      <color theme="1"/>
      <name val="Calibri"/>
      <family val="2"/>
      <scheme val="minor"/>
    </font>
    <font>
      <b/>
      <sz val="26"/>
      <color theme="1"/>
      <name val="Arial"/>
      <family val="2"/>
    </font>
    <font>
      <sz val="14"/>
      <color theme="1"/>
      <name val="Calibri"/>
      <family val="2"/>
      <scheme val="minor"/>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0"/>
      <color theme="1"/>
      <name val="Arial"/>
      <family val="2"/>
    </font>
    <font>
      <b/>
      <sz val="11"/>
      <color theme="1"/>
      <name val="Calibri"/>
      <family val="2"/>
      <scheme val="minor"/>
    </font>
    <font>
      <sz val="8"/>
      <color theme="1"/>
      <name val="Calibri"/>
      <family val="2"/>
      <scheme val="minor"/>
    </font>
    <font>
      <b/>
      <sz val="8"/>
      <color theme="1"/>
      <name val="Calibri"/>
      <family val="2"/>
      <scheme val="minor"/>
    </font>
    <font>
      <i/>
      <sz val="12"/>
      <color rgb="FF222222"/>
      <name val="Helvetica"/>
      <family val="2"/>
    </font>
    <font>
      <i/>
      <sz val="9"/>
      <color indexed="81"/>
      <name val="Tahoma"/>
      <family val="2"/>
    </font>
    <font>
      <u/>
      <sz val="12"/>
      <color theme="10"/>
      <name val="Calibri"/>
      <family val="2"/>
      <scheme val="minor"/>
    </font>
    <font>
      <b/>
      <i/>
      <sz val="10"/>
      <color theme="1"/>
      <name val="Arial"/>
      <family val="2"/>
    </font>
    <font>
      <b/>
      <i/>
      <sz val="9"/>
      <color theme="1"/>
      <name val="Calibri"/>
      <family val="2"/>
      <scheme val="minor"/>
    </font>
    <font>
      <b/>
      <sz val="10"/>
      <name val="Calibri"/>
      <family val="2"/>
      <scheme val="minor"/>
    </font>
    <font>
      <b/>
      <sz val="14"/>
      <color indexed="81"/>
      <name val="Tahoma"/>
      <family val="2"/>
    </font>
    <font>
      <b/>
      <i/>
      <sz val="10"/>
      <color rgb="FFFF0000"/>
      <name val="Calibri"/>
      <family val="2"/>
      <scheme val="minor"/>
    </font>
    <font>
      <b/>
      <i/>
      <sz val="9"/>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bgColor indexed="64"/>
      </patternFill>
    </fill>
    <fill>
      <patternFill patternType="solid">
        <fgColor rgb="FFB8FAC8"/>
        <bgColor indexed="64"/>
      </patternFill>
    </fill>
    <fill>
      <patternFill patternType="solid">
        <fgColor rgb="FFFF99FF"/>
        <bgColor indexed="64"/>
      </patternFill>
    </fill>
    <fill>
      <patternFill patternType="solid">
        <fgColor rgb="FFE4E6CC"/>
        <bgColor indexed="64"/>
      </patternFill>
    </fill>
    <fill>
      <patternFill patternType="solid">
        <fgColor rgb="FFFFCCFF"/>
        <bgColor indexed="64"/>
      </patternFill>
    </fill>
    <fill>
      <patternFill patternType="solid">
        <fgColor theme="0"/>
        <bgColor indexed="64"/>
      </patternFill>
    </fill>
    <fill>
      <patternFill patternType="solid">
        <fgColor rgb="FFCCFF99"/>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44" fontId="3" fillId="0" borderId="0" applyFont="0" applyFill="0" applyBorder="0" applyAlignment="0" applyProtection="0"/>
    <xf numFmtId="0" fontId="13" fillId="0" borderId="0" applyNumberFormat="0" applyFill="0" applyBorder="0" applyAlignment="0" applyProtection="0"/>
    <xf numFmtId="43" fontId="3" fillId="0" borderId="0" applyFont="0" applyFill="0" applyBorder="0" applyAlignment="0" applyProtection="0"/>
  </cellStyleXfs>
  <cellXfs count="245">
    <xf numFmtId="0" fontId="0" fillId="0" borderId="0" xfId="0"/>
    <xf numFmtId="164" fontId="4" fillId="0" borderId="0" xfId="1" applyNumberFormat="1" applyFont="1" applyProtection="1"/>
    <xf numFmtId="0" fontId="4" fillId="0" borderId="0" xfId="0" applyFont="1"/>
    <xf numFmtId="164" fontId="7" fillId="0" borderId="0" xfId="1" applyNumberFormat="1" applyFont="1" applyProtection="1"/>
    <xf numFmtId="0" fontId="7" fillId="0" borderId="0" xfId="0" applyFont="1"/>
    <xf numFmtId="164" fontId="4" fillId="0" borderId="0" xfId="1" applyNumberFormat="1" applyFont="1" applyBorder="1" applyProtection="1"/>
    <xf numFmtId="0" fontId="4" fillId="4" borderId="1" xfId="0" applyFont="1" applyFill="1" applyBorder="1"/>
    <xf numFmtId="0" fontId="4" fillId="4" borderId="2" xfId="0" applyFont="1" applyFill="1" applyBorder="1"/>
    <xf numFmtId="0" fontId="4" fillId="4" borderId="4" xfId="0" applyFont="1" applyFill="1" applyBorder="1"/>
    <xf numFmtId="0" fontId="4" fillId="4" borderId="0" xfId="0" applyFont="1" applyFill="1"/>
    <xf numFmtId="0" fontId="4" fillId="4" borderId="6" xfId="0" applyFont="1" applyFill="1" applyBorder="1"/>
    <xf numFmtId="0" fontId="4" fillId="4" borderId="7" xfId="0" applyFont="1" applyFill="1" applyBorder="1"/>
    <xf numFmtId="164" fontId="4" fillId="4" borderId="7" xfId="1" applyNumberFormat="1" applyFont="1" applyFill="1" applyBorder="1" applyProtection="1"/>
    <xf numFmtId="164" fontId="4" fillId="4" borderId="8" xfId="1" applyNumberFormat="1" applyFont="1" applyFill="1" applyBorder="1" applyProtection="1"/>
    <xf numFmtId="164" fontId="4" fillId="4" borderId="2" xfId="1" applyNumberFormat="1" applyFont="1" applyFill="1" applyBorder="1" applyProtection="1"/>
    <xf numFmtId="164" fontId="4" fillId="4" borderId="3" xfId="1" applyNumberFormat="1" applyFont="1" applyFill="1" applyBorder="1" applyProtection="1"/>
    <xf numFmtId="164" fontId="4" fillId="4" borderId="5" xfId="1" applyNumberFormat="1" applyFont="1" applyFill="1" applyBorder="1" applyProtection="1"/>
    <xf numFmtId="0" fontId="0" fillId="4" borderId="5" xfId="0" applyFill="1" applyBorder="1"/>
    <xf numFmtId="164" fontId="4" fillId="0" borderId="0" xfId="1" applyNumberFormat="1" applyFont="1" applyFill="1" applyBorder="1" applyProtection="1"/>
    <xf numFmtId="0" fontId="4" fillId="2" borderId="0" xfId="0" applyFont="1" applyFill="1" applyAlignment="1">
      <alignment shrinkToFit="1"/>
    </xf>
    <xf numFmtId="164" fontId="4" fillId="0" borderId="0" xfId="1" applyNumberFormat="1" applyFont="1" applyFill="1" applyProtection="1"/>
    <xf numFmtId="0" fontId="4" fillId="0" borderId="6" xfId="0" applyFont="1" applyBorder="1"/>
    <xf numFmtId="0" fontId="4" fillId="0" borderId="7" xfId="0" applyFont="1" applyBorder="1"/>
    <xf numFmtId="164" fontId="4" fillId="0" borderId="8" xfId="1" applyNumberFormat="1" applyFont="1" applyFill="1" applyBorder="1" applyProtection="1"/>
    <xf numFmtId="0" fontId="11" fillId="4" borderId="0" xfId="0" applyFont="1" applyFill="1"/>
    <xf numFmtId="0" fontId="7" fillId="0" borderId="4" xfId="0" applyFont="1" applyBorder="1"/>
    <xf numFmtId="0" fontId="18" fillId="0" borderId="0" xfId="0" applyFont="1"/>
    <xf numFmtId="164" fontId="7" fillId="0" borderId="5" xfId="1" applyNumberFormat="1" applyFont="1" applyFill="1" applyBorder="1" applyProtection="1"/>
    <xf numFmtId="0" fontId="4" fillId="0" borderId="7" xfId="0" applyFont="1" applyBorder="1" applyAlignment="1">
      <alignment horizontal="left"/>
    </xf>
    <xf numFmtId="164" fontId="4" fillId="0" borderId="7" xfId="1" applyNumberFormat="1" applyFont="1" applyFill="1" applyBorder="1" applyAlignment="1" applyProtection="1">
      <alignment horizontal="left"/>
    </xf>
    <xf numFmtId="0" fontId="5" fillId="0" borderId="0" xfId="0" applyFont="1"/>
    <xf numFmtId="0" fontId="4" fillId="2" borderId="0" xfId="0" applyFont="1" applyFill="1"/>
    <xf numFmtId="0" fontId="0" fillId="2" borderId="0" xfId="0" applyFill="1"/>
    <xf numFmtId="0" fontId="0" fillId="5" borderId="1" xfId="0" applyFill="1" applyBorder="1"/>
    <xf numFmtId="0" fontId="0" fillId="5" borderId="2" xfId="0" applyFill="1" applyBorder="1"/>
    <xf numFmtId="164" fontId="0" fillId="5" borderId="2" xfId="1" applyNumberFormat="1" applyFont="1" applyFill="1" applyBorder="1"/>
    <xf numFmtId="0" fontId="0" fillId="5" borderId="3" xfId="0" applyFill="1" applyBorder="1"/>
    <xf numFmtId="0" fontId="0" fillId="5" borderId="4" xfId="0" applyFill="1" applyBorder="1"/>
    <xf numFmtId="0" fontId="0" fillId="5" borderId="0" xfId="0" applyFill="1"/>
    <xf numFmtId="164" fontId="0" fillId="5" borderId="0" xfId="1" applyNumberFormat="1" applyFont="1" applyFill="1" applyBorder="1"/>
    <xf numFmtId="0" fontId="0" fillId="5" borderId="5" xfId="0" applyFill="1" applyBorder="1"/>
    <xf numFmtId="0" fontId="0" fillId="5" borderId="2" xfId="0" applyFill="1" applyBorder="1" applyAlignment="1">
      <alignment shrinkToFit="1"/>
    </xf>
    <xf numFmtId="0" fontId="0" fillId="5" borderId="6" xfId="0" applyFill="1" applyBorder="1"/>
    <xf numFmtId="0" fontId="0" fillId="5" borderId="7" xfId="0" applyFill="1" applyBorder="1"/>
    <xf numFmtId="164" fontId="0" fillId="5" borderId="7" xfId="1" applyNumberFormat="1" applyFont="1" applyFill="1" applyBorder="1"/>
    <xf numFmtId="0" fontId="0" fillId="5" borderId="8" xfId="0" applyFill="1" applyBorder="1"/>
    <xf numFmtId="0" fontId="11" fillId="5" borderId="4" xfId="0" applyFont="1" applyFill="1" applyBorder="1" applyAlignment="1">
      <alignment horizontal="left"/>
    </xf>
    <xf numFmtId="0" fontId="11" fillId="5" borderId="0" xfId="0" applyFont="1" applyFill="1" applyAlignment="1">
      <alignment horizontal="center"/>
    </xf>
    <xf numFmtId="164" fontId="9" fillId="5" borderId="5" xfId="0" applyNumberFormat="1" applyFont="1" applyFill="1" applyBorder="1"/>
    <xf numFmtId="0" fontId="10" fillId="5" borderId="4" xfId="0" applyFont="1" applyFill="1" applyBorder="1" applyAlignment="1">
      <alignment horizontal="center"/>
    </xf>
    <xf numFmtId="0" fontId="10" fillId="5" borderId="0" xfId="0" applyFont="1" applyFill="1" applyAlignment="1">
      <alignment horizontal="center"/>
    </xf>
    <xf numFmtId="0" fontId="10" fillId="5" borderId="6" xfId="0" applyFont="1" applyFill="1" applyBorder="1" applyAlignment="1">
      <alignment horizontal="center"/>
    </xf>
    <xf numFmtId="0" fontId="10" fillId="5" borderId="7" xfId="0" applyFont="1" applyFill="1" applyBorder="1" applyAlignment="1">
      <alignment horizontal="center"/>
    </xf>
    <xf numFmtId="0" fontId="10" fillId="5" borderId="7" xfId="0" applyFont="1" applyFill="1" applyBorder="1"/>
    <xf numFmtId="164" fontId="9" fillId="5" borderId="8" xfId="0" applyNumberFormat="1" applyFont="1" applyFill="1" applyBorder="1"/>
    <xf numFmtId="0" fontId="11" fillId="2" borderId="0" xfId="0" applyFont="1" applyFill="1"/>
    <xf numFmtId="0" fontId="11" fillId="4" borderId="2" xfId="0" applyFont="1" applyFill="1" applyBorder="1"/>
    <xf numFmtId="0" fontId="10" fillId="2" borderId="0" xfId="0" applyFont="1" applyFill="1"/>
    <xf numFmtId="0" fontId="10" fillId="5" borderId="7" xfId="0" applyFont="1" applyFill="1" applyBorder="1" applyAlignment="1">
      <alignment horizontal="left"/>
    </xf>
    <xf numFmtId="0" fontId="5" fillId="5" borderId="2" xfId="0" applyFont="1" applyFill="1" applyBorder="1" applyAlignment="1">
      <alignment horizontal="left"/>
    </xf>
    <xf numFmtId="0" fontId="4" fillId="5" borderId="2" xfId="0" applyFont="1" applyFill="1" applyBorder="1"/>
    <xf numFmtId="0" fontId="2" fillId="5" borderId="2" xfId="0" applyFont="1" applyFill="1" applyBorder="1" applyAlignment="1">
      <alignment horizontal="center" shrinkToFit="1"/>
    </xf>
    <xf numFmtId="0" fontId="24" fillId="0" borderId="0" xfId="0" applyFont="1"/>
    <xf numFmtId="0" fontId="24" fillId="0" borderId="13" xfId="0" applyFont="1" applyBorder="1"/>
    <xf numFmtId="0" fontId="0" fillId="0" borderId="15" xfId="0" applyBorder="1"/>
    <xf numFmtId="0" fontId="0" fillId="0" borderId="16" xfId="0" applyBorder="1"/>
    <xf numFmtId="0" fontId="26" fillId="0" borderId="14" xfId="0" applyFont="1" applyBorder="1"/>
    <xf numFmtId="0" fontId="25" fillId="0" borderId="0" xfId="0" applyFont="1"/>
    <xf numFmtId="0" fontId="0" fillId="0" borderId="18" xfId="0" applyBorder="1"/>
    <xf numFmtId="0" fontId="24" fillId="0" borderId="14" xfId="0" applyFont="1" applyBorder="1"/>
    <xf numFmtId="0" fontId="24" fillId="0" borderId="11" xfId="0" applyFont="1" applyBorder="1"/>
    <xf numFmtId="0" fontId="0" fillId="0" borderId="10" xfId="0" applyBorder="1"/>
    <xf numFmtId="0" fontId="0" fillId="0" borderId="17" xfId="0" applyBorder="1"/>
    <xf numFmtId="0" fontId="21" fillId="0" borderId="12" xfId="0" applyFont="1" applyBorder="1" applyAlignment="1">
      <alignment horizontal="center"/>
    </xf>
    <xf numFmtId="164" fontId="4" fillId="0" borderId="0" xfId="1" applyNumberFormat="1" applyFont="1" applyProtection="1">
      <protection locked="0"/>
    </xf>
    <xf numFmtId="164" fontId="4" fillId="0" borderId="0" xfId="0" applyNumberFormat="1" applyFont="1" applyProtection="1">
      <protection locked="0"/>
    </xf>
    <xf numFmtId="0" fontId="4" fillId="0" borderId="0" xfId="0" applyFont="1" applyProtection="1">
      <protection locked="0"/>
    </xf>
    <xf numFmtId="164" fontId="4" fillId="0" borderId="0" xfId="1" applyNumberFormat="1" applyFont="1" applyFill="1" applyProtection="1">
      <protection locked="0"/>
    </xf>
    <xf numFmtId="0" fontId="27" fillId="0" borderId="0" xfId="0" applyFont="1"/>
    <xf numFmtId="0" fontId="21" fillId="0" borderId="12" xfId="0" applyFont="1" applyBorder="1" applyAlignment="1" applyProtection="1">
      <alignment horizontal="center"/>
      <protection locked="0"/>
    </xf>
    <xf numFmtId="0" fontId="20" fillId="0" borderId="12" xfId="0" applyFont="1" applyBorder="1" applyAlignment="1" applyProtection="1">
      <alignment horizontal="center"/>
      <protection locked="0"/>
    </xf>
    <xf numFmtId="0" fontId="20" fillId="0" borderId="9" xfId="0" applyFont="1" applyBorder="1" applyAlignment="1" applyProtection="1">
      <alignment horizontal="center"/>
      <protection locked="0"/>
    </xf>
    <xf numFmtId="164" fontId="9" fillId="5" borderId="3" xfId="0" applyNumberFormat="1" applyFont="1" applyFill="1" applyBorder="1"/>
    <xf numFmtId="0" fontId="10" fillId="0" borderId="0" xfId="0" applyFont="1" applyAlignment="1">
      <alignment horizontal="center"/>
    </xf>
    <xf numFmtId="0" fontId="10" fillId="0" borderId="0" xfId="0" applyFont="1"/>
    <xf numFmtId="0" fontId="10" fillId="0" borderId="0" xfId="0" applyFont="1" applyAlignment="1">
      <alignment horizontal="left"/>
    </xf>
    <xf numFmtId="164" fontId="9" fillId="0" borderId="0" xfId="0" applyNumberFormat="1" applyFont="1"/>
    <xf numFmtId="164" fontId="4" fillId="0" borderId="0" xfId="1" applyNumberFormat="1" applyFont="1" applyFill="1" applyBorder="1" applyProtection="1">
      <protection locked="0"/>
    </xf>
    <xf numFmtId="0" fontId="11" fillId="0" borderId="0" xfId="0" applyFont="1" applyAlignment="1">
      <alignment horizontal="center"/>
    </xf>
    <xf numFmtId="0" fontId="11" fillId="0" borderId="0" xfId="0" applyFont="1"/>
    <xf numFmtId="0" fontId="11" fillId="5" borderId="1" xfId="0" applyFont="1" applyFill="1" applyBorder="1" applyAlignment="1">
      <alignment horizontal="left"/>
    </xf>
    <xf numFmtId="0" fontId="11" fillId="5" borderId="2" xfId="0" applyFont="1" applyFill="1" applyBorder="1" applyAlignment="1">
      <alignment horizontal="left"/>
    </xf>
    <xf numFmtId="0" fontId="11" fillId="5" borderId="2" xfId="0" applyFont="1" applyFill="1" applyBorder="1"/>
    <xf numFmtId="0" fontId="11" fillId="5" borderId="2" xfId="0" applyFont="1" applyFill="1" applyBorder="1" applyAlignment="1">
      <alignment horizontal="center"/>
    </xf>
    <xf numFmtId="0" fontId="8" fillId="0" borderId="1" xfId="0" applyFont="1" applyBorder="1"/>
    <xf numFmtId="0" fontId="8" fillId="0" borderId="2" xfId="0" applyFont="1" applyBorder="1"/>
    <xf numFmtId="0" fontId="4" fillId="0" borderId="2" xfId="0" applyFont="1" applyBorder="1"/>
    <xf numFmtId="0" fontId="4" fillId="0" borderId="3" xfId="0" applyFont="1" applyBorder="1"/>
    <xf numFmtId="0" fontId="4" fillId="0" borderId="4" xfId="0" applyFont="1" applyBorder="1"/>
    <xf numFmtId="0" fontId="4" fillId="0" borderId="5" xfId="0" applyFont="1" applyBorder="1"/>
    <xf numFmtId="0" fontId="7" fillId="0" borderId="5" xfId="0" applyFont="1" applyBorder="1"/>
    <xf numFmtId="0" fontId="7" fillId="0" borderId="0" xfId="0" applyFont="1" applyProtection="1">
      <protection locked="0"/>
    </xf>
    <xf numFmtId="0" fontId="4" fillId="0" borderId="8" xfId="0" applyFont="1" applyBorder="1"/>
    <xf numFmtId="0" fontId="11" fillId="0" borderId="2" xfId="0" applyFont="1" applyBorder="1"/>
    <xf numFmtId="0" fontId="12" fillId="0" borderId="2" xfId="0" applyFont="1" applyBorder="1"/>
    <xf numFmtId="0" fontId="5" fillId="0" borderId="4" xfId="0" applyFont="1" applyBorder="1"/>
    <xf numFmtId="0" fontId="12" fillId="0" borderId="0" xfId="0" applyFont="1"/>
    <xf numFmtId="0" fontId="13" fillId="0" borderId="4" xfId="2" applyFill="1" applyBorder="1" applyProtection="1"/>
    <xf numFmtId="0" fontId="29" fillId="0" borderId="0" xfId="2" applyFont="1" applyFill="1" applyBorder="1" applyProtection="1"/>
    <xf numFmtId="0" fontId="11" fillId="4" borderId="2" xfId="0" applyFont="1" applyFill="1" applyBorder="1" applyAlignment="1">
      <alignment horizontal="left"/>
    </xf>
    <xf numFmtId="0" fontId="8" fillId="8" borderId="1" xfId="0" applyFont="1" applyFill="1" applyBorder="1"/>
    <xf numFmtId="0" fontId="0" fillId="0" borderId="0" xfId="0" applyProtection="1">
      <protection locked="0"/>
    </xf>
    <xf numFmtId="0" fontId="8" fillId="8" borderId="6" xfId="0" applyFont="1" applyFill="1" applyBorder="1"/>
    <xf numFmtId="0" fontId="8" fillId="5" borderId="2" xfId="0" applyFont="1" applyFill="1" applyBorder="1"/>
    <xf numFmtId="0" fontId="8" fillId="5" borderId="3" xfId="0" applyFont="1" applyFill="1" applyBorder="1"/>
    <xf numFmtId="0" fontId="8" fillId="5" borderId="7" xfId="0" applyFont="1" applyFill="1" applyBorder="1"/>
    <xf numFmtId="0" fontId="8" fillId="5" borderId="8" xfId="0" applyFont="1" applyFill="1" applyBorder="1"/>
    <xf numFmtId="0" fontId="10" fillId="0" borderId="9" xfId="0" applyFont="1" applyBorder="1" applyAlignment="1">
      <alignment horizontal="center" vertical="center"/>
    </xf>
    <xf numFmtId="0" fontId="21" fillId="0" borderId="9" xfId="0" applyFont="1" applyBorder="1" applyAlignment="1">
      <alignment horizontal="center"/>
    </xf>
    <xf numFmtId="0" fontId="2" fillId="5" borderId="26" xfId="0" applyFont="1" applyFill="1" applyBorder="1" applyAlignment="1">
      <alignment shrinkToFit="1"/>
    </xf>
    <xf numFmtId="0" fontId="2" fillId="6" borderId="9" xfId="0" applyFont="1" applyFill="1" applyBorder="1" applyAlignment="1">
      <alignment horizontal="center"/>
    </xf>
    <xf numFmtId="44" fontId="0" fillId="0" borderId="0" xfId="0" applyNumberFormat="1"/>
    <xf numFmtId="44" fontId="4" fillId="0" borderId="0" xfId="0" applyNumberFormat="1" applyFont="1"/>
    <xf numFmtId="0" fontId="8" fillId="0" borderId="4" xfId="0" applyFont="1" applyBorder="1"/>
    <xf numFmtId="0" fontId="12" fillId="0" borderId="0" xfId="0" applyFont="1" applyAlignment="1">
      <alignment horizontal="left"/>
    </xf>
    <xf numFmtId="0" fontId="4" fillId="0" borderId="0" xfId="0" applyFont="1" applyAlignment="1">
      <alignment horizontal="left"/>
    </xf>
    <xf numFmtId="0" fontId="12" fillId="0" borderId="1" xfId="0" applyFont="1" applyBorder="1"/>
    <xf numFmtId="0" fontId="21" fillId="10" borderId="35" xfId="0" applyFont="1" applyFill="1" applyBorder="1" applyAlignment="1">
      <alignment horizontal="center"/>
    </xf>
    <xf numFmtId="0" fontId="23" fillId="2" borderId="34" xfId="0" applyFont="1" applyFill="1" applyBorder="1" applyAlignment="1">
      <alignment shrinkToFit="1"/>
    </xf>
    <xf numFmtId="0" fontId="8" fillId="11" borderId="1" xfId="0" applyFont="1" applyFill="1" applyBorder="1"/>
    <xf numFmtId="0" fontId="8" fillId="11" borderId="2" xfId="0" applyFont="1" applyFill="1" applyBorder="1"/>
    <xf numFmtId="0" fontId="8" fillId="11" borderId="3" xfId="0" applyFont="1" applyFill="1" applyBorder="1"/>
    <xf numFmtId="0" fontId="8" fillId="11" borderId="6" xfId="0" applyFont="1" applyFill="1" applyBorder="1"/>
    <xf numFmtId="0" fontId="8" fillId="11" borderId="7" xfId="0" applyFont="1" applyFill="1" applyBorder="1"/>
    <xf numFmtId="0" fontId="8" fillId="11" borderId="8" xfId="0" applyFont="1" applyFill="1" applyBorder="1"/>
    <xf numFmtId="0" fontId="21" fillId="0" borderId="28" xfId="0" applyFont="1" applyBorder="1" applyAlignment="1">
      <alignment horizontal="center"/>
    </xf>
    <xf numFmtId="0" fontId="21" fillId="10" borderId="9" xfId="0" applyFont="1" applyFill="1" applyBorder="1" applyAlignment="1">
      <alignment horizontal="center"/>
    </xf>
    <xf numFmtId="164" fontId="0" fillId="0" borderId="0" xfId="1" applyNumberFormat="1" applyFont="1" applyFill="1" applyBorder="1"/>
    <xf numFmtId="0" fontId="4" fillId="10" borderId="1" xfId="0" applyFont="1" applyFill="1" applyBorder="1"/>
    <xf numFmtId="0" fontId="4" fillId="10" borderId="2" xfId="0" applyFont="1" applyFill="1" applyBorder="1"/>
    <xf numFmtId="164" fontId="4" fillId="10" borderId="2" xfId="1" applyNumberFormat="1" applyFont="1" applyFill="1" applyBorder="1" applyProtection="1"/>
    <xf numFmtId="164" fontId="4" fillId="10" borderId="3" xfId="1" applyNumberFormat="1" applyFont="1" applyFill="1" applyBorder="1" applyProtection="1"/>
    <xf numFmtId="0" fontId="4" fillId="10" borderId="4" xfId="0" applyFont="1" applyFill="1" applyBorder="1"/>
    <xf numFmtId="0" fontId="4" fillId="10" borderId="0" xfId="0" applyFont="1" applyFill="1"/>
    <xf numFmtId="164" fontId="4" fillId="10" borderId="0" xfId="1" applyNumberFormat="1" applyFont="1" applyFill="1" applyBorder="1" applyProtection="1"/>
    <xf numFmtId="164" fontId="4" fillId="10" borderId="5" xfId="1" applyNumberFormat="1" applyFont="1" applyFill="1" applyBorder="1" applyProtection="1"/>
    <xf numFmtId="0" fontId="4" fillId="10" borderId="6" xfId="0" applyFont="1" applyFill="1" applyBorder="1"/>
    <xf numFmtId="0" fontId="4" fillId="10" borderId="7" xfId="0" applyFont="1" applyFill="1" applyBorder="1"/>
    <xf numFmtId="164" fontId="4" fillId="10" borderId="7" xfId="1" applyNumberFormat="1" applyFont="1" applyFill="1" applyBorder="1" applyProtection="1"/>
    <xf numFmtId="164" fontId="4" fillId="10" borderId="8" xfId="1" applyNumberFormat="1" applyFont="1" applyFill="1" applyBorder="1" applyProtection="1"/>
    <xf numFmtId="0" fontId="4" fillId="0" borderId="9" xfId="0" applyFont="1" applyBorder="1" applyAlignment="1">
      <alignment horizontal="left" vertical="center"/>
    </xf>
    <xf numFmtId="0" fontId="21" fillId="0" borderId="9" xfId="0" applyFont="1" applyBorder="1" applyAlignment="1">
      <alignment horizontal="left" shrinkToFit="1"/>
    </xf>
    <xf numFmtId="0" fontId="7" fillId="0" borderId="4" xfId="0" applyFont="1" applyBorder="1" applyAlignment="1">
      <alignment horizontal="right"/>
    </xf>
    <xf numFmtId="0" fontId="7" fillId="0" borderId="0" xfId="0" applyFont="1" applyAlignment="1">
      <alignment horizontal="right"/>
    </xf>
    <xf numFmtId="0" fontId="7" fillId="0" borderId="10" xfId="0" applyFont="1" applyBorder="1" applyProtection="1">
      <protection locked="0"/>
    </xf>
    <xf numFmtId="0" fontId="7" fillId="0" borderId="25" xfId="0" applyFont="1" applyBorder="1" applyProtection="1">
      <protection locked="0"/>
    </xf>
    <xf numFmtId="0" fontId="17" fillId="3" borderId="1"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6" fillId="3" borderId="21"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23" xfId="0" applyFont="1" applyFill="1" applyBorder="1" applyAlignment="1">
      <alignment horizontal="center" vertical="center" shrinkToFit="1"/>
    </xf>
    <xf numFmtId="0" fontId="17" fillId="3" borderId="21" xfId="0" applyFont="1" applyFill="1" applyBorder="1" applyAlignment="1">
      <alignment horizontal="center" vertical="center" shrinkToFit="1"/>
    </xf>
    <xf numFmtId="0" fontId="17" fillId="3" borderId="22" xfId="0" applyFont="1" applyFill="1" applyBorder="1" applyAlignment="1">
      <alignment horizontal="center" vertical="center" shrinkToFit="1"/>
    </xf>
    <xf numFmtId="0" fontId="17" fillId="3" borderId="23" xfId="0" applyFont="1" applyFill="1" applyBorder="1" applyAlignment="1">
      <alignment horizontal="center" vertical="center" shrinkToFit="1"/>
    </xf>
    <xf numFmtId="0" fontId="6" fillId="3" borderId="4" xfId="0" applyFont="1" applyFill="1" applyBorder="1" applyAlignment="1">
      <alignment horizontal="center" shrinkToFit="1"/>
    </xf>
    <xf numFmtId="0" fontId="6" fillId="3" borderId="0" xfId="0" applyFont="1" applyFill="1" applyAlignment="1">
      <alignment horizontal="center" shrinkToFit="1"/>
    </xf>
    <xf numFmtId="0" fontId="6" fillId="3" borderId="5" xfId="0" applyFont="1" applyFill="1" applyBorder="1" applyAlignment="1">
      <alignment horizontal="center" shrinkToFit="1"/>
    </xf>
    <xf numFmtId="0" fontId="4" fillId="4" borderId="7" xfId="0" applyFont="1" applyFill="1" applyBorder="1" applyAlignment="1">
      <alignment horizontal="center"/>
    </xf>
    <xf numFmtId="0" fontId="4" fillId="4" borderId="8" xfId="0" applyFont="1" applyFill="1" applyBorder="1" applyAlignment="1">
      <alignment horizontal="center"/>
    </xf>
    <xf numFmtId="164" fontId="10" fillId="6" borderId="19" xfId="1" applyNumberFormat="1" applyFont="1" applyFill="1" applyBorder="1" applyAlignment="1" applyProtection="1">
      <alignment horizontal="center" vertical="center" textRotation="90"/>
    </xf>
    <xf numFmtId="164" fontId="10" fillId="6" borderId="20" xfId="1" applyNumberFormat="1" applyFont="1" applyFill="1" applyBorder="1" applyAlignment="1" applyProtection="1">
      <alignment horizontal="center" vertical="center" textRotation="90"/>
    </xf>
    <xf numFmtId="0" fontId="21" fillId="0" borderId="11" xfId="0" applyFont="1" applyBorder="1" applyAlignment="1">
      <alignment horizontal="left" shrinkToFit="1"/>
    </xf>
    <xf numFmtId="0" fontId="21" fillId="0" borderId="10" xfId="0" applyFont="1" applyBorder="1" applyAlignment="1">
      <alignment horizontal="left" shrinkToFit="1"/>
    </xf>
    <xf numFmtId="0" fontId="21" fillId="0" borderId="17" xfId="0" applyFont="1" applyBorder="1" applyAlignment="1">
      <alignment horizontal="left" shrinkToFit="1"/>
    </xf>
    <xf numFmtId="0" fontId="21" fillId="0" borderId="26" xfId="0" applyFont="1" applyBorder="1" applyAlignment="1">
      <alignment horizontal="left" shrinkToFit="1"/>
    </xf>
    <xf numFmtId="0" fontId="21" fillId="0" borderId="25" xfId="0" applyFont="1" applyBorder="1" applyAlignment="1">
      <alignment horizontal="left" shrinkToFit="1"/>
    </xf>
    <xf numFmtId="0" fontId="21" fillId="0" borderId="27" xfId="0" applyFont="1" applyBorder="1" applyAlignment="1">
      <alignment horizontal="left" shrinkToFit="1"/>
    </xf>
    <xf numFmtId="42" fontId="21" fillId="0" borderId="9" xfId="0" applyNumberFormat="1" applyFont="1" applyBorder="1" applyAlignment="1">
      <alignment horizontal="center"/>
    </xf>
    <xf numFmtId="44" fontId="24" fillId="0" borderId="9" xfId="1" applyFont="1" applyFill="1" applyBorder="1" applyAlignment="1">
      <alignment horizontal="center"/>
    </xf>
    <xf numFmtId="0" fontId="2" fillId="5" borderId="25" xfId="0" applyFont="1" applyFill="1" applyBorder="1" applyAlignment="1">
      <alignment horizontal="center" shrinkToFit="1"/>
    </xf>
    <xf numFmtId="0" fontId="24" fillId="5" borderId="29" xfId="0" applyFont="1" applyFill="1" applyBorder="1" applyAlignment="1">
      <alignment horizontal="center" shrinkToFit="1"/>
    </xf>
    <xf numFmtId="0" fontId="24" fillId="5" borderId="24" xfId="0" applyFont="1" applyFill="1" applyBorder="1" applyAlignment="1">
      <alignment horizontal="center" shrinkToFit="1"/>
    </xf>
    <xf numFmtId="42" fontId="21" fillId="0" borderId="35" xfId="0" applyNumberFormat="1" applyFont="1" applyBorder="1" applyAlignment="1">
      <alignment horizontal="center"/>
    </xf>
    <xf numFmtId="44" fontId="21" fillId="0" borderId="9" xfId="1" applyFont="1" applyFill="1" applyBorder="1" applyAlignment="1">
      <alignment horizontal="center"/>
    </xf>
    <xf numFmtId="164" fontId="24" fillId="5" borderId="29" xfId="1" applyNumberFormat="1" applyFont="1" applyFill="1" applyBorder="1" applyAlignment="1">
      <alignment horizontal="center"/>
    </xf>
    <xf numFmtId="164" fontId="24" fillId="5" borderId="30" xfId="1" applyNumberFormat="1" applyFont="1" applyFill="1" applyBorder="1" applyAlignment="1">
      <alignment horizontal="center"/>
    </xf>
    <xf numFmtId="0" fontId="1" fillId="0" borderId="25" xfId="0" applyFont="1" applyBorder="1" applyProtection="1">
      <protection locked="0"/>
    </xf>
    <xf numFmtId="44" fontId="21" fillId="0" borderId="9" xfId="1" applyFont="1" applyFill="1" applyBorder="1" applyAlignment="1" applyProtection="1">
      <alignment horizontal="center"/>
      <protection locked="0"/>
    </xf>
    <xf numFmtId="44" fontId="20" fillId="0" borderId="9" xfId="1" applyFont="1" applyFill="1" applyBorder="1" applyAlignment="1" applyProtection="1">
      <alignment horizontal="center"/>
      <protection locked="0"/>
    </xf>
    <xf numFmtId="0" fontId="32" fillId="2" borderId="26" xfId="0" applyFont="1" applyFill="1" applyBorder="1" applyAlignment="1" applyProtection="1">
      <alignment horizontal="center" shrinkToFit="1"/>
      <protection locked="0"/>
    </xf>
    <xf numFmtId="0" fontId="32" fillId="2" borderId="25" xfId="0" applyFont="1" applyFill="1" applyBorder="1" applyAlignment="1" applyProtection="1">
      <alignment horizontal="center" shrinkToFit="1"/>
      <protection locked="0"/>
    </xf>
    <xf numFmtId="0" fontId="21" fillId="0" borderId="26" xfId="0" applyFont="1" applyBorder="1" applyAlignment="1" applyProtection="1">
      <alignment horizontal="left" shrinkToFit="1"/>
      <protection locked="0"/>
    </xf>
    <xf numFmtId="0" fontId="21" fillId="0" borderId="25" xfId="0" applyFont="1" applyBorder="1" applyAlignment="1" applyProtection="1">
      <alignment horizontal="left" shrinkToFit="1"/>
      <protection locked="0"/>
    </xf>
    <xf numFmtId="0" fontId="21" fillId="0" borderId="27" xfId="0" applyFont="1" applyBorder="1" applyAlignment="1" applyProtection="1">
      <alignment horizontal="left" shrinkToFit="1"/>
      <protection locked="0"/>
    </xf>
    <xf numFmtId="0" fontId="20" fillId="0" borderId="26" xfId="0" applyFont="1" applyBorder="1" applyAlignment="1" applyProtection="1">
      <alignment horizontal="left" shrinkToFit="1"/>
      <protection locked="0"/>
    </xf>
    <xf numFmtId="0" fontId="20" fillId="0" borderId="25" xfId="0" applyFont="1" applyBorder="1" applyAlignment="1" applyProtection="1">
      <alignment horizontal="left" shrinkToFit="1"/>
      <protection locked="0"/>
    </xf>
    <xf numFmtId="0" fontId="20" fillId="0" borderId="27" xfId="0" applyFont="1" applyBorder="1" applyAlignment="1" applyProtection="1">
      <alignment horizontal="left" shrinkToFit="1"/>
      <protection locked="0"/>
    </xf>
    <xf numFmtId="0" fontId="14" fillId="4" borderId="0" xfId="0" applyFont="1" applyFill="1" applyAlignment="1">
      <alignment horizontal="right"/>
    </xf>
    <xf numFmtId="0" fontId="11" fillId="4" borderId="0" xfId="0" applyFont="1" applyFill="1" applyAlignment="1">
      <alignment horizontal="right"/>
    </xf>
    <xf numFmtId="44" fontId="5" fillId="0" borderId="0" xfId="1" applyFont="1" applyFill="1" applyBorder="1" applyAlignment="1" applyProtection="1">
      <alignment horizontal="center" shrinkToFit="1"/>
    </xf>
    <xf numFmtId="44" fontId="5" fillId="0" borderId="5" xfId="1" applyFont="1" applyFill="1" applyBorder="1" applyAlignment="1" applyProtection="1">
      <alignment horizontal="center" shrinkToFit="1"/>
    </xf>
    <xf numFmtId="43" fontId="6" fillId="0" borderId="25" xfId="3" applyFont="1" applyFill="1" applyBorder="1" applyAlignment="1" applyProtection="1">
      <alignment horizontal="center"/>
    </xf>
    <xf numFmtId="43" fontId="6" fillId="0" borderId="32" xfId="3" applyFont="1" applyFill="1" applyBorder="1" applyAlignment="1" applyProtection="1">
      <alignment horizontal="center"/>
    </xf>
    <xf numFmtId="0" fontId="1" fillId="0" borderId="10" xfId="0" applyFont="1" applyBorder="1" applyProtection="1">
      <protection locked="0"/>
    </xf>
    <xf numFmtId="0" fontId="14" fillId="6" borderId="21" xfId="0" applyFont="1" applyFill="1" applyBorder="1" applyAlignment="1">
      <alignment horizontal="center" vertical="center"/>
    </xf>
    <xf numFmtId="0" fontId="14" fillId="6" borderId="22" xfId="0" applyFont="1" applyFill="1" applyBorder="1" applyAlignment="1">
      <alignment horizontal="center" vertical="center"/>
    </xf>
    <xf numFmtId="0" fontId="14" fillId="6" borderId="23" xfId="0" applyFont="1" applyFill="1" applyBorder="1" applyAlignment="1">
      <alignment horizontal="center" vertical="center"/>
    </xf>
    <xf numFmtId="0" fontId="8" fillId="7" borderId="33" xfId="0" applyFont="1" applyFill="1" applyBorder="1" applyAlignment="1">
      <alignment horizontal="center" wrapText="1"/>
    </xf>
    <xf numFmtId="0" fontId="8" fillId="5" borderId="24" xfId="0" applyFont="1" applyFill="1" applyBorder="1" applyAlignment="1">
      <alignment horizontal="center"/>
    </xf>
    <xf numFmtId="0" fontId="2" fillId="5" borderId="2" xfId="0" applyFont="1" applyFill="1" applyBorder="1" applyAlignment="1">
      <alignment horizontal="center"/>
    </xf>
    <xf numFmtId="0" fontId="2" fillId="5" borderId="7" xfId="0" applyFont="1" applyFill="1" applyBorder="1" applyAlignment="1">
      <alignment horizontal="center"/>
    </xf>
    <xf numFmtId="0" fontId="8" fillId="5" borderId="2" xfId="0" applyFont="1" applyFill="1" applyBorder="1" applyAlignment="1">
      <alignment horizontal="center"/>
    </xf>
    <xf numFmtId="0" fontId="10" fillId="5" borderId="2" xfId="0" applyFont="1" applyFill="1" applyBorder="1" applyAlignment="1">
      <alignment horizontal="center"/>
    </xf>
    <xf numFmtId="0" fontId="10" fillId="5" borderId="7" xfId="0" applyFont="1" applyFill="1" applyBorder="1" applyAlignment="1">
      <alignment horizontal="center"/>
    </xf>
    <xf numFmtId="0" fontId="30" fillId="5" borderId="7" xfId="0" applyFont="1" applyFill="1" applyBorder="1" applyAlignment="1">
      <alignment horizontal="center"/>
    </xf>
    <xf numFmtId="0" fontId="13" fillId="0" borderId="10" xfId="2" applyBorder="1" applyAlignment="1" applyProtection="1">
      <alignment horizontal="left" shrinkToFit="1"/>
      <protection locked="0"/>
    </xf>
    <xf numFmtId="0" fontId="4" fillId="0" borderId="10" xfId="0" applyFont="1" applyBorder="1" applyAlignment="1" applyProtection="1">
      <alignment horizontal="left" shrinkToFit="1"/>
      <protection locked="0"/>
    </xf>
    <xf numFmtId="0" fontId="2" fillId="11" borderId="2" xfId="0" applyFont="1" applyFill="1" applyBorder="1" applyAlignment="1">
      <alignment horizontal="center"/>
    </xf>
    <xf numFmtId="0" fontId="2" fillId="11" borderId="7" xfId="0" applyFont="1" applyFill="1" applyBorder="1" applyAlignment="1">
      <alignment horizontal="center"/>
    </xf>
    <xf numFmtId="0" fontId="5" fillId="11" borderId="2" xfId="0" applyFont="1" applyFill="1" applyBorder="1" applyAlignment="1">
      <alignment horizontal="center"/>
    </xf>
    <xf numFmtId="0" fontId="10" fillId="11" borderId="2" xfId="0" applyFont="1" applyFill="1" applyBorder="1" applyAlignment="1">
      <alignment horizontal="center"/>
    </xf>
    <xf numFmtId="0" fontId="10" fillId="11" borderId="7" xfId="0" applyFont="1" applyFill="1" applyBorder="1" applyAlignment="1">
      <alignment horizontal="center"/>
    </xf>
    <xf numFmtId="0" fontId="5" fillId="11" borderId="7" xfId="0" applyFont="1" applyFill="1" applyBorder="1" applyAlignment="1">
      <alignment horizontal="center"/>
    </xf>
    <xf numFmtId="0" fontId="2" fillId="9" borderId="21" xfId="0" applyFont="1" applyFill="1" applyBorder="1" applyAlignment="1">
      <alignment horizontal="center" shrinkToFit="1"/>
    </xf>
    <xf numFmtId="0" fontId="2" fillId="9" borderId="22" xfId="0" applyFont="1" applyFill="1" applyBorder="1" applyAlignment="1">
      <alignment horizontal="center" shrinkToFit="1"/>
    </xf>
    <xf numFmtId="0" fontId="2" fillId="9" borderId="23" xfId="0" applyFont="1" applyFill="1" applyBorder="1" applyAlignment="1">
      <alignment horizontal="center" shrinkToFit="1"/>
    </xf>
    <xf numFmtId="0" fontId="24" fillId="2" borderId="21" xfId="0" applyFont="1" applyFill="1" applyBorder="1" applyAlignment="1">
      <alignment horizontal="center" shrinkToFit="1"/>
    </xf>
    <xf numFmtId="0" fontId="24" fillId="2" borderId="23" xfId="0" applyFont="1" applyFill="1" applyBorder="1" applyAlignment="1">
      <alignment horizontal="center" shrinkToFit="1"/>
    </xf>
    <xf numFmtId="164" fontId="24" fillId="2" borderId="21" xfId="1" applyNumberFormat="1" applyFont="1" applyFill="1" applyBorder="1" applyAlignment="1">
      <alignment horizontal="center"/>
    </xf>
    <xf numFmtId="164" fontId="24" fillId="2" borderId="23" xfId="1" applyNumberFormat="1" applyFont="1" applyFill="1" applyBorder="1" applyAlignment="1">
      <alignment horizontal="center"/>
    </xf>
    <xf numFmtId="0" fontId="2" fillId="6" borderId="26" xfId="0" applyFont="1" applyFill="1" applyBorder="1" applyAlignment="1">
      <alignment horizontal="center"/>
    </xf>
    <xf numFmtId="0" fontId="2" fillId="6" borderId="25" xfId="0" applyFont="1" applyFill="1" applyBorder="1" applyAlignment="1">
      <alignment horizontal="center"/>
    </xf>
    <xf numFmtId="0" fontId="2" fillId="6" borderId="27" xfId="0" applyFont="1" applyFill="1" applyBorder="1" applyAlignment="1">
      <alignment horizontal="center"/>
    </xf>
    <xf numFmtId="164" fontId="2" fillId="6" borderId="9" xfId="1" applyNumberFormat="1" applyFont="1" applyFill="1" applyBorder="1" applyAlignment="1" applyProtection="1">
      <alignment horizontal="center"/>
    </xf>
    <xf numFmtId="44" fontId="5" fillId="0" borderId="10" xfId="1" applyFont="1" applyFill="1" applyBorder="1" applyAlignment="1" applyProtection="1">
      <alignment horizontal="center"/>
    </xf>
    <xf numFmtId="44" fontId="5" fillId="0" borderId="31" xfId="1" applyFont="1" applyFill="1" applyBorder="1" applyAlignment="1" applyProtection="1">
      <alignment horizontal="center"/>
    </xf>
    <xf numFmtId="0" fontId="4" fillId="0" borderId="6" xfId="0" applyFont="1" applyBorder="1" applyAlignment="1">
      <alignment horizontal="right"/>
    </xf>
    <xf numFmtId="0" fontId="4" fillId="0" borderId="7" xfId="0" applyFont="1" applyBorder="1" applyAlignment="1">
      <alignment horizontal="right"/>
    </xf>
    <xf numFmtId="0" fontId="16" fillId="0" borderId="13"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22" fillId="0" borderId="11" xfId="0" applyFont="1" applyBorder="1" applyAlignment="1">
      <alignment horizontal="center"/>
    </xf>
    <xf numFmtId="0" fontId="22" fillId="0" borderId="10" xfId="0" applyFont="1" applyBorder="1" applyAlignment="1">
      <alignment horizontal="center"/>
    </xf>
    <xf numFmtId="0" fontId="22" fillId="0" borderId="17" xfId="0" applyFont="1" applyBorder="1" applyAlignment="1">
      <alignment horizontal="center"/>
    </xf>
  </cellXfs>
  <cellStyles count="4">
    <cellStyle name="Comma" xfId="3" builtinId="3"/>
    <cellStyle name="Currency" xfId="1" builtinId="4"/>
    <cellStyle name="Hyperlink" xfId="2" builtinId="8"/>
    <cellStyle name="Normal" xfId="0" builtinId="0"/>
  </cellStyles>
  <dxfs count="6">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s>
  <tableStyles count="0" defaultTableStyle="TableStyleMedium2" defaultPivotStyle="PivotStyleLight16"/>
  <colors>
    <mruColors>
      <color rgb="FFFF99FF"/>
      <color rgb="FFCCFF99"/>
      <color rgb="FFFFFFCC"/>
      <color rgb="FFFFCCCC"/>
      <color rgb="FFFFCCFF"/>
      <color rgb="FFB8FAC8"/>
      <color rgb="FFCCCCFF"/>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fmlaLink="$W$112" lockText="1" noThreeD="1"/>
</file>

<file path=xl/ctrlProps/ctrlProp10.xml><?xml version="1.0" encoding="utf-8"?>
<formControlPr xmlns="http://schemas.microsoft.com/office/spreadsheetml/2009/9/main" objectType="CheckBox" fmlaLink="$W$117" lockText="1" noThreeD="1"/>
</file>

<file path=xl/ctrlProps/ctrlProp11.xml><?xml version="1.0" encoding="utf-8"?>
<formControlPr xmlns="http://schemas.microsoft.com/office/spreadsheetml/2009/9/main" objectType="CheckBox" fmlaLink="$W$118" lockText="1" noThreeD="1"/>
</file>

<file path=xl/ctrlProps/ctrlProp12.xml><?xml version="1.0" encoding="utf-8"?>
<formControlPr xmlns="http://schemas.microsoft.com/office/spreadsheetml/2009/9/main" objectType="CheckBox" fmlaLink="$W$119" lockText="1" noThreeD="1"/>
</file>

<file path=xl/ctrlProps/ctrlProp13.xml><?xml version="1.0" encoding="utf-8"?>
<formControlPr xmlns="http://schemas.microsoft.com/office/spreadsheetml/2009/9/main" objectType="CheckBox" fmlaLink="$V$45" lockText="1" noThreeD="1"/>
</file>

<file path=xl/ctrlProps/ctrlProp14.xml><?xml version="1.0" encoding="utf-8"?>
<formControlPr xmlns="http://schemas.microsoft.com/office/spreadsheetml/2009/9/main" objectType="CheckBox" fmlaLink="$V$46" lockText="1" noThreeD="1"/>
</file>

<file path=xl/ctrlProps/ctrlProp15.xml><?xml version="1.0" encoding="utf-8"?>
<formControlPr xmlns="http://schemas.microsoft.com/office/spreadsheetml/2009/9/main" objectType="CheckBox" fmlaLink="$V$47" lockText="1" noThreeD="1"/>
</file>

<file path=xl/ctrlProps/ctrlProp16.xml><?xml version="1.0" encoding="utf-8"?>
<formControlPr xmlns="http://schemas.microsoft.com/office/spreadsheetml/2009/9/main" objectType="CheckBox" fmlaLink="$V$48" lockText="1" noThreeD="1"/>
</file>

<file path=xl/ctrlProps/ctrlProp17.xml><?xml version="1.0" encoding="utf-8"?>
<formControlPr xmlns="http://schemas.microsoft.com/office/spreadsheetml/2009/9/main" objectType="CheckBox" fmlaLink="$V$49" lockText="1" noThreeD="1"/>
</file>

<file path=xl/ctrlProps/ctrlProp18.xml><?xml version="1.0" encoding="utf-8"?>
<formControlPr xmlns="http://schemas.microsoft.com/office/spreadsheetml/2009/9/main" objectType="CheckBox" checked="Checked" fmlaLink="$V$56" lockText="1" noThreeD="1"/>
</file>

<file path=xl/ctrlProps/ctrlProp19.xml><?xml version="1.0" encoding="utf-8"?>
<formControlPr xmlns="http://schemas.microsoft.com/office/spreadsheetml/2009/9/main" objectType="CheckBox" fmlaLink="$V$60" lockText="1" noThreeD="1"/>
</file>

<file path=xl/ctrlProps/ctrlProp2.xml><?xml version="1.0" encoding="utf-8"?>
<formControlPr xmlns="http://schemas.microsoft.com/office/spreadsheetml/2009/9/main" objectType="CheckBox" fmlaLink="$V$129" lockText="1" noThreeD="1"/>
</file>

<file path=xl/ctrlProps/ctrlProp20.xml><?xml version="1.0" encoding="utf-8"?>
<formControlPr xmlns="http://schemas.microsoft.com/office/spreadsheetml/2009/9/main" objectType="CheckBox" fmlaLink="$V$57" lockText="1" noThreeD="1"/>
</file>

<file path=xl/ctrlProps/ctrlProp21.xml><?xml version="1.0" encoding="utf-8"?>
<formControlPr xmlns="http://schemas.microsoft.com/office/spreadsheetml/2009/9/main" objectType="CheckBox" fmlaLink="$V$62" lockText="1" noThreeD="1"/>
</file>

<file path=xl/ctrlProps/ctrlProp22.xml><?xml version="1.0" encoding="utf-8"?>
<formControlPr xmlns="http://schemas.microsoft.com/office/spreadsheetml/2009/9/main" objectType="CheckBox" fmlaLink="$V$63" lockText="1" noThreeD="1"/>
</file>

<file path=xl/ctrlProps/ctrlProp23.xml><?xml version="1.0" encoding="utf-8"?>
<formControlPr xmlns="http://schemas.microsoft.com/office/spreadsheetml/2009/9/main" objectType="CheckBox" fmlaLink="$V$58" lockText="1" noThreeD="1"/>
</file>

<file path=xl/ctrlProps/ctrlProp24.xml><?xml version="1.0" encoding="utf-8"?>
<formControlPr xmlns="http://schemas.microsoft.com/office/spreadsheetml/2009/9/main" objectType="CheckBox" fmlaLink="$V$59" lockText="1" noThreeD="1"/>
</file>

<file path=xl/ctrlProps/ctrlProp25.xml><?xml version="1.0" encoding="utf-8"?>
<formControlPr xmlns="http://schemas.microsoft.com/office/spreadsheetml/2009/9/main" objectType="CheckBox" fmlaLink="$V$74" lockText="1" noThreeD="1"/>
</file>

<file path=xl/ctrlProps/ctrlProp26.xml><?xml version="1.0" encoding="utf-8"?>
<formControlPr xmlns="http://schemas.microsoft.com/office/spreadsheetml/2009/9/main" objectType="CheckBox" checked="Checked" fmlaLink="$V$68" lockText="1" noThreeD="1"/>
</file>

<file path=xl/ctrlProps/ctrlProp27.xml><?xml version="1.0" encoding="utf-8"?>
<formControlPr xmlns="http://schemas.microsoft.com/office/spreadsheetml/2009/9/main" objectType="CheckBox" fmlaLink="$V$71" lockText="1" noThreeD="1"/>
</file>

<file path=xl/ctrlProps/ctrlProp28.xml><?xml version="1.0" encoding="utf-8"?>
<formControlPr xmlns="http://schemas.microsoft.com/office/spreadsheetml/2009/9/main" objectType="CheckBox" fmlaLink="$V$72" lockText="1" noThreeD="1"/>
</file>

<file path=xl/ctrlProps/ctrlProp29.xml><?xml version="1.0" encoding="utf-8"?>
<formControlPr xmlns="http://schemas.microsoft.com/office/spreadsheetml/2009/9/main" objectType="CheckBox" fmlaLink="$V$73" lockText="1" noThreeD="1"/>
</file>

<file path=xl/ctrlProps/ctrlProp3.xml><?xml version="1.0" encoding="utf-8"?>
<formControlPr xmlns="http://schemas.microsoft.com/office/spreadsheetml/2009/9/main" objectType="CheckBox" fmlaLink="$V$130" lockText="1" noThreeD="1"/>
</file>

<file path=xl/ctrlProps/ctrlProp30.xml><?xml version="1.0" encoding="utf-8"?>
<formControlPr xmlns="http://schemas.microsoft.com/office/spreadsheetml/2009/9/main" objectType="CheckBox" fmlaLink="$V$69" lockText="1" noThreeD="1"/>
</file>

<file path=xl/ctrlProps/ctrlProp31.xml><?xml version="1.0" encoding="utf-8"?>
<formControlPr xmlns="http://schemas.microsoft.com/office/spreadsheetml/2009/9/main" objectType="CheckBox" checked="Checked" fmlaLink="$V$80" lockText="1" noThreeD="1"/>
</file>

<file path=xl/ctrlProps/ctrlProp32.xml><?xml version="1.0" encoding="utf-8"?>
<formControlPr xmlns="http://schemas.microsoft.com/office/spreadsheetml/2009/9/main" objectType="CheckBox" fmlaLink="$V$85" lockText="1" noThreeD="1"/>
</file>

<file path=xl/ctrlProps/ctrlProp33.xml><?xml version="1.0" encoding="utf-8"?>
<formControlPr xmlns="http://schemas.microsoft.com/office/spreadsheetml/2009/9/main" objectType="CheckBox" fmlaLink="$V$86" lockText="1" noThreeD="1"/>
</file>

<file path=xl/ctrlProps/ctrlProp34.xml><?xml version="1.0" encoding="utf-8"?>
<formControlPr xmlns="http://schemas.microsoft.com/office/spreadsheetml/2009/9/main" objectType="CheckBox" fmlaLink="$V$90" lockText="1" noThreeD="1"/>
</file>

<file path=xl/ctrlProps/ctrlProp35.xml><?xml version="1.0" encoding="utf-8"?>
<formControlPr xmlns="http://schemas.microsoft.com/office/spreadsheetml/2009/9/main" objectType="CheckBox" fmlaLink="$V$91" lockText="1" noThreeD="1"/>
</file>

<file path=xl/ctrlProps/ctrlProp36.xml><?xml version="1.0" encoding="utf-8"?>
<formControlPr xmlns="http://schemas.microsoft.com/office/spreadsheetml/2009/9/main" objectType="CheckBox" fmlaLink="$V$92" lockText="1" noThreeD="1"/>
</file>

<file path=xl/ctrlProps/ctrlProp37.xml><?xml version="1.0" encoding="utf-8"?>
<formControlPr xmlns="http://schemas.microsoft.com/office/spreadsheetml/2009/9/main" objectType="CheckBox" fmlaLink="$V$93" lockText="1" noThreeD="1"/>
</file>

<file path=xl/ctrlProps/ctrlProp38.xml><?xml version="1.0" encoding="utf-8"?>
<formControlPr xmlns="http://schemas.microsoft.com/office/spreadsheetml/2009/9/main" objectType="CheckBox" fmlaLink="$V$94" lockText="1" noThreeD="1"/>
</file>

<file path=xl/ctrlProps/ctrlProp39.xml><?xml version="1.0" encoding="utf-8"?>
<formControlPr xmlns="http://schemas.microsoft.com/office/spreadsheetml/2009/9/main" objectType="CheckBox" fmlaLink="$V$95" lockText="1" noThreeD="1"/>
</file>

<file path=xl/ctrlProps/ctrlProp4.xml><?xml version="1.0" encoding="utf-8"?>
<formControlPr xmlns="http://schemas.microsoft.com/office/spreadsheetml/2009/9/main" objectType="CheckBox" fmlaLink="$V$131" lockText="1" noThreeD="1"/>
</file>

<file path=xl/ctrlProps/ctrlProp40.xml><?xml version="1.0" encoding="utf-8"?>
<formControlPr xmlns="http://schemas.microsoft.com/office/spreadsheetml/2009/9/main" objectType="CheckBox" fmlaLink="$V$96" lockText="1" noThreeD="1"/>
</file>

<file path=xl/ctrlProps/ctrlProp41.xml><?xml version="1.0" encoding="utf-8"?>
<formControlPr xmlns="http://schemas.microsoft.com/office/spreadsheetml/2009/9/main" objectType="CheckBox" fmlaLink="$V$106" lockText="1" noThreeD="1"/>
</file>

<file path=xl/ctrlProps/ctrlProp42.xml><?xml version="1.0" encoding="utf-8"?>
<formControlPr xmlns="http://schemas.microsoft.com/office/spreadsheetml/2009/9/main" objectType="CheckBox" fmlaLink="$V$44" noThreeD="1"/>
</file>

<file path=xl/ctrlProps/ctrlProp43.xml><?xml version="1.0" encoding="utf-8"?>
<formControlPr xmlns="http://schemas.microsoft.com/office/spreadsheetml/2009/9/main" objectType="CheckBox" fmlaLink="$V$70" lockText="1" noThreeD="1"/>
</file>

<file path=xl/ctrlProps/ctrlProp44.xml><?xml version="1.0" encoding="utf-8"?>
<formControlPr xmlns="http://schemas.microsoft.com/office/spreadsheetml/2009/9/main" objectType="CheckBox" fmlaLink="$V$16" lockText="1" noThreeD="1"/>
</file>

<file path=xl/ctrlProps/ctrlProp45.xml><?xml version="1.0" encoding="utf-8"?>
<formControlPr xmlns="http://schemas.microsoft.com/office/spreadsheetml/2009/9/main" objectType="CheckBox" fmlaLink="$V$17" lockText="1" noThreeD="1"/>
</file>

<file path=xl/ctrlProps/ctrlProp46.xml><?xml version="1.0" encoding="utf-8"?>
<formControlPr xmlns="http://schemas.microsoft.com/office/spreadsheetml/2009/9/main" objectType="CheckBox" fmlaLink="$V$97" lockText="1" noThreeD="1"/>
</file>

<file path=xl/ctrlProps/ctrlProp47.xml><?xml version="1.0" encoding="utf-8"?>
<formControlPr xmlns="http://schemas.microsoft.com/office/spreadsheetml/2009/9/main" objectType="CheckBox" fmlaLink="$V$101" lockText="1" noThreeD="1"/>
</file>

<file path=xl/ctrlProps/ctrlProp48.xml><?xml version="1.0" encoding="utf-8"?>
<formControlPr xmlns="http://schemas.microsoft.com/office/spreadsheetml/2009/9/main" objectType="CheckBox" fmlaLink="$V$103" lockText="1" noThreeD="1"/>
</file>

<file path=xl/ctrlProps/ctrlProp49.xml><?xml version="1.0" encoding="utf-8"?>
<formControlPr xmlns="http://schemas.microsoft.com/office/spreadsheetml/2009/9/main" objectType="CheckBox" fmlaLink="$V$104" lockText="1" noThreeD="1"/>
</file>

<file path=xl/ctrlProps/ctrlProp5.xml><?xml version="1.0" encoding="utf-8"?>
<formControlPr xmlns="http://schemas.microsoft.com/office/spreadsheetml/2009/9/main" objectType="CheckBox" fmlaLink="$V$128" lockText="1" noThreeD="1"/>
</file>

<file path=xl/ctrlProps/ctrlProp50.xml><?xml version="1.0" encoding="utf-8"?>
<formControlPr xmlns="http://schemas.microsoft.com/office/spreadsheetml/2009/9/main" objectType="CheckBox" fmlaLink="$V$105" lockText="1" noThreeD="1"/>
</file>

<file path=xl/ctrlProps/ctrlProp51.xml><?xml version="1.0" encoding="utf-8"?>
<formControlPr xmlns="http://schemas.microsoft.com/office/spreadsheetml/2009/9/main" objectType="CheckBox" fmlaLink="$V$76" lockText="1" noThreeD="1"/>
</file>

<file path=xl/ctrlProps/ctrlProp52.xml><?xml version="1.0" encoding="utf-8"?>
<formControlPr xmlns="http://schemas.microsoft.com/office/spreadsheetml/2009/9/main" objectType="CheckBox" fmlaLink="$V$18" noThreeD="1"/>
</file>

<file path=xl/ctrlProps/ctrlProp53.xml><?xml version="1.0" encoding="utf-8"?>
<formControlPr xmlns="http://schemas.microsoft.com/office/spreadsheetml/2009/9/main" objectType="CheckBox" fmlaLink="$V$102" lockText="1" noThreeD="1"/>
</file>

<file path=xl/ctrlProps/ctrlProp54.xml><?xml version="1.0" encoding="utf-8"?>
<formControlPr xmlns="http://schemas.microsoft.com/office/spreadsheetml/2009/9/main" objectType="CheckBox" fmlaLink="$V$61" lockText="1" noThreeD="1"/>
</file>

<file path=xl/ctrlProps/ctrlProp55.xml><?xml version="1.0" encoding="utf-8"?>
<formControlPr xmlns="http://schemas.microsoft.com/office/spreadsheetml/2009/9/main" objectType="CheckBox" fmlaLink="$W$116" lockText="1" noThreeD="1"/>
</file>

<file path=xl/ctrlProps/ctrlProp56.xml><?xml version="1.0" encoding="utf-8"?>
<formControlPr xmlns="http://schemas.microsoft.com/office/spreadsheetml/2009/9/main" objectType="CheckBox" fmlaLink="$V$81" lockText="1" noThreeD="1"/>
</file>

<file path=xl/ctrlProps/ctrlProp57.xml><?xml version="1.0" encoding="utf-8"?>
<formControlPr xmlns="http://schemas.microsoft.com/office/spreadsheetml/2009/9/main" objectType="CheckBox" fmlaLink="$V$75" lockText="1" noThreeD="1"/>
</file>

<file path=xl/ctrlProps/ctrlProp58.xml><?xml version="1.0" encoding="utf-8"?>
<formControlPr xmlns="http://schemas.microsoft.com/office/spreadsheetml/2009/9/main" objectType="CheckBox" fmlaLink="$W$120" lockText="1" noThreeD="1"/>
</file>

<file path=xl/ctrlProps/ctrlProp59.xml><?xml version="1.0" encoding="utf-8"?>
<formControlPr xmlns="http://schemas.microsoft.com/office/spreadsheetml/2009/9/main" objectType="CheckBox" fmlaLink="$W$121" lockText="1" noThreeD="1"/>
</file>

<file path=xl/ctrlProps/ctrlProp6.xml><?xml version="1.0" encoding="utf-8"?>
<formControlPr xmlns="http://schemas.microsoft.com/office/spreadsheetml/2009/9/main" objectType="CheckBox" fmlaLink="$W$113" lockText="1" noThreeD="1"/>
</file>

<file path=xl/ctrlProps/ctrlProp60.xml><?xml version="1.0" encoding="utf-8"?>
<formControlPr xmlns="http://schemas.microsoft.com/office/spreadsheetml/2009/9/main" objectType="CheckBox" fmlaLink="$W$122" lockText="1" noThreeD="1"/>
</file>

<file path=xl/ctrlProps/ctrlProp61.xml><?xml version="1.0" encoding="utf-8"?>
<formControlPr xmlns="http://schemas.microsoft.com/office/spreadsheetml/2009/9/main" objectType="CheckBox" fmlaLink="$W$123" lockText="1" noThreeD="1"/>
</file>

<file path=xl/ctrlProps/ctrlProp7.xml><?xml version="1.0" encoding="utf-8"?>
<formControlPr xmlns="http://schemas.microsoft.com/office/spreadsheetml/2009/9/main" objectType="CheckBox" checked="Checked" fmlaLink="$W$124" lockText="1" noThreeD="1"/>
</file>

<file path=xl/ctrlProps/ctrlProp8.xml><?xml version="1.0" encoding="utf-8"?>
<formControlPr xmlns="http://schemas.microsoft.com/office/spreadsheetml/2009/9/main" objectType="CheckBox" fmlaLink="$W$114" lockText="1" noThreeD="1"/>
</file>

<file path=xl/ctrlProps/ctrlProp9.xml><?xml version="1.0" encoding="utf-8"?>
<formControlPr xmlns="http://schemas.microsoft.com/office/spreadsheetml/2009/9/main" objectType="CheckBox" fmlaLink="$W$11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111</xdr:row>
          <xdr:rowOff>0</xdr:rowOff>
        </xdr:from>
        <xdr:to>
          <xdr:col>3</xdr:col>
          <xdr:colOff>314325</xdr:colOff>
          <xdr:row>112</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128</xdr:row>
          <xdr:rowOff>0</xdr:rowOff>
        </xdr:from>
        <xdr:to>
          <xdr:col>3</xdr:col>
          <xdr:colOff>314325</xdr:colOff>
          <xdr:row>129</xdr:row>
          <xdr:rowOff>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129</xdr:row>
          <xdr:rowOff>0</xdr:rowOff>
        </xdr:from>
        <xdr:to>
          <xdr:col>3</xdr:col>
          <xdr:colOff>314325</xdr:colOff>
          <xdr:row>129</xdr:row>
          <xdr:rowOff>152400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130</xdr:row>
          <xdr:rowOff>0</xdr:rowOff>
        </xdr:from>
        <xdr:to>
          <xdr:col>3</xdr:col>
          <xdr:colOff>314325</xdr:colOff>
          <xdr:row>130</xdr:row>
          <xdr:rowOff>152400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127</xdr:row>
          <xdr:rowOff>0</xdr:rowOff>
        </xdr:from>
        <xdr:to>
          <xdr:col>3</xdr:col>
          <xdr:colOff>314325</xdr:colOff>
          <xdr:row>128</xdr:row>
          <xdr:rowOff>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112</xdr:row>
          <xdr:rowOff>0</xdr:rowOff>
        </xdr:from>
        <xdr:to>
          <xdr:col>3</xdr:col>
          <xdr:colOff>314325</xdr:colOff>
          <xdr:row>113</xdr:row>
          <xdr:rowOff>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123</xdr:row>
          <xdr:rowOff>0</xdr:rowOff>
        </xdr:from>
        <xdr:to>
          <xdr:col>3</xdr:col>
          <xdr:colOff>314325</xdr:colOff>
          <xdr:row>124</xdr:row>
          <xdr:rowOff>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113</xdr:row>
          <xdr:rowOff>0</xdr:rowOff>
        </xdr:from>
        <xdr:to>
          <xdr:col>3</xdr:col>
          <xdr:colOff>314325</xdr:colOff>
          <xdr:row>114</xdr:row>
          <xdr:rowOff>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114</xdr:row>
          <xdr:rowOff>0</xdr:rowOff>
        </xdr:from>
        <xdr:to>
          <xdr:col>3</xdr:col>
          <xdr:colOff>314325</xdr:colOff>
          <xdr:row>115</xdr:row>
          <xdr:rowOff>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116</xdr:row>
          <xdr:rowOff>0</xdr:rowOff>
        </xdr:from>
        <xdr:to>
          <xdr:col>3</xdr:col>
          <xdr:colOff>314325</xdr:colOff>
          <xdr:row>117</xdr:row>
          <xdr:rowOff>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117</xdr:row>
          <xdr:rowOff>0</xdr:rowOff>
        </xdr:from>
        <xdr:to>
          <xdr:col>3</xdr:col>
          <xdr:colOff>314325</xdr:colOff>
          <xdr:row>118</xdr:row>
          <xdr:rowOff>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118</xdr:row>
          <xdr:rowOff>0</xdr:rowOff>
        </xdr:from>
        <xdr:to>
          <xdr:col>3</xdr:col>
          <xdr:colOff>314325</xdr:colOff>
          <xdr:row>119</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44</xdr:row>
          <xdr:rowOff>0</xdr:rowOff>
        </xdr:from>
        <xdr:to>
          <xdr:col>3</xdr:col>
          <xdr:colOff>314325</xdr:colOff>
          <xdr:row>45</xdr:row>
          <xdr:rowOff>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45</xdr:row>
          <xdr:rowOff>0</xdr:rowOff>
        </xdr:from>
        <xdr:to>
          <xdr:col>3</xdr:col>
          <xdr:colOff>314325</xdr:colOff>
          <xdr:row>46</xdr:row>
          <xdr:rowOff>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46</xdr:row>
          <xdr:rowOff>0</xdr:rowOff>
        </xdr:from>
        <xdr:to>
          <xdr:col>3</xdr:col>
          <xdr:colOff>314325</xdr:colOff>
          <xdr:row>47</xdr:row>
          <xdr:rowOff>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47</xdr:row>
          <xdr:rowOff>0</xdr:rowOff>
        </xdr:from>
        <xdr:to>
          <xdr:col>3</xdr:col>
          <xdr:colOff>314325</xdr:colOff>
          <xdr:row>48</xdr:row>
          <xdr:rowOff>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48</xdr:row>
          <xdr:rowOff>0</xdr:rowOff>
        </xdr:from>
        <xdr:to>
          <xdr:col>3</xdr:col>
          <xdr:colOff>314325</xdr:colOff>
          <xdr:row>49</xdr:row>
          <xdr:rowOff>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55</xdr:row>
          <xdr:rowOff>0</xdr:rowOff>
        </xdr:from>
        <xdr:to>
          <xdr:col>3</xdr:col>
          <xdr:colOff>314325</xdr:colOff>
          <xdr:row>56</xdr:row>
          <xdr:rowOff>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59</xdr:row>
          <xdr:rowOff>0</xdr:rowOff>
        </xdr:from>
        <xdr:to>
          <xdr:col>3</xdr:col>
          <xdr:colOff>314325</xdr:colOff>
          <xdr:row>60</xdr:row>
          <xdr:rowOff>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56</xdr:row>
          <xdr:rowOff>0</xdr:rowOff>
        </xdr:from>
        <xdr:to>
          <xdr:col>3</xdr:col>
          <xdr:colOff>314325</xdr:colOff>
          <xdr:row>57</xdr:row>
          <xdr:rowOff>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61</xdr:row>
          <xdr:rowOff>0</xdr:rowOff>
        </xdr:from>
        <xdr:to>
          <xdr:col>3</xdr:col>
          <xdr:colOff>314325</xdr:colOff>
          <xdr:row>62</xdr:row>
          <xdr:rowOff>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62</xdr:row>
          <xdr:rowOff>0</xdr:rowOff>
        </xdr:from>
        <xdr:to>
          <xdr:col>3</xdr:col>
          <xdr:colOff>314325</xdr:colOff>
          <xdr:row>63</xdr:row>
          <xdr:rowOff>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57</xdr:row>
          <xdr:rowOff>0</xdr:rowOff>
        </xdr:from>
        <xdr:to>
          <xdr:col>3</xdr:col>
          <xdr:colOff>314325</xdr:colOff>
          <xdr:row>58</xdr:row>
          <xdr:rowOff>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0</xdr:rowOff>
        </xdr:from>
        <xdr:to>
          <xdr:col>3</xdr:col>
          <xdr:colOff>314325</xdr:colOff>
          <xdr:row>59</xdr:row>
          <xdr:rowOff>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73</xdr:row>
          <xdr:rowOff>0</xdr:rowOff>
        </xdr:from>
        <xdr:to>
          <xdr:col>3</xdr:col>
          <xdr:colOff>314325</xdr:colOff>
          <xdr:row>74</xdr:row>
          <xdr:rowOff>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67</xdr:row>
          <xdr:rowOff>0</xdr:rowOff>
        </xdr:from>
        <xdr:to>
          <xdr:col>3</xdr:col>
          <xdr:colOff>314325</xdr:colOff>
          <xdr:row>68</xdr:row>
          <xdr:rowOff>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70</xdr:row>
          <xdr:rowOff>0</xdr:rowOff>
        </xdr:from>
        <xdr:to>
          <xdr:col>3</xdr:col>
          <xdr:colOff>314325</xdr:colOff>
          <xdr:row>71</xdr:row>
          <xdr:rowOff>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71</xdr:row>
          <xdr:rowOff>0</xdr:rowOff>
        </xdr:from>
        <xdr:to>
          <xdr:col>3</xdr:col>
          <xdr:colOff>314325</xdr:colOff>
          <xdr:row>72</xdr:row>
          <xdr:rowOff>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72</xdr:row>
          <xdr:rowOff>0</xdr:rowOff>
        </xdr:from>
        <xdr:to>
          <xdr:col>3</xdr:col>
          <xdr:colOff>314325</xdr:colOff>
          <xdr:row>73</xdr:row>
          <xdr:rowOff>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68</xdr:row>
          <xdr:rowOff>0</xdr:rowOff>
        </xdr:from>
        <xdr:to>
          <xdr:col>3</xdr:col>
          <xdr:colOff>314325</xdr:colOff>
          <xdr:row>69</xdr:row>
          <xdr:rowOff>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79</xdr:row>
          <xdr:rowOff>0</xdr:rowOff>
        </xdr:from>
        <xdr:to>
          <xdr:col>3</xdr:col>
          <xdr:colOff>314325</xdr:colOff>
          <xdr:row>80</xdr:row>
          <xdr:rowOff>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84</xdr:row>
          <xdr:rowOff>0</xdr:rowOff>
        </xdr:from>
        <xdr:to>
          <xdr:col>3</xdr:col>
          <xdr:colOff>314325</xdr:colOff>
          <xdr:row>84</xdr:row>
          <xdr:rowOff>152400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85</xdr:row>
          <xdr:rowOff>0</xdr:rowOff>
        </xdr:from>
        <xdr:to>
          <xdr:col>3</xdr:col>
          <xdr:colOff>314325</xdr:colOff>
          <xdr:row>85</xdr:row>
          <xdr:rowOff>152400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89</xdr:row>
          <xdr:rowOff>0</xdr:rowOff>
        </xdr:from>
        <xdr:to>
          <xdr:col>3</xdr:col>
          <xdr:colOff>314325</xdr:colOff>
          <xdr:row>89</xdr:row>
          <xdr:rowOff>152400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90</xdr:row>
          <xdr:rowOff>0</xdr:rowOff>
        </xdr:from>
        <xdr:to>
          <xdr:col>3</xdr:col>
          <xdr:colOff>314325</xdr:colOff>
          <xdr:row>90</xdr:row>
          <xdr:rowOff>152400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91</xdr:row>
          <xdr:rowOff>0</xdr:rowOff>
        </xdr:from>
        <xdr:to>
          <xdr:col>3</xdr:col>
          <xdr:colOff>314325</xdr:colOff>
          <xdr:row>91</xdr:row>
          <xdr:rowOff>152400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92</xdr:row>
          <xdr:rowOff>0</xdr:rowOff>
        </xdr:from>
        <xdr:to>
          <xdr:col>3</xdr:col>
          <xdr:colOff>314325</xdr:colOff>
          <xdr:row>92</xdr:row>
          <xdr:rowOff>152400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93</xdr:row>
          <xdr:rowOff>0</xdr:rowOff>
        </xdr:from>
        <xdr:to>
          <xdr:col>3</xdr:col>
          <xdr:colOff>314325</xdr:colOff>
          <xdr:row>93</xdr:row>
          <xdr:rowOff>152400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94</xdr:row>
          <xdr:rowOff>0</xdr:rowOff>
        </xdr:from>
        <xdr:to>
          <xdr:col>3</xdr:col>
          <xdr:colOff>314325</xdr:colOff>
          <xdr:row>94</xdr:row>
          <xdr:rowOff>152400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95</xdr:row>
          <xdr:rowOff>0</xdr:rowOff>
        </xdr:from>
        <xdr:to>
          <xdr:col>3</xdr:col>
          <xdr:colOff>314325</xdr:colOff>
          <xdr:row>95</xdr:row>
          <xdr:rowOff>152400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105</xdr:row>
          <xdr:rowOff>0</xdr:rowOff>
        </xdr:from>
        <xdr:to>
          <xdr:col>3</xdr:col>
          <xdr:colOff>314325</xdr:colOff>
          <xdr:row>105</xdr:row>
          <xdr:rowOff>152400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43</xdr:row>
          <xdr:rowOff>0</xdr:rowOff>
        </xdr:from>
        <xdr:to>
          <xdr:col>3</xdr:col>
          <xdr:colOff>314325</xdr:colOff>
          <xdr:row>44</xdr:row>
          <xdr:rowOff>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69</xdr:row>
          <xdr:rowOff>0</xdr:rowOff>
        </xdr:from>
        <xdr:to>
          <xdr:col>3</xdr:col>
          <xdr:colOff>314325</xdr:colOff>
          <xdr:row>70</xdr:row>
          <xdr:rowOff>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15</xdr:row>
          <xdr:rowOff>0</xdr:rowOff>
        </xdr:from>
        <xdr:to>
          <xdr:col>3</xdr:col>
          <xdr:colOff>314325</xdr:colOff>
          <xdr:row>16</xdr:row>
          <xdr:rowOff>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16</xdr:row>
          <xdr:rowOff>0</xdr:rowOff>
        </xdr:from>
        <xdr:to>
          <xdr:col>3</xdr:col>
          <xdr:colOff>314325</xdr:colOff>
          <xdr:row>17</xdr:row>
          <xdr:rowOff>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96</xdr:row>
          <xdr:rowOff>0</xdr:rowOff>
        </xdr:from>
        <xdr:to>
          <xdr:col>3</xdr:col>
          <xdr:colOff>314325</xdr:colOff>
          <xdr:row>96</xdr:row>
          <xdr:rowOff>152400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100</xdr:row>
          <xdr:rowOff>0</xdr:rowOff>
        </xdr:from>
        <xdr:to>
          <xdr:col>3</xdr:col>
          <xdr:colOff>314325</xdr:colOff>
          <xdr:row>100</xdr:row>
          <xdr:rowOff>152400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102</xdr:row>
          <xdr:rowOff>0</xdr:rowOff>
        </xdr:from>
        <xdr:to>
          <xdr:col>3</xdr:col>
          <xdr:colOff>314325</xdr:colOff>
          <xdr:row>102</xdr:row>
          <xdr:rowOff>152400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103</xdr:row>
          <xdr:rowOff>0</xdr:rowOff>
        </xdr:from>
        <xdr:to>
          <xdr:col>3</xdr:col>
          <xdr:colOff>314325</xdr:colOff>
          <xdr:row>103</xdr:row>
          <xdr:rowOff>152400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104</xdr:row>
          <xdr:rowOff>0</xdr:rowOff>
        </xdr:from>
        <xdr:to>
          <xdr:col>3</xdr:col>
          <xdr:colOff>314325</xdr:colOff>
          <xdr:row>104</xdr:row>
          <xdr:rowOff>152400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75</xdr:row>
          <xdr:rowOff>0</xdr:rowOff>
        </xdr:from>
        <xdr:to>
          <xdr:col>3</xdr:col>
          <xdr:colOff>314325</xdr:colOff>
          <xdr:row>76</xdr:row>
          <xdr:rowOff>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17</xdr:row>
          <xdr:rowOff>0</xdr:rowOff>
        </xdr:from>
        <xdr:to>
          <xdr:col>3</xdr:col>
          <xdr:colOff>314325</xdr:colOff>
          <xdr:row>17</xdr:row>
          <xdr:rowOff>152400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0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101</xdr:row>
          <xdr:rowOff>0</xdr:rowOff>
        </xdr:from>
        <xdr:to>
          <xdr:col>3</xdr:col>
          <xdr:colOff>314325</xdr:colOff>
          <xdr:row>102</xdr:row>
          <xdr:rowOff>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60</xdr:row>
          <xdr:rowOff>0</xdr:rowOff>
        </xdr:from>
        <xdr:to>
          <xdr:col>3</xdr:col>
          <xdr:colOff>314325</xdr:colOff>
          <xdr:row>61</xdr:row>
          <xdr:rowOff>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115</xdr:row>
          <xdr:rowOff>0</xdr:rowOff>
        </xdr:from>
        <xdr:to>
          <xdr:col>3</xdr:col>
          <xdr:colOff>314325</xdr:colOff>
          <xdr:row>116</xdr:row>
          <xdr:rowOff>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80</xdr:row>
          <xdr:rowOff>0</xdr:rowOff>
        </xdr:from>
        <xdr:to>
          <xdr:col>3</xdr:col>
          <xdr:colOff>314325</xdr:colOff>
          <xdr:row>81</xdr:row>
          <xdr:rowOff>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11</xdr:col>
      <xdr:colOff>47625</xdr:colOff>
      <xdr:row>156</xdr:row>
      <xdr:rowOff>109837</xdr:rowOff>
    </xdr:from>
    <xdr:to>
      <xdr:col>20</xdr:col>
      <xdr:colOff>114300</xdr:colOff>
      <xdr:row>161</xdr:row>
      <xdr:rowOff>114167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171825" y="26751262"/>
          <a:ext cx="2867025" cy="1042555"/>
        </a:xfrm>
        <a:prstGeom prst="rect">
          <a:avLst/>
        </a:prstGeom>
      </xdr:spPr>
    </xdr:pic>
    <xdr:clientData/>
  </xdr:twoCellAnchor>
  <xdr:twoCellAnchor editAs="oneCell">
    <xdr:from>
      <xdr:col>0</xdr:col>
      <xdr:colOff>95250</xdr:colOff>
      <xdr:row>164</xdr:row>
      <xdr:rowOff>133349</xdr:rowOff>
    </xdr:from>
    <xdr:to>
      <xdr:col>20</xdr:col>
      <xdr:colOff>119974</xdr:colOff>
      <xdr:row>217</xdr:row>
      <xdr:rowOff>151256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27412949"/>
          <a:ext cx="5949274" cy="80951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123825</xdr:colOff>
          <xdr:row>74</xdr:row>
          <xdr:rowOff>0</xdr:rowOff>
        </xdr:from>
        <xdr:to>
          <xdr:col>3</xdr:col>
          <xdr:colOff>314325</xdr:colOff>
          <xdr:row>75</xdr:row>
          <xdr:rowOff>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76200</xdr:colOff>
      <xdr:row>3</xdr:row>
      <xdr:rowOff>28575</xdr:rowOff>
    </xdr:from>
    <xdr:to>
      <xdr:col>19</xdr:col>
      <xdr:colOff>428625</xdr:colOff>
      <xdr:row>7</xdr:row>
      <xdr:rowOff>274798</xdr:rowOff>
    </xdr:to>
    <xdr:pic>
      <xdr:nvPicPr>
        <xdr:cNvPr id="2" name="Picture 1">
          <a:extLst>
            <a:ext uri="{FF2B5EF4-FFF2-40B4-BE49-F238E27FC236}">
              <a16:creationId xmlns:a16="http://schemas.microsoft.com/office/drawing/2014/main" id="{E9B97594-39FE-8094-D923-83815CA7EFF0}"/>
            </a:ext>
          </a:extLst>
        </xdr:cNvPr>
        <xdr:cNvPicPr>
          <a:picLocks noChangeAspect="1"/>
        </xdr:cNvPicPr>
      </xdr:nvPicPr>
      <xdr:blipFill>
        <a:blip xmlns:r="http://schemas.openxmlformats.org/officeDocument/2006/relationships" r:embed="rId3"/>
        <a:stretch>
          <a:fillRect/>
        </a:stretch>
      </xdr:blipFill>
      <xdr:spPr>
        <a:xfrm>
          <a:off x="514350" y="495300"/>
          <a:ext cx="5210175" cy="85582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123825</xdr:colOff>
          <xdr:row>119</xdr:row>
          <xdr:rowOff>0</xdr:rowOff>
        </xdr:from>
        <xdr:to>
          <xdr:col>3</xdr:col>
          <xdr:colOff>314325</xdr:colOff>
          <xdr:row>120</xdr:row>
          <xdr:rowOff>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0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120</xdr:row>
          <xdr:rowOff>0</xdr:rowOff>
        </xdr:from>
        <xdr:to>
          <xdr:col>3</xdr:col>
          <xdr:colOff>314325</xdr:colOff>
          <xdr:row>121</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121</xdr:row>
          <xdr:rowOff>0</xdr:rowOff>
        </xdr:from>
        <xdr:to>
          <xdr:col>3</xdr:col>
          <xdr:colOff>314325</xdr:colOff>
          <xdr:row>122</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122</xdr:row>
          <xdr:rowOff>0</xdr:rowOff>
        </xdr:from>
        <xdr:to>
          <xdr:col>3</xdr:col>
          <xdr:colOff>314325</xdr:colOff>
          <xdr:row>123</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J164"/>
  <sheetViews>
    <sheetView showGridLines="0" showRowColHeaders="0" tabSelected="1" zoomScaleNormal="100" workbookViewId="0">
      <selection activeCell="R112" sqref="R112:T112"/>
    </sheetView>
  </sheetViews>
  <sheetFormatPr defaultColWidth="9.140625" defaultRowHeight="12" x14ac:dyDescent="0.2"/>
  <cols>
    <col min="1" max="1" width="1.5703125" style="2" customWidth="1"/>
    <col min="2" max="2" width="2.7109375" style="2" customWidth="1"/>
    <col min="3" max="3" width="2.28515625" style="2" customWidth="1"/>
    <col min="4" max="4" width="4.85546875" style="2" customWidth="1"/>
    <col min="5" max="5" width="9.7109375" style="2" customWidth="1"/>
    <col min="6" max="16" width="4.28515625" style="2" customWidth="1"/>
    <col min="17" max="17" width="5.7109375" style="2" customWidth="1"/>
    <col min="18" max="18" width="2.7109375" style="2" customWidth="1"/>
    <col min="19" max="19" width="2.7109375" style="1" customWidth="1"/>
    <col min="20" max="20" width="9.42578125" style="1" customWidth="1"/>
    <col min="21" max="21" width="3" style="1" customWidth="1"/>
    <col min="22" max="22" width="14" style="74" hidden="1" customWidth="1"/>
    <col min="23" max="23" width="14" style="1" hidden="1" customWidth="1"/>
    <col min="24" max="25" width="9.140625" style="2"/>
    <col min="26" max="26" width="10" style="2" bestFit="1" customWidth="1"/>
    <col min="27" max="16384" width="9.140625" style="2"/>
  </cols>
  <sheetData>
    <row r="3" spans="2:25" ht="12.75" thickBot="1" x14ac:dyDescent="0.25"/>
    <row r="4" spans="2:25" x14ac:dyDescent="0.2">
      <c r="B4" s="138"/>
      <c r="C4" s="139"/>
      <c r="D4" s="139"/>
      <c r="E4" s="139"/>
      <c r="F4" s="139"/>
      <c r="G4" s="139"/>
      <c r="H4" s="139"/>
      <c r="I4" s="139"/>
      <c r="J4" s="139"/>
      <c r="K4" s="139"/>
      <c r="L4" s="139"/>
      <c r="M4" s="139"/>
      <c r="N4" s="139"/>
      <c r="O4" s="139"/>
      <c r="P4" s="139"/>
      <c r="Q4" s="139"/>
      <c r="R4" s="139"/>
      <c r="S4" s="140"/>
      <c r="T4" s="140"/>
      <c r="U4" s="141"/>
    </row>
    <row r="5" spans="2:25" x14ac:dyDescent="0.2">
      <c r="B5" s="142"/>
      <c r="C5" s="143"/>
      <c r="D5" s="143"/>
      <c r="E5" s="143"/>
      <c r="F5" s="143"/>
      <c r="G5" s="143"/>
      <c r="H5" s="143"/>
      <c r="I5" s="143"/>
      <c r="J5" s="143"/>
      <c r="K5" s="143"/>
      <c r="L5" s="143"/>
      <c r="M5" s="143"/>
      <c r="N5" s="143"/>
      <c r="O5" s="143"/>
      <c r="P5" s="143"/>
      <c r="Q5" s="143"/>
      <c r="R5" s="143"/>
      <c r="S5" s="144"/>
      <c r="T5" s="144"/>
      <c r="U5" s="145"/>
    </row>
    <row r="6" spans="2:25" x14ac:dyDescent="0.2">
      <c r="B6" s="142"/>
      <c r="C6" s="143"/>
      <c r="D6" s="143"/>
      <c r="E6" s="143"/>
      <c r="F6" s="143"/>
      <c r="G6" s="143"/>
      <c r="H6" s="143"/>
      <c r="I6" s="143"/>
      <c r="J6" s="143"/>
      <c r="K6" s="143"/>
      <c r="L6" s="143"/>
      <c r="M6" s="143"/>
      <c r="N6" s="143"/>
      <c r="O6" s="143"/>
      <c r="P6" s="143"/>
      <c r="Q6" s="143"/>
      <c r="R6" s="143"/>
      <c r="S6" s="144"/>
      <c r="T6" s="144"/>
      <c r="U6" s="145"/>
    </row>
    <row r="7" spans="2:25" x14ac:dyDescent="0.2">
      <c r="B7" s="142"/>
      <c r="C7" s="143"/>
      <c r="D7" s="143"/>
      <c r="E7" s="143"/>
      <c r="F7" s="143"/>
      <c r="G7" s="143"/>
      <c r="H7" s="143"/>
      <c r="I7" s="143"/>
      <c r="J7" s="143"/>
      <c r="K7" s="143"/>
      <c r="L7" s="143"/>
      <c r="M7" s="143"/>
      <c r="N7" s="143"/>
      <c r="O7" s="143"/>
      <c r="P7" s="143"/>
      <c r="Q7" s="143"/>
      <c r="R7" s="143"/>
      <c r="S7" s="144"/>
      <c r="T7" s="144"/>
      <c r="U7" s="145"/>
    </row>
    <row r="8" spans="2:25" ht="25.5" customHeight="1" thickBot="1" x14ac:dyDescent="0.25">
      <c r="B8" s="146"/>
      <c r="C8" s="147"/>
      <c r="D8" s="147"/>
      <c r="E8" s="147"/>
      <c r="F8" s="147"/>
      <c r="G8" s="147"/>
      <c r="H8" s="147"/>
      <c r="I8" s="147"/>
      <c r="J8" s="147"/>
      <c r="K8" s="147"/>
      <c r="L8" s="147"/>
      <c r="M8" s="147"/>
      <c r="N8" s="147"/>
      <c r="O8" s="147"/>
      <c r="P8" s="147"/>
      <c r="Q8" s="147"/>
      <c r="R8" s="147"/>
      <c r="S8" s="148"/>
      <c r="T8" s="148"/>
      <c r="U8" s="149"/>
    </row>
    <row r="9" spans="2:25" ht="27.75" customHeight="1" thickBot="1" x14ac:dyDescent="0.25">
      <c r="B9" s="156" t="s">
        <v>306</v>
      </c>
      <c r="C9" s="157"/>
      <c r="D9" s="157"/>
      <c r="E9" s="157"/>
      <c r="F9" s="157"/>
      <c r="G9" s="157"/>
      <c r="H9" s="157"/>
      <c r="I9" s="157"/>
      <c r="J9" s="157"/>
      <c r="K9" s="157"/>
      <c r="L9" s="157"/>
      <c r="M9" s="157"/>
      <c r="N9" s="157"/>
      <c r="O9" s="157"/>
      <c r="P9" s="157"/>
      <c r="Q9" s="157"/>
      <c r="R9" s="157"/>
      <c r="S9" s="157"/>
      <c r="T9" s="157"/>
      <c r="U9" s="158"/>
    </row>
    <row r="10" spans="2:25" ht="25.5" customHeight="1" thickBot="1" x14ac:dyDescent="0.25">
      <c r="B10" s="162" t="s">
        <v>271</v>
      </c>
      <c r="C10" s="163"/>
      <c r="D10" s="163"/>
      <c r="E10" s="163"/>
      <c r="F10" s="163"/>
      <c r="G10" s="163"/>
      <c r="H10" s="163"/>
      <c r="I10" s="163"/>
      <c r="J10" s="163"/>
      <c r="K10" s="163"/>
      <c r="L10" s="163"/>
      <c r="M10" s="163"/>
      <c r="N10" s="163"/>
      <c r="O10" s="163"/>
      <c r="P10" s="163"/>
      <c r="Q10" s="163"/>
      <c r="R10" s="163"/>
      <c r="S10" s="163"/>
      <c r="T10" s="163"/>
      <c r="U10" s="164"/>
    </row>
    <row r="11" spans="2:25" ht="24" customHeight="1" thickBot="1" x14ac:dyDescent="0.25">
      <c r="B11" s="159" t="s">
        <v>255</v>
      </c>
      <c r="C11" s="160"/>
      <c r="D11" s="160"/>
      <c r="E11" s="160"/>
      <c r="F11" s="160"/>
      <c r="G11" s="160"/>
      <c r="H11" s="160"/>
      <c r="I11" s="160"/>
      <c r="J11" s="160"/>
      <c r="K11" s="160"/>
      <c r="L11" s="160"/>
      <c r="M11" s="160"/>
      <c r="N11" s="160"/>
      <c r="O11" s="160"/>
      <c r="P11" s="160"/>
      <c r="Q11" s="160"/>
      <c r="R11" s="160"/>
      <c r="S11" s="160"/>
      <c r="T11" s="160"/>
      <c r="U11" s="161"/>
    </row>
    <row r="12" spans="2:25" ht="23.25" customHeight="1" thickBot="1" x14ac:dyDescent="0.4">
      <c r="B12" s="165" t="s">
        <v>316</v>
      </c>
      <c r="C12" s="166"/>
      <c r="D12" s="166"/>
      <c r="E12" s="166"/>
      <c r="F12" s="166"/>
      <c r="G12" s="166"/>
      <c r="H12" s="166"/>
      <c r="I12" s="166"/>
      <c r="J12" s="166"/>
      <c r="K12" s="166"/>
      <c r="L12" s="166"/>
      <c r="M12" s="166"/>
      <c r="N12" s="166"/>
      <c r="O12" s="166"/>
      <c r="P12" s="166"/>
      <c r="Q12" s="166"/>
      <c r="R12" s="166"/>
      <c r="S12" s="166"/>
      <c r="T12" s="166"/>
      <c r="U12" s="167"/>
      <c r="Y12" s="78"/>
    </row>
    <row r="13" spans="2:25" ht="25.5" customHeight="1" thickBot="1" x14ac:dyDescent="0.25">
      <c r="B13" s="205">
        <f>F146</f>
        <v>0</v>
      </c>
      <c r="C13" s="206"/>
      <c r="D13" s="206"/>
      <c r="E13" s="206"/>
      <c r="F13" s="206"/>
      <c r="G13" s="206"/>
      <c r="H13" s="206"/>
      <c r="I13" s="206"/>
      <c r="J13" s="206"/>
      <c r="K13" s="206"/>
      <c r="L13" s="206"/>
      <c r="M13" s="206"/>
      <c r="N13" s="206"/>
      <c r="O13" s="206"/>
      <c r="P13" s="206"/>
      <c r="Q13" s="206"/>
      <c r="R13" s="206"/>
      <c r="S13" s="206"/>
      <c r="T13" s="206"/>
      <c r="U13" s="207"/>
    </row>
    <row r="14" spans="2:25" s="18" customFormat="1" ht="4.5" customHeight="1" thickBot="1" x14ac:dyDescent="0.35">
      <c r="B14" s="88"/>
      <c r="C14" s="88"/>
      <c r="D14" s="89"/>
      <c r="E14" s="88"/>
      <c r="F14" s="88"/>
      <c r="G14" s="88"/>
      <c r="H14" s="88"/>
      <c r="I14" s="88"/>
      <c r="J14" s="88"/>
      <c r="K14" s="88"/>
      <c r="L14" s="88"/>
      <c r="M14" s="88"/>
      <c r="N14" s="88"/>
      <c r="O14" s="88"/>
      <c r="P14" s="88"/>
      <c r="Q14" s="88"/>
      <c r="R14" s="88"/>
      <c r="S14" s="88"/>
      <c r="T14" s="88"/>
      <c r="U14" s="86"/>
      <c r="V14" s="75"/>
    </row>
    <row r="15" spans="2:25" s="1" customFormat="1" ht="25.5" customHeight="1" x14ac:dyDescent="0.3">
      <c r="B15" s="90"/>
      <c r="C15" s="91" t="s">
        <v>260</v>
      </c>
      <c r="D15" s="92"/>
      <c r="E15" s="93"/>
      <c r="F15" s="93"/>
      <c r="G15" s="93"/>
      <c r="H15" s="93"/>
      <c r="I15" s="93"/>
      <c r="J15" s="93"/>
      <c r="K15" s="93"/>
      <c r="L15" s="93"/>
      <c r="M15" s="93"/>
      <c r="N15" s="93"/>
      <c r="O15" s="93"/>
      <c r="P15" s="93"/>
      <c r="Q15" s="93"/>
      <c r="R15" s="93"/>
      <c r="S15" s="209" t="s">
        <v>12</v>
      </c>
      <c r="T15" s="209"/>
      <c r="U15" s="82"/>
      <c r="V15" s="75"/>
    </row>
    <row r="16" spans="2:25" s="1" customFormat="1" ht="15" customHeight="1" x14ac:dyDescent="0.3">
      <c r="B16" s="46"/>
      <c r="C16" s="47"/>
      <c r="D16" s="55"/>
      <c r="E16" s="117" t="s">
        <v>256</v>
      </c>
      <c r="F16" s="150" t="s">
        <v>305</v>
      </c>
      <c r="G16" s="150"/>
      <c r="H16" s="150"/>
      <c r="I16" s="150"/>
      <c r="J16" s="150"/>
      <c r="K16" s="150"/>
      <c r="L16" s="150"/>
      <c r="M16" s="150"/>
      <c r="N16" s="150"/>
      <c r="O16" s="150"/>
      <c r="P16" s="150"/>
      <c r="Q16" s="150"/>
      <c r="R16" s="150"/>
      <c r="S16" s="179">
        <v>41789.19</v>
      </c>
      <c r="T16" s="179"/>
      <c r="U16" s="48"/>
      <c r="V16" s="75" t="b">
        <v>0</v>
      </c>
    </row>
    <row r="17" spans="2:23" s="1" customFormat="1" ht="15" customHeight="1" x14ac:dyDescent="0.3">
      <c r="B17" s="46"/>
      <c r="C17" s="47"/>
      <c r="D17" s="55"/>
      <c r="E17" s="117" t="s">
        <v>257</v>
      </c>
      <c r="F17" s="150" t="s">
        <v>269</v>
      </c>
      <c r="G17" s="150"/>
      <c r="H17" s="150"/>
      <c r="I17" s="150"/>
      <c r="J17" s="150"/>
      <c r="K17" s="150"/>
      <c r="L17" s="150"/>
      <c r="M17" s="150"/>
      <c r="N17" s="150"/>
      <c r="O17" s="150"/>
      <c r="P17" s="150"/>
      <c r="Q17" s="150"/>
      <c r="R17" s="150"/>
      <c r="S17" s="179">
        <v>39666.1</v>
      </c>
      <c r="T17" s="179"/>
      <c r="U17" s="48"/>
      <c r="V17" s="75" t="b">
        <v>0</v>
      </c>
    </row>
    <row r="18" spans="2:23" s="1" customFormat="1" ht="15" customHeight="1" x14ac:dyDescent="0.25">
      <c r="B18" s="49"/>
      <c r="C18" s="50"/>
      <c r="D18" s="57"/>
      <c r="E18" s="117" t="s">
        <v>259</v>
      </c>
      <c r="F18" s="150" t="s">
        <v>286</v>
      </c>
      <c r="G18" s="150"/>
      <c r="H18" s="150"/>
      <c r="I18" s="150"/>
      <c r="J18" s="150"/>
      <c r="K18" s="150"/>
      <c r="L18" s="150"/>
      <c r="M18" s="150"/>
      <c r="N18" s="150"/>
      <c r="O18" s="150"/>
      <c r="P18" s="150"/>
      <c r="Q18" s="150"/>
      <c r="R18" s="150"/>
      <c r="S18" s="179">
        <v>42646.25</v>
      </c>
      <c r="T18" s="179"/>
      <c r="U18" s="48"/>
      <c r="V18" s="75" t="b">
        <v>0</v>
      </c>
    </row>
    <row r="19" spans="2:23" s="1" customFormat="1" ht="9.75" customHeight="1" thickBot="1" x14ac:dyDescent="0.25">
      <c r="B19" s="51"/>
      <c r="C19" s="52"/>
      <c r="D19" s="53"/>
      <c r="E19" s="52"/>
      <c r="F19" s="58"/>
      <c r="G19" s="58"/>
      <c r="H19" s="58"/>
      <c r="I19" s="58"/>
      <c r="J19" s="58"/>
      <c r="K19" s="58"/>
      <c r="L19" s="58"/>
      <c r="M19" s="58"/>
      <c r="N19" s="58"/>
      <c r="O19" s="58"/>
      <c r="P19" s="58"/>
      <c r="Q19" s="58"/>
      <c r="R19" s="58"/>
      <c r="S19" s="52"/>
      <c r="T19" s="52"/>
      <c r="U19" s="54"/>
      <c r="V19" s="75"/>
    </row>
    <row r="20" spans="2:23" s="18" customFormat="1" ht="4.5" customHeight="1" thickBot="1" x14ac:dyDescent="0.25">
      <c r="B20" s="83"/>
      <c r="C20" s="83"/>
      <c r="D20" s="84"/>
      <c r="E20" s="83"/>
      <c r="F20" s="85"/>
      <c r="G20" s="85"/>
      <c r="H20" s="85"/>
      <c r="I20" s="85"/>
      <c r="J20" s="85"/>
      <c r="K20" s="85"/>
      <c r="L20" s="85"/>
      <c r="M20" s="85"/>
      <c r="N20" s="85"/>
      <c r="O20" s="85"/>
      <c r="P20" s="85"/>
      <c r="Q20" s="85"/>
      <c r="R20" s="85"/>
      <c r="S20" s="83"/>
      <c r="T20" s="83"/>
      <c r="U20" s="86"/>
      <c r="V20" s="75"/>
    </row>
    <row r="21" spans="2:23" customFormat="1" ht="18.75" customHeight="1" x14ac:dyDescent="0.25">
      <c r="B21" s="129"/>
      <c r="C21" s="130"/>
      <c r="D21" s="130"/>
      <c r="E21" s="218"/>
      <c r="F21" s="220" t="s">
        <v>275</v>
      </c>
      <c r="G21" s="220"/>
      <c r="H21" s="220"/>
      <c r="I21" s="220"/>
      <c r="J21" s="220"/>
      <c r="K21" s="220"/>
      <c r="L21" s="220"/>
      <c r="M21" s="220"/>
      <c r="N21" s="220"/>
      <c r="O21" s="220"/>
      <c r="P21" s="220"/>
      <c r="Q21" s="221"/>
      <c r="R21" s="221"/>
      <c r="S21" s="221"/>
      <c r="T21" s="221"/>
      <c r="U21" s="131"/>
      <c r="V21" s="111"/>
      <c r="W21" s="111"/>
    </row>
    <row r="22" spans="2:23" customFormat="1" ht="18.75" customHeight="1" thickBot="1" x14ac:dyDescent="0.3">
      <c r="B22" s="132"/>
      <c r="C22" s="133"/>
      <c r="D22" s="133"/>
      <c r="E22" s="219"/>
      <c r="F22" s="223" t="s">
        <v>276</v>
      </c>
      <c r="G22" s="223"/>
      <c r="H22" s="223"/>
      <c r="I22" s="223"/>
      <c r="J22" s="223"/>
      <c r="K22" s="223"/>
      <c r="L22" s="223"/>
      <c r="M22" s="223"/>
      <c r="N22" s="223"/>
      <c r="O22" s="223"/>
      <c r="P22" s="223"/>
      <c r="Q22" s="222"/>
      <c r="R22" s="222"/>
      <c r="S22" s="222"/>
      <c r="T22" s="222"/>
      <c r="U22" s="134"/>
      <c r="V22" s="111"/>
      <c r="W22" s="111"/>
    </row>
    <row r="23" spans="2:23" customFormat="1" ht="6.75" customHeight="1" thickBot="1" x14ac:dyDescent="0.3">
      <c r="B23" s="33"/>
      <c r="C23" s="34"/>
      <c r="D23" s="34"/>
      <c r="E23" s="34"/>
      <c r="F23" s="34"/>
      <c r="G23" s="34"/>
      <c r="H23" s="34"/>
      <c r="I23" s="34"/>
      <c r="J23" s="34"/>
      <c r="K23" s="34"/>
      <c r="L23" s="34"/>
      <c r="M23" s="34"/>
      <c r="N23" s="34"/>
      <c r="O23" s="34"/>
      <c r="P23" s="34"/>
      <c r="Q23" s="34"/>
      <c r="R23" s="34"/>
      <c r="S23" s="35"/>
      <c r="T23" s="35"/>
      <c r="U23" s="36"/>
      <c r="V23" s="76"/>
    </row>
    <row r="24" spans="2:23" customFormat="1" ht="15" customHeight="1" thickBot="1" x14ac:dyDescent="0.3">
      <c r="B24" s="37"/>
      <c r="C24" s="38"/>
      <c r="D24" s="38"/>
      <c r="E24" s="128" t="s">
        <v>279</v>
      </c>
      <c r="F24" s="224" t="s">
        <v>277</v>
      </c>
      <c r="G24" s="225"/>
      <c r="H24" s="225"/>
      <c r="I24" s="225"/>
      <c r="J24" s="225"/>
      <c r="K24" s="225"/>
      <c r="L24" s="225"/>
      <c r="M24" s="225"/>
      <c r="N24" s="225"/>
      <c r="O24" s="225"/>
      <c r="P24" s="226"/>
      <c r="Q24" s="227" t="s">
        <v>261</v>
      </c>
      <c r="R24" s="228"/>
      <c r="S24" s="229" t="s">
        <v>262</v>
      </c>
      <c r="T24" s="230"/>
      <c r="U24" s="40"/>
      <c r="V24" s="76"/>
    </row>
    <row r="25" spans="2:23" customFormat="1" ht="12" customHeight="1" x14ac:dyDescent="0.25">
      <c r="B25" s="37"/>
      <c r="C25" s="38"/>
      <c r="D25" s="38"/>
      <c r="E25" s="127" t="s">
        <v>38</v>
      </c>
      <c r="F25" s="172" t="s">
        <v>278</v>
      </c>
      <c r="G25" s="173"/>
      <c r="H25" s="173"/>
      <c r="I25" s="173"/>
      <c r="J25" s="173"/>
      <c r="K25" s="173"/>
      <c r="L25" s="173"/>
      <c r="M25" s="173"/>
      <c r="N25" s="173"/>
      <c r="O25" s="173"/>
      <c r="P25" s="174"/>
      <c r="Q25" s="183" t="s">
        <v>267</v>
      </c>
      <c r="R25" s="183"/>
      <c r="S25" s="183" t="s">
        <v>267</v>
      </c>
      <c r="T25" s="183"/>
      <c r="U25" s="40"/>
      <c r="V25" s="76"/>
    </row>
    <row r="26" spans="2:23" customFormat="1" ht="12" customHeight="1" x14ac:dyDescent="0.25">
      <c r="B26" s="37"/>
      <c r="C26" s="38"/>
      <c r="D26" s="38"/>
      <c r="E26" s="118" t="s">
        <v>42</v>
      </c>
      <c r="F26" s="151" t="s">
        <v>78</v>
      </c>
      <c r="G26" s="151"/>
      <c r="H26" s="151"/>
      <c r="I26" s="151"/>
      <c r="J26" s="151"/>
      <c r="K26" s="151"/>
      <c r="L26" s="151"/>
      <c r="M26" s="151"/>
      <c r="N26" s="151"/>
      <c r="O26" s="151"/>
      <c r="P26" s="151"/>
      <c r="Q26" s="178" t="s">
        <v>267</v>
      </c>
      <c r="R26" s="178"/>
      <c r="S26" s="178" t="s">
        <v>267</v>
      </c>
      <c r="T26" s="178"/>
      <c r="U26" s="40"/>
      <c r="V26" s="76"/>
    </row>
    <row r="27" spans="2:23" customFormat="1" ht="12" customHeight="1" x14ac:dyDescent="0.25">
      <c r="B27" s="37"/>
      <c r="C27" s="38"/>
      <c r="D27" s="38"/>
      <c r="E27" s="118" t="s">
        <v>40</v>
      </c>
      <c r="F27" s="151" t="s">
        <v>72</v>
      </c>
      <c r="G27" s="151"/>
      <c r="H27" s="151"/>
      <c r="I27" s="151"/>
      <c r="J27" s="151"/>
      <c r="K27" s="151"/>
      <c r="L27" s="151"/>
      <c r="M27" s="151"/>
      <c r="N27" s="151"/>
      <c r="O27" s="151"/>
      <c r="P27" s="151"/>
      <c r="Q27" s="178" t="s">
        <v>267</v>
      </c>
      <c r="R27" s="178"/>
      <c r="S27" s="178" t="s">
        <v>267</v>
      </c>
      <c r="T27" s="178"/>
      <c r="U27" s="40"/>
      <c r="V27" s="76"/>
    </row>
    <row r="28" spans="2:23" customFormat="1" ht="12" customHeight="1" x14ac:dyDescent="0.25">
      <c r="B28" s="37"/>
      <c r="C28" s="38"/>
      <c r="D28" s="38"/>
      <c r="E28" s="118" t="s">
        <v>53</v>
      </c>
      <c r="F28" s="151" t="s">
        <v>75</v>
      </c>
      <c r="G28" s="151"/>
      <c r="H28" s="151"/>
      <c r="I28" s="151"/>
      <c r="J28" s="151"/>
      <c r="K28" s="151"/>
      <c r="L28" s="151"/>
      <c r="M28" s="151"/>
      <c r="N28" s="151"/>
      <c r="O28" s="151"/>
      <c r="P28" s="151"/>
      <c r="Q28" s="178" t="s">
        <v>267</v>
      </c>
      <c r="R28" s="178"/>
      <c r="S28" s="178" t="s">
        <v>267</v>
      </c>
      <c r="T28" s="178"/>
      <c r="U28" s="40"/>
      <c r="V28" s="76"/>
    </row>
    <row r="29" spans="2:23" customFormat="1" ht="12" customHeight="1" x14ac:dyDescent="0.25">
      <c r="B29" s="37"/>
      <c r="C29" s="38"/>
      <c r="D29" s="38"/>
      <c r="E29" s="118" t="s">
        <v>251</v>
      </c>
      <c r="F29" s="151" t="s">
        <v>252</v>
      </c>
      <c r="G29" s="151"/>
      <c r="H29" s="151"/>
      <c r="I29" s="151"/>
      <c r="J29" s="151"/>
      <c r="K29" s="151"/>
      <c r="L29" s="151"/>
      <c r="M29" s="151"/>
      <c r="N29" s="151"/>
      <c r="O29" s="151"/>
      <c r="P29" s="151"/>
      <c r="Q29" s="178" t="s">
        <v>267</v>
      </c>
      <c r="R29" s="178"/>
      <c r="S29" s="178" t="s">
        <v>267</v>
      </c>
      <c r="T29" s="178"/>
      <c r="U29" s="40"/>
      <c r="V29" s="76"/>
    </row>
    <row r="30" spans="2:23" customFormat="1" ht="12" customHeight="1" x14ac:dyDescent="0.25">
      <c r="B30" s="37"/>
      <c r="C30" s="38"/>
      <c r="D30" s="38"/>
      <c r="E30" s="118" t="s">
        <v>18</v>
      </c>
      <c r="F30" s="151" t="s">
        <v>84</v>
      </c>
      <c r="G30" s="151"/>
      <c r="H30" s="151"/>
      <c r="I30" s="151"/>
      <c r="J30" s="151"/>
      <c r="K30" s="151"/>
      <c r="L30" s="151"/>
      <c r="M30" s="151"/>
      <c r="N30" s="151"/>
      <c r="O30" s="151"/>
      <c r="P30" s="151"/>
      <c r="Q30" s="178" t="s">
        <v>267</v>
      </c>
      <c r="R30" s="178"/>
      <c r="S30" s="178" t="s">
        <v>267</v>
      </c>
      <c r="T30" s="178"/>
      <c r="U30" s="40"/>
      <c r="V30" s="76"/>
    </row>
    <row r="31" spans="2:23" customFormat="1" ht="12" customHeight="1" x14ac:dyDescent="0.25">
      <c r="B31" s="37"/>
      <c r="C31" s="38"/>
      <c r="D31" s="38"/>
      <c r="E31" s="118">
        <v>549</v>
      </c>
      <c r="F31" s="151" t="s">
        <v>80</v>
      </c>
      <c r="G31" s="151"/>
      <c r="H31" s="151"/>
      <c r="I31" s="151"/>
      <c r="J31" s="151"/>
      <c r="K31" s="151"/>
      <c r="L31" s="151"/>
      <c r="M31" s="151"/>
      <c r="N31" s="151"/>
      <c r="O31" s="151"/>
      <c r="P31" s="151"/>
      <c r="Q31" s="178" t="s">
        <v>267</v>
      </c>
      <c r="R31" s="178"/>
      <c r="S31" s="178" t="s">
        <v>267</v>
      </c>
      <c r="T31" s="178"/>
      <c r="U31" s="40"/>
      <c r="V31" s="76"/>
    </row>
    <row r="32" spans="2:23" customFormat="1" ht="12" customHeight="1" x14ac:dyDescent="0.25">
      <c r="B32" s="37"/>
      <c r="C32" s="38"/>
      <c r="D32" s="38"/>
      <c r="E32" s="118" t="s">
        <v>17</v>
      </c>
      <c r="F32" s="151" t="s">
        <v>83</v>
      </c>
      <c r="G32" s="151"/>
      <c r="H32" s="151"/>
      <c r="I32" s="151"/>
      <c r="J32" s="151"/>
      <c r="K32" s="151"/>
      <c r="L32" s="151"/>
      <c r="M32" s="151"/>
      <c r="N32" s="151"/>
      <c r="O32" s="151"/>
      <c r="P32" s="151"/>
      <c r="Q32" s="178" t="s">
        <v>267</v>
      </c>
      <c r="R32" s="178"/>
      <c r="S32" s="178" t="s">
        <v>267</v>
      </c>
      <c r="T32" s="178"/>
      <c r="U32" s="40"/>
      <c r="V32" s="76"/>
    </row>
    <row r="33" spans="2:23" customFormat="1" ht="12" customHeight="1" x14ac:dyDescent="0.25">
      <c r="B33" s="37"/>
      <c r="C33" s="38"/>
      <c r="D33" s="38"/>
      <c r="E33" s="118" t="s">
        <v>81</v>
      </c>
      <c r="F33" s="151" t="s">
        <v>82</v>
      </c>
      <c r="G33" s="151"/>
      <c r="H33" s="151"/>
      <c r="I33" s="151"/>
      <c r="J33" s="151"/>
      <c r="K33" s="151"/>
      <c r="L33" s="151"/>
      <c r="M33" s="151"/>
      <c r="N33" s="151"/>
      <c r="O33" s="151"/>
      <c r="P33" s="151"/>
      <c r="Q33" s="178" t="s">
        <v>267</v>
      </c>
      <c r="R33" s="178"/>
      <c r="S33" s="178" t="s">
        <v>267</v>
      </c>
      <c r="T33" s="178"/>
      <c r="U33" s="40"/>
      <c r="V33" s="76"/>
    </row>
    <row r="34" spans="2:23" customFormat="1" ht="12" customHeight="1" x14ac:dyDescent="0.25">
      <c r="B34" s="37"/>
      <c r="C34" s="38"/>
      <c r="D34" s="38"/>
      <c r="E34" s="118" t="s">
        <v>86</v>
      </c>
      <c r="F34" s="151" t="s">
        <v>87</v>
      </c>
      <c r="G34" s="151"/>
      <c r="H34" s="151"/>
      <c r="I34" s="151"/>
      <c r="J34" s="151"/>
      <c r="K34" s="151"/>
      <c r="L34" s="151"/>
      <c r="M34" s="151"/>
      <c r="N34" s="151"/>
      <c r="O34" s="151"/>
      <c r="P34" s="151"/>
      <c r="Q34" s="178" t="s">
        <v>267</v>
      </c>
      <c r="R34" s="178"/>
      <c r="S34" s="178" t="s">
        <v>267</v>
      </c>
      <c r="T34" s="178"/>
      <c r="U34" s="40"/>
      <c r="V34" s="76"/>
    </row>
    <row r="35" spans="2:23" customFormat="1" ht="12.95" customHeight="1" x14ac:dyDescent="0.25">
      <c r="B35" s="37"/>
      <c r="C35" s="38"/>
      <c r="D35" s="38"/>
      <c r="E35" s="118" t="s">
        <v>30</v>
      </c>
      <c r="F35" s="151" t="s">
        <v>88</v>
      </c>
      <c r="G35" s="151"/>
      <c r="H35" s="151"/>
      <c r="I35" s="151"/>
      <c r="J35" s="151"/>
      <c r="K35" s="151"/>
      <c r="L35" s="151"/>
      <c r="M35" s="151"/>
      <c r="N35" s="151"/>
      <c r="O35" s="151"/>
      <c r="P35" s="151"/>
      <c r="Q35" s="178" t="s">
        <v>267</v>
      </c>
      <c r="R35" s="178"/>
      <c r="S35" s="184" t="s">
        <v>267</v>
      </c>
      <c r="T35" s="184"/>
      <c r="U35" s="40"/>
      <c r="V35" s="76"/>
      <c r="W35" s="121"/>
    </row>
    <row r="36" spans="2:23" customFormat="1" ht="12.95" customHeight="1" x14ac:dyDescent="0.25">
      <c r="B36" s="37"/>
      <c r="C36" s="38"/>
      <c r="D36" s="38"/>
      <c r="E36" s="118" t="s">
        <v>56</v>
      </c>
      <c r="F36" s="151" t="s">
        <v>27</v>
      </c>
      <c r="G36" s="151"/>
      <c r="H36" s="151"/>
      <c r="I36" s="151"/>
      <c r="J36" s="151"/>
      <c r="K36" s="151"/>
      <c r="L36" s="151"/>
      <c r="M36" s="151"/>
      <c r="N36" s="151"/>
      <c r="O36" s="151"/>
      <c r="P36" s="151"/>
      <c r="Q36" s="178" t="s">
        <v>267</v>
      </c>
      <c r="R36" s="178"/>
      <c r="S36" s="184" t="s">
        <v>267</v>
      </c>
      <c r="T36" s="184"/>
      <c r="U36" s="40"/>
      <c r="V36" s="76"/>
    </row>
    <row r="37" spans="2:23" customFormat="1" ht="12.95" customHeight="1" x14ac:dyDescent="0.25">
      <c r="B37" s="37"/>
      <c r="C37" s="38"/>
      <c r="D37" s="38"/>
      <c r="E37" s="118" t="s">
        <v>89</v>
      </c>
      <c r="F37" s="151" t="s">
        <v>90</v>
      </c>
      <c r="G37" s="151"/>
      <c r="H37" s="151"/>
      <c r="I37" s="151"/>
      <c r="J37" s="151"/>
      <c r="K37" s="151"/>
      <c r="L37" s="151"/>
      <c r="M37" s="151"/>
      <c r="N37" s="151"/>
      <c r="O37" s="151"/>
      <c r="P37" s="151"/>
      <c r="Q37" s="178" t="s">
        <v>267</v>
      </c>
      <c r="R37" s="178"/>
      <c r="S37" s="184" t="s">
        <v>267</v>
      </c>
      <c r="T37" s="184"/>
      <c r="U37" s="40"/>
      <c r="V37" s="76"/>
    </row>
    <row r="38" spans="2:23" s="1" customFormat="1" ht="6.75" customHeight="1" thickBot="1" x14ac:dyDescent="0.25">
      <c r="B38" s="51"/>
      <c r="C38" s="52"/>
      <c r="D38" s="53"/>
      <c r="E38" s="52"/>
      <c r="F38" s="58"/>
      <c r="G38" s="58"/>
      <c r="H38" s="58"/>
      <c r="I38" s="58"/>
      <c r="J38" s="58"/>
      <c r="K38" s="58"/>
      <c r="L38" s="58"/>
      <c r="M38" s="58"/>
      <c r="N38" s="58"/>
      <c r="O38" s="58"/>
      <c r="P38" s="58"/>
      <c r="Q38" s="58"/>
      <c r="R38" s="58"/>
      <c r="S38" s="52"/>
      <c r="T38" s="52"/>
      <c r="U38" s="54"/>
      <c r="V38" s="75"/>
    </row>
    <row r="39" spans="2:23" customFormat="1" ht="6" customHeight="1" thickBot="1" x14ac:dyDescent="0.3"/>
    <row r="40" spans="2:23" customFormat="1" ht="18.75" customHeight="1" x14ac:dyDescent="0.25">
      <c r="B40" s="110"/>
      <c r="C40" s="113"/>
      <c r="D40" s="113"/>
      <c r="E40" s="210" t="s">
        <v>32</v>
      </c>
      <c r="F40" s="212" t="s">
        <v>264</v>
      </c>
      <c r="G40" s="212"/>
      <c r="H40" s="212"/>
      <c r="I40" s="212"/>
      <c r="J40" s="212"/>
      <c r="K40" s="212"/>
      <c r="L40" s="212"/>
      <c r="M40" s="212"/>
      <c r="N40" s="212"/>
      <c r="O40" s="212"/>
      <c r="P40" s="212"/>
      <c r="Q40" s="213"/>
      <c r="R40" s="213"/>
      <c r="S40" s="213"/>
      <c r="T40" s="213"/>
      <c r="U40" s="114"/>
      <c r="V40" s="111"/>
      <c r="W40" s="111"/>
    </row>
    <row r="41" spans="2:23" customFormat="1" ht="12.6" customHeight="1" thickBot="1" x14ac:dyDescent="0.3">
      <c r="B41" s="112"/>
      <c r="C41" s="115"/>
      <c r="D41" s="115"/>
      <c r="E41" s="211"/>
      <c r="F41" s="215" t="s">
        <v>263</v>
      </c>
      <c r="G41" s="215"/>
      <c r="H41" s="215"/>
      <c r="I41" s="215"/>
      <c r="J41" s="215"/>
      <c r="K41" s="215"/>
      <c r="L41" s="215"/>
      <c r="M41" s="215"/>
      <c r="N41" s="215"/>
      <c r="O41" s="215"/>
      <c r="P41" s="215"/>
      <c r="Q41" s="214"/>
      <c r="R41" s="214"/>
      <c r="S41" s="214"/>
      <c r="T41" s="214"/>
      <c r="U41" s="116"/>
      <c r="V41" s="111"/>
      <c r="W41" s="111"/>
    </row>
    <row r="42" spans="2:23" customFormat="1" ht="6.75" customHeight="1" thickBot="1" x14ac:dyDescent="0.3">
      <c r="B42" s="33"/>
      <c r="C42" s="34"/>
      <c r="D42" s="34"/>
      <c r="E42" s="34"/>
      <c r="F42" s="34"/>
      <c r="G42" s="34"/>
      <c r="H42" s="34"/>
      <c r="I42" s="34"/>
      <c r="J42" s="34"/>
      <c r="K42" s="34"/>
      <c r="L42" s="34"/>
      <c r="M42" s="34"/>
      <c r="N42" s="34"/>
      <c r="O42" s="34"/>
      <c r="P42" s="34"/>
      <c r="Q42" s="34"/>
      <c r="R42" s="34"/>
      <c r="S42" s="35"/>
      <c r="T42" s="35"/>
      <c r="U42" s="36"/>
      <c r="V42" s="76"/>
    </row>
    <row r="43" spans="2:23" customFormat="1" ht="15" customHeight="1" x14ac:dyDescent="0.25">
      <c r="B43" s="37"/>
      <c r="C43" s="38"/>
      <c r="D43" s="38"/>
      <c r="E43" s="119"/>
      <c r="F43" s="180" t="s">
        <v>15</v>
      </c>
      <c r="G43" s="180"/>
      <c r="H43" s="180"/>
      <c r="I43" s="180"/>
      <c r="J43" s="180"/>
      <c r="K43" s="180"/>
      <c r="L43" s="180"/>
      <c r="M43" s="180"/>
      <c r="N43" s="180"/>
      <c r="O43" s="180"/>
      <c r="P43" s="180"/>
      <c r="Q43" s="181" t="s">
        <v>261</v>
      </c>
      <c r="R43" s="182"/>
      <c r="S43" s="185" t="s">
        <v>262</v>
      </c>
      <c r="T43" s="186"/>
      <c r="U43" s="40"/>
      <c r="V43" s="76"/>
    </row>
    <row r="44" spans="2:23" customFormat="1" ht="12" customHeight="1" x14ac:dyDescent="0.25">
      <c r="B44" s="37"/>
      <c r="C44" s="38"/>
      <c r="D44" s="32"/>
      <c r="E44" s="135" t="s">
        <v>34</v>
      </c>
      <c r="F44" s="172" t="s">
        <v>307</v>
      </c>
      <c r="G44" s="173"/>
      <c r="H44" s="173"/>
      <c r="I44" s="173"/>
      <c r="J44" s="173"/>
      <c r="K44" s="173"/>
      <c r="L44" s="173"/>
      <c r="M44" s="173"/>
      <c r="N44" s="173"/>
      <c r="O44" s="173"/>
      <c r="P44" s="174"/>
      <c r="Q44" s="178">
        <v>390</v>
      </c>
      <c r="R44" s="178"/>
      <c r="S44" s="184">
        <f t="shared" ref="S44:S48" si="0">Q44*0.94</f>
        <v>366.59999999999997</v>
      </c>
      <c r="T44" s="184"/>
      <c r="U44" s="40"/>
      <c r="V44" s="76" t="b">
        <v>0</v>
      </c>
    </row>
    <row r="45" spans="2:23" customFormat="1" ht="12" customHeight="1" x14ac:dyDescent="0.25">
      <c r="B45" s="37"/>
      <c r="C45" s="38"/>
      <c r="D45" s="32"/>
      <c r="E45" s="73" t="s">
        <v>35</v>
      </c>
      <c r="F45" s="175" t="s">
        <v>291</v>
      </c>
      <c r="G45" s="176"/>
      <c r="H45" s="176"/>
      <c r="I45" s="176"/>
      <c r="J45" s="176"/>
      <c r="K45" s="176"/>
      <c r="L45" s="176"/>
      <c r="M45" s="176"/>
      <c r="N45" s="176"/>
      <c r="O45" s="176"/>
      <c r="P45" s="177"/>
      <c r="Q45" s="178">
        <v>900</v>
      </c>
      <c r="R45" s="178"/>
      <c r="S45" s="184">
        <f t="shared" si="0"/>
        <v>846</v>
      </c>
      <c r="T45" s="184"/>
      <c r="U45" s="40"/>
      <c r="V45" s="76" t="b">
        <v>0</v>
      </c>
    </row>
    <row r="46" spans="2:23" customFormat="1" ht="12" customHeight="1" x14ac:dyDescent="0.25">
      <c r="B46" s="37"/>
      <c r="C46" s="38"/>
      <c r="D46" s="32"/>
      <c r="E46" s="73" t="s">
        <v>36</v>
      </c>
      <c r="F46" s="175" t="s">
        <v>292</v>
      </c>
      <c r="G46" s="176"/>
      <c r="H46" s="176"/>
      <c r="I46" s="176"/>
      <c r="J46" s="176"/>
      <c r="K46" s="176"/>
      <c r="L46" s="176"/>
      <c r="M46" s="176"/>
      <c r="N46" s="176"/>
      <c r="O46" s="176"/>
      <c r="P46" s="177"/>
      <c r="Q46" s="178">
        <v>430</v>
      </c>
      <c r="R46" s="178"/>
      <c r="S46" s="184">
        <f t="shared" si="0"/>
        <v>404.2</v>
      </c>
      <c r="T46" s="184"/>
      <c r="U46" s="40"/>
      <c r="V46" s="76" t="b">
        <v>0</v>
      </c>
    </row>
    <row r="47" spans="2:23" customFormat="1" ht="12" customHeight="1" x14ac:dyDescent="0.25">
      <c r="B47" s="37"/>
      <c r="C47" s="38"/>
      <c r="D47" s="32"/>
      <c r="E47" s="73" t="s">
        <v>303</v>
      </c>
      <c r="F47" s="175" t="s">
        <v>302</v>
      </c>
      <c r="G47" s="176"/>
      <c r="H47" s="176"/>
      <c r="I47" s="176"/>
      <c r="J47" s="176"/>
      <c r="K47" s="176"/>
      <c r="L47" s="176"/>
      <c r="M47" s="176"/>
      <c r="N47" s="176"/>
      <c r="O47" s="176"/>
      <c r="P47" s="177"/>
      <c r="Q47" s="178">
        <f>460+62</f>
        <v>522</v>
      </c>
      <c r="R47" s="178"/>
      <c r="S47" s="184">
        <f t="shared" si="0"/>
        <v>490.67999999999995</v>
      </c>
      <c r="T47" s="184"/>
      <c r="U47" s="40"/>
      <c r="V47" s="76" t="b">
        <v>0</v>
      </c>
    </row>
    <row r="48" spans="2:23" customFormat="1" ht="12" customHeight="1" x14ac:dyDescent="0.25">
      <c r="B48" s="37"/>
      <c r="C48" s="38"/>
      <c r="D48" s="32"/>
      <c r="E48" s="73" t="s">
        <v>37</v>
      </c>
      <c r="F48" s="175" t="s">
        <v>304</v>
      </c>
      <c r="G48" s="176"/>
      <c r="H48" s="176"/>
      <c r="I48" s="176"/>
      <c r="J48" s="176"/>
      <c r="K48" s="176"/>
      <c r="L48" s="176"/>
      <c r="M48" s="176"/>
      <c r="N48" s="176"/>
      <c r="O48" s="176"/>
      <c r="P48" s="177"/>
      <c r="Q48" s="178">
        <f>3800+54+62+65+60</f>
        <v>4041</v>
      </c>
      <c r="R48" s="178"/>
      <c r="S48" s="184">
        <f t="shared" si="0"/>
        <v>3798.54</v>
      </c>
      <c r="T48" s="184"/>
      <c r="U48" s="40"/>
      <c r="V48" s="76" t="b">
        <v>0</v>
      </c>
    </row>
    <row r="49" spans="2:27" customFormat="1" ht="12" customHeight="1" x14ac:dyDescent="0.25">
      <c r="B49" s="37"/>
      <c r="C49" s="38"/>
      <c r="D49" s="32"/>
      <c r="E49" s="118" t="s">
        <v>270</v>
      </c>
      <c r="F49" s="175" t="s">
        <v>284</v>
      </c>
      <c r="G49" s="176"/>
      <c r="H49" s="176"/>
      <c r="I49" s="176"/>
      <c r="J49" s="176"/>
      <c r="K49" s="176"/>
      <c r="L49" s="176"/>
      <c r="M49" s="176"/>
      <c r="N49" s="176"/>
      <c r="O49" s="176"/>
      <c r="P49" s="177"/>
      <c r="Q49" s="178">
        <f>840</f>
        <v>840</v>
      </c>
      <c r="R49" s="178"/>
      <c r="S49" s="184">
        <f>Q49*0.94</f>
        <v>789.59999999999991</v>
      </c>
      <c r="T49" s="184"/>
      <c r="U49" s="40"/>
      <c r="V49" s="76" t="b">
        <v>0</v>
      </c>
    </row>
    <row r="50" spans="2:27" customFormat="1" ht="6" customHeight="1" x14ac:dyDescent="0.25">
      <c r="B50" s="37"/>
      <c r="C50" s="38"/>
      <c r="D50" s="38"/>
      <c r="E50" s="38"/>
      <c r="F50" s="38"/>
      <c r="G50" s="38"/>
      <c r="H50" s="38"/>
      <c r="I50" s="38"/>
      <c r="J50" s="38"/>
      <c r="K50" s="38"/>
      <c r="L50" s="38"/>
      <c r="M50" s="38"/>
      <c r="N50" s="38"/>
      <c r="O50" s="38"/>
      <c r="P50" s="38"/>
      <c r="Q50" s="38"/>
      <c r="R50" s="38"/>
      <c r="S50" s="39"/>
      <c r="T50" s="39"/>
      <c r="U50" s="40"/>
      <c r="V50" s="76"/>
    </row>
    <row r="51" spans="2:27" customFormat="1" ht="6" customHeight="1" thickBot="1" x14ac:dyDescent="0.3">
      <c r="B51" s="42"/>
      <c r="C51" s="43"/>
      <c r="D51" s="43"/>
      <c r="E51" s="43"/>
      <c r="F51" s="43"/>
      <c r="G51" s="43"/>
      <c r="H51" s="43"/>
      <c r="I51" s="43"/>
      <c r="J51" s="43"/>
      <c r="K51" s="43"/>
      <c r="L51" s="43"/>
      <c r="M51" s="43"/>
      <c r="N51" s="43"/>
      <c r="O51" s="43"/>
      <c r="P51" s="43"/>
      <c r="Q51" s="43"/>
      <c r="R51" s="43"/>
      <c r="S51" s="44"/>
      <c r="T51" s="44"/>
      <c r="U51" s="45"/>
      <c r="V51" s="76"/>
    </row>
    <row r="52" spans="2:27" customFormat="1" ht="6" customHeight="1" x14ac:dyDescent="0.25">
      <c r="S52" s="137"/>
      <c r="T52" s="137"/>
      <c r="V52" s="76"/>
    </row>
    <row r="53" spans="2:27" customFormat="1" ht="6" customHeight="1" x14ac:dyDescent="0.25">
      <c r="S53" s="137"/>
      <c r="T53" s="137"/>
      <c r="V53" s="76"/>
    </row>
    <row r="54" spans="2:27" s="18" customFormat="1" ht="9.9499999999999993" customHeight="1" thickBot="1" x14ac:dyDescent="0.25">
      <c r="B54" s="83"/>
      <c r="C54" s="83"/>
      <c r="D54" s="84"/>
      <c r="E54" s="83"/>
      <c r="F54" s="85"/>
      <c r="G54" s="85"/>
      <c r="H54" s="85"/>
      <c r="I54" s="85"/>
      <c r="J54" s="85"/>
      <c r="K54" s="85"/>
      <c r="L54" s="85"/>
      <c r="M54" s="85"/>
      <c r="N54" s="85"/>
      <c r="O54" s="85"/>
      <c r="P54" s="85"/>
      <c r="Q54" s="85"/>
      <c r="R54" s="85"/>
      <c r="S54" s="83"/>
      <c r="T54" s="83"/>
      <c r="U54" s="86"/>
      <c r="V54" s="75"/>
    </row>
    <row r="55" spans="2:27" customFormat="1" ht="20.100000000000001" customHeight="1" x14ac:dyDescent="0.25">
      <c r="B55" s="33"/>
      <c r="C55" s="34"/>
      <c r="D55" s="59" t="s">
        <v>16</v>
      </c>
      <c r="E55" s="60"/>
      <c r="F55" s="61"/>
      <c r="G55" s="61"/>
      <c r="H55" s="61"/>
      <c r="I55" s="61"/>
      <c r="J55" s="61"/>
      <c r="K55" s="61"/>
      <c r="L55" s="61"/>
      <c r="M55" s="61"/>
      <c r="N55" s="61"/>
      <c r="O55" s="61"/>
      <c r="P55" s="61"/>
      <c r="Q55" s="181" t="s">
        <v>261</v>
      </c>
      <c r="R55" s="182"/>
      <c r="S55" s="185" t="s">
        <v>262</v>
      </c>
      <c r="T55" s="186"/>
      <c r="U55" s="36"/>
      <c r="V55" s="76"/>
    </row>
    <row r="56" spans="2:27" customFormat="1" ht="12" customHeight="1" x14ac:dyDescent="0.25">
      <c r="B56" s="37"/>
      <c r="C56" s="38"/>
      <c r="D56" s="32"/>
      <c r="E56" s="136" t="s">
        <v>274</v>
      </c>
      <c r="F56" s="151" t="s">
        <v>287</v>
      </c>
      <c r="G56" s="151"/>
      <c r="H56" s="151"/>
      <c r="I56" s="151"/>
      <c r="J56" s="151"/>
      <c r="K56" s="151"/>
      <c r="L56" s="151"/>
      <c r="M56" s="151"/>
      <c r="N56" s="151"/>
      <c r="O56" s="151"/>
      <c r="P56" s="151"/>
      <c r="Q56" s="178" t="s">
        <v>267</v>
      </c>
      <c r="R56" s="178"/>
      <c r="S56" s="178" t="s">
        <v>267</v>
      </c>
      <c r="T56" s="178"/>
      <c r="U56" s="40"/>
      <c r="V56" s="76" t="b">
        <v>1</v>
      </c>
      <c r="W56" s="121"/>
      <c r="AA56" t="s">
        <v>285</v>
      </c>
    </row>
    <row r="57" spans="2:27" customFormat="1" ht="12" customHeight="1" x14ac:dyDescent="0.25">
      <c r="B57" s="37"/>
      <c r="C57" s="38"/>
      <c r="D57" s="32"/>
      <c r="E57" s="136" t="s">
        <v>289</v>
      </c>
      <c r="F57" s="151" t="s">
        <v>288</v>
      </c>
      <c r="G57" s="151"/>
      <c r="H57" s="151"/>
      <c r="I57" s="151"/>
      <c r="J57" s="151"/>
      <c r="K57" s="151"/>
      <c r="L57" s="151"/>
      <c r="M57" s="151"/>
      <c r="N57" s="151"/>
      <c r="O57" s="151"/>
      <c r="P57" s="151"/>
      <c r="Q57" s="178">
        <v>70</v>
      </c>
      <c r="R57" s="178"/>
      <c r="S57" s="184">
        <f t="shared" ref="S57" si="1">Q57*0.94</f>
        <v>65.8</v>
      </c>
      <c r="T57" s="184"/>
      <c r="U57" s="40"/>
      <c r="V57" s="76" t="b">
        <v>0</v>
      </c>
    </row>
    <row r="58" spans="2:27" customFormat="1" ht="12" customHeight="1" x14ac:dyDescent="0.25">
      <c r="B58" s="37"/>
      <c r="C58" s="38"/>
      <c r="D58" s="32"/>
      <c r="E58" s="136" t="s">
        <v>41</v>
      </c>
      <c r="F58" s="151" t="s">
        <v>79</v>
      </c>
      <c r="G58" s="151"/>
      <c r="H58" s="151"/>
      <c r="I58" s="151"/>
      <c r="J58" s="151"/>
      <c r="K58" s="151"/>
      <c r="L58" s="151"/>
      <c r="M58" s="151"/>
      <c r="N58" s="151"/>
      <c r="O58" s="151"/>
      <c r="P58" s="151"/>
      <c r="Q58" s="184" t="s">
        <v>114</v>
      </c>
      <c r="R58" s="184"/>
      <c r="S58" s="184" t="s">
        <v>114</v>
      </c>
      <c r="T58" s="184"/>
      <c r="U58" s="40"/>
      <c r="V58" s="76" t="b">
        <v>0</v>
      </c>
    </row>
    <row r="59" spans="2:27" customFormat="1" ht="12" customHeight="1" x14ac:dyDescent="0.25">
      <c r="B59" s="37"/>
      <c r="C59" s="38"/>
      <c r="D59" s="32"/>
      <c r="E59" s="136" t="s">
        <v>282</v>
      </c>
      <c r="F59" s="151" t="s">
        <v>283</v>
      </c>
      <c r="G59" s="151"/>
      <c r="H59" s="151"/>
      <c r="I59" s="151"/>
      <c r="J59" s="151"/>
      <c r="K59" s="151"/>
      <c r="L59" s="151"/>
      <c r="M59" s="151"/>
      <c r="N59" s="151"/>
      <c r="O59" s="151"/>
      <c r="P59" s="151"/>
      <c r="Q59" s="178">
        <v>230</v>
      </c>
      <c r="R59" s="178"/>
      <c r="S59" s="184">
        <f t="shared" ref="S59" si="2">Q59*0.94</f>
        <v>216.2</v>
      </c>
      <c r="T59" s="184"/>
      <c r="U59" s="40"/>
      <c r="V59" s="76" t="b">
        <v>0</v>
      </c>
    </row>
    <row r="60" spans="2:27" customFormat="1" ht="12" customHeight="1" x14ac:dyDescent="0.25">
      <c r="B60" s="37"/>
      <c r="C60" s="38"/>
      <c r="D60" s="32"/>
      <c r="E60" s="136" t="s">
        <v>39</v>
      </c>
      <c r="F60" s="151" t="s">
        <v>70</v>
      </c>
      <c r="G60" s="151"/>
      <c r="H60" s="151"/>
      <c r="I60" s="151"/>
      <c r="J60" s="151"/>
      <c r="K60" s="151"/>
      <c r="L60" s="151"/>
      <c r="M60" s="151"/>
      <c r="N60" s="151"/>
      <c r="O60" s="151"/>
      <c r="P60" s="151"/>
      <c r="Q60" s="178">
        <v>150</v>
      </c>
      <c r="R60" s="178"/>
      <c r="S60" s="184">
        <f t="shared" ref="S60" si="3">Q60*0.94</f>
        <v>141</v>
      </c>
      <c r="T60" s="184"/>
      <c r="U60" s="40"/>
      <c r="V60" s="76" t="b">
        <v>0</v>
      </c>
    </row>
    <row r="61" spans="2:27" customFormat="1" ht="12" customHeight="1" x14ac:dyDescent="0.25">
      <c r="B61" s="37"/>
      <c r="C61" s="38"/>
      <c r="D61" s="32"/>
      <c r="E61" s="136" t="s">
        <v>250</v>
      </c>
      <c r="F61" s="151" t="s">
        <v>253</v>
      </c>
      <c r="G61" s="151"/>
      <c r="H61" s="151"/>
      <c r="I61" s="151"/>
      <c r="J61" s="151"/>
      <c r="K61" s="151"/>
      <c r="L61" s="151"/>
      <c r="M61" s="151"/>
      <c r="N61" s="151"/>
      <c r="O61" s="151"/>
      <c r="P61" s="151"/>
      <c r="Q61" s="178">
        <v>3700</v>
      </c>
      <c r="R61" s="178"/>
      <c r="S61" s="184">
        <f t="shared" ref="S61" si="4">Q61*0.94</f>
        <v>3478</v>
      </c>
      <c r="T61" s="184"/>
      <c r="U61" s="40"/>
      <c r="V61" s="76" t="b">
        <v>0</v>
      </c>
    </row>
    <row r="62" spans="2:27" customFormat="1" ht="12" customHeight="1" x14ac:dyDescent="0.25">
      <c r="B62" s="37"/>
      <c r="C62" s="38"/>
      <c r="D62" s="32"/>
      <c r="E62" s="136" t="s">
        <v>54</v>
      </c>
      <c r="F62" s="151" t="s">
        <v>71</v>
      </c>
      <c r="G62" s="151"/>
      <c r="H62" s="151"/>
      <c r="I62" s="151"/>
      <c r="J62" s="151"/>
      <c r="K62" s="151"/>
      <c r="L62" s="151"/>
      <c r="M62" s="151"/>
      <c r="N62" s="151"/>
      <c r="O62" s="151"/>
      <c r="P62" s="151"/>
      <c r="Q62" s="184" t="s">
        <v>114</v>
      </c>
      <c r="R62" s="184"/>
      <c r="S62" s="184" t="s">
        <v>114</v>
      </c>
      <c r="T62" s="184"/>
      <c r="U62" s="40"/>
      <c r="V62" s="76" t="b">
        <v>0</v>
      </c>
    </row>
    <row r="63" spans="2:27" customFormat="1" ht="12" customHeight="1" x14ac:dyDescent="0.25">
      <c r="B63" s="37"/>
      <c r="C63" s="38"/>
      <c r="D63" s="32"/>
      <c r="E63" s="136" t="s">
        <v>57</v>
      </c>
      <c r="F63" s="151" t="s">
        <v>28</v>
      </c>
      <c r="G63" s="151"/>
      <c r="H63" s="151"/>
      <c r="I63" s="151"/>
      <c r="J63" s="151"/>
      <c r="K63" s="151"/>
      <c r="L63" s="151"/>
      <c r="M63" s="151"/>
      <c r="N63" s="151"/>
      <c r="O63" s="151"/>
      <c r="P63" s="151"/>
      <c r="Q63" s="178">
        <v>60</v>
      </c>
      <c r="R63" s="178"/>
      <c r="S63" s="184">
        <f t="shared" ref="S63" si="5">Q63*0.94</f>
        <v>56.4</v>
      </c>
      <c r="T63" s="184"/>
      <c r="U63" s="40"/>
      <c r="V63" s="76" t="b">
        <v>0</v>
      </c>
    </row>
    <row r="64" spans="2:27" customFormat="1" ht="6" customHeight="1" thickBot="1" x14ac:dyDescent="0.3">
      <c r="B64" s="42"/>
      <c r="C64" s="43"/>
      <c r="D64" s="43"/>
      <c r="E64" s="43"/>
      <c r="F64" s="43"/>
      <c r="G64" s="43"/>
      <c r="H64" s="43"/>
      <c r="I64" s="43"/>
      <c r="J64" s="43"/>
      <c r="K64" s="43"/>
      <c r="L64" s="43"/>
      <c r="M64" s="43"/>
      <c r="N64" s="43"/>
      <c r="O64" s="43"/>
      <c r="P64" s="43"/>
      <c r="Q64" s="43"/>
      <c r="R64" s="43"/>
      <c r="S64" s="44"/>
      <c r="T64" s="44"/>
      <c r="U64" s="45"/>
      <c r="V64" s="76"/>
    </row>
    <row r="65" spans="2:23" customFormat="1" ht="6" customHeight="1" x14ac:dyDescent="0.25"/>
    <row r="66" spans="2:23" customFormat="1" ht="6" customHeight="1" thickBot="1" x14ac:dyDescent="0.3"/>
    <row r="67" spans="2:23" customFormat="1" ht="20.100000000000001" customHeight="1" x14ac:dyDescent="0.25">
      <c r="B67" s="33"/>
      <c r="C67" s="34"/>
      <c r="D67" s="59" t="s">
        <v>19</v>
      </c>
      <c r="E67" s="60"/>
      <c r="F67" s="61"/>
      <c r="G67" s="61"/>
      <c r="H67" s="61"/>
      <c r="I67" s="61"/>
      <c r="J67" s="61"/>
      <c r="K67" s="61"/>
      <c r="L67" s="61"/>
      <c r="M67" s="61"/>
      <c r="N67" s="61"/>
      <c r="O67" s="61"/>
      <c r="P67" s="61"/>
      <c r="Q67" s="181" t="s">
        <v>261</v>
      </c>
      <c r="R67" s="182"/>
      <c r="S67" s="185" t="s">
        <v>262</v>
      </c>
      <c r="T67" s="186"/>
      <c r="U67" s="36"/>
      <c r="V67" s="76"/>
    </row>
    <row r="68" spans="2:23" customFormat="1" ht="12" customHeight="1" x14ac:dyDescent="0.25">
      <c r="B68" s="37"/>
      <c r="C68" s="38"/>
      <c r="D68" s="32"/>
      <c r="E68" s="136">
        <v>153</v>
      </c>
      <c r="F68" s="151" t="s">
        <v>73</v>
      </c>
      <c r="G68" s="151"/>
      <c r="H68" s="151"/>
      <c r="I68" s="151"/>
      <c r="J68" s="151"/>
      <c r="K68" s="151"/>
      <c r="L68" s="151"/>
      <c r="M68" s="151"/>
      <c r="N68" s="151"/>
      <c r="O68" s="151"/>
      <c r="P68" s="151"/>
      <c r="Q68" s="184" t="s">
        <v>114</v>
      </c>
      <c r="R68" s="184"/>
      <c r="S68" s="184" t="s">
        <v>114</v>
      </c>
      <c r="T68" s="184"/>
      <c r="U68" s="40"/>
      <c r="V68" s="76" t="b">
        <v>1</v>
      </c>
    </row>
    <row r="69" spans="2:23" customFormat="1" ht="12" customHeight="1" x14ac:dyDescent="0.25">
      <c r="B69" s="37"/>
      <c r="C69" s="38"/>
      <c r="D69" s="32"/>
      <c r="E69" s="136" t="s">
        <v>44</v>
      </c>
      <c r="F69" s="151" t="s">
        <v>45</v>
      </c>
      <c r="G69" s="151"/>
      <c r="H69" s="151"/>
      <c r="I69" s="151"/>
      <c r="J69" s="151"/>
      <c r="K69" s="151"/>
      <c r="L69" s="151"/>
      <c r="M69" s="151"/>
      <c r="N69" s="151"/>
      <c r="O69" s="151"/>
      <c r="P69" s="151"/>
      <c r="Q69" s="178">
        <v>340</v>
      </c>
      <c r="R69" s="178"/>
      <c r="S69" s="184">
        <f t="shared" ref="S69" si="6">Q69*0.94</f>
        <v>319.59999999999997</v>
      </c>
      <c r="T69" s="184"/>
      <c r="U69" s="40"/>
      <c r="V69" s="76" t="b">
        <v>0</v>
      </c>
    </row>
    <row r="70" spans="2:23" customFormat="1" ht="12" customHeight="1" x14ac:dyDescent="0.25">
      <c r="B70" s="37"/>
      <c r="C70" s="38"/>
      <c r="D70" s="32"/>
      <c r="E70" s="136" t="s">
        <v>43</v>
      </c>
      <c r="F70" s="151" t="s">
        <v>85</v>
      </c>
      <c r="G70" s="151"/>
      <c r="H70" s="151"/>
      <c r="I70" s="151"/>
      <c r="J70" s="151"/>
      <c r="K70" s="151"/>
      <c r="L70" s="151"/>
      <c r="M70" s="151"/>
      <c r="N70" s="151"/>
      <c r="O70" s="151"/>
      <c r="P70" s="151"/>
      <c r="Q70" s="184" t="s">
        <v>114</v>
      </c>
      <c r="R70" s="184"/>
      <c r="S70" s="184" t="s">
        <v>114</v>
      </c>
      <c r="T70" s="184"/>
      <c r="U70" s="40"/>
      <c r="V70" s="76" t="b">
        <v>0</v>
      </c>
    </row>
    <row r="71" spans="2:23" customFormat="1" ht="12" customHeight="1" x14ac:dyDescent="0.25">
      <c r="B71" s="37"/>
      <c r="C71" s="38"/>
      <c r="D71" s="32"/>
      <c r="E71" s="136">
        <v>942</v>
      </c>
      <c r="F71" s="151" t="s">
        <v>74</v>
      </c>
      <c r="G71" s="151"/>
      <c r="H71" s="151"/>
      <c r="I71" s="151"/>
      <c r="J71" s="151"/>
      <c r="K71" s="151"/>
      <c r="L71" s="151"/>
      <c r="M71" s="151"/>
      <c r="N71" s="151"/>
      <c r="O71" s="151"/>
      <c r="P71" s="151"/>
      <c r="Q71" s="178">
        <v>50</v>
      </c>
      <c r="R71" s="178"/>
      <c r="S71" s="184">
        <f t="shared" ref="S71" si="7">Q71*0.94</f>
        <v>47</v>
      </c>
      <c r="T71" s="184"/>
      <c r="U71" s="40"/>
      <c r="V71" s="76" t="b">
        <v>0</v>
      </c>
    </row>
    <row r="72" spans="2:23" customFormat="1" ht="12" customHeight="1" x14ac:dyDescent="0.25">
      <c r="B72" s="37"/>
      <c r="C72" s="38"/>
      <c r="D72" s="32"/>
      <c r="E72" s="136" t="s">
        <v>47</v>
      </c>
      <c r="F72" s="151" t="s">
        <v>76</v>
      </c>
      <c r="G72" s="151"/>
      <c r="H72" s="151"/>
      <c r="I72" s="151"/>
      <c r="J72" s="151"/>
      <c r="K72" s="151"/>
      <c r="L72" s="151"/>
      <c r="M72" s="151"/>
      <c r="N72" s="151"/>
      <c r="O72" s="151"/>
      <c r="P72" s="151"/>
      <c r="Q72" s="178">
        <v>120</v>
      </c>
      <c r="R72" s="178"/>
      <c r="S72" s="184">
        <f t="shared" ref="S72" si="8">Q72*0.94</f>
        <v>112.8</v>
      </c>
      <c r="T72" s="184"/>
      <c r="U72" s="40"/>
      <c r="V72" s="76" t="b">
        <v>0</v>
      </c>
    </row>
    <row r="73" spans="2:23" customFormat="1" ht="12" customHeight="1" x14ac:dyDescent="0.25">
      <c r="B73" s="37"/>
      <c r="C73" s="38"/>
      <c r="D73" s="32"/>
      <c r="E73" s="136" t="s">
        <v>46</v>
      </c>
      <c r="F73" s="151" t="s">
        <v>77</v>
      </c>
      <c r="G73" s="151"/>
      <c r="H73" s="151"/>
      <c r="I73" s="151"/>
      <c r="J73" s="151"/>
      <c r="K73" s="151"/>
      <c r="L73" s="151"/>
      <c r="M73" s="151"/>
      <c r="N73" s="151"/>
      <c r="O73" s="151"/>
      <c r="P73" s="151"/>
      <c r="Q73" s="178">
        <v>90</v>
      </c>
      <c r="R73" s="178"/>
      <c r="S73" s="184">
        <f t="shared" ref="S73" si="9">Q73*0.94</f>
        <v>84.6</v>
      </c>
      <c r="T73" s="184"/>
      <c r="U73" s="40"/>
      <c r="V73" s="76" t="b">
        <v>0</v>
      </c>
    </row>
    <row r="74" spans="2:23" customFormat="1" ht="12" customHeight="1" x14ac:dyDescent="0.25">
      <c r="B74" s="37"/>
      <c r="C74" s="38"/>
      <c r="D74" s="32"/>
      <c r="E74" s="136" t="s">
        <v>20</v>
      </c>
      <c r="F74" s="151" t="s">
        <v>21</v>
      </c>
      <c r="G74" s="151"/>
      <c r="H74" s="151"/>
      <c r="I74" s="151"/>
      <c r="J74" s="151"/>
      <c r="K74" s="151"/>
      <c r="L74" s="151"/>
      <c r="M74" s="151"/>
      <c r="N74" s="151"/>
      <c r="O74" s="151"/>
      <c r="P74" s="151"/>
      <c r="Q74" s="178">
        <v>190</v>
      </c>
      <c r="R74" s="178"/>
      <c r="S74" s="184">
        <f t="shared" ref="S74" si="10">Q74*0.94</f>
        <v>178.6</v>
      </c>
      <c r="T74" s="184"/>
      <c r="U74" s="40"/>
      <c r="V74" s="76" t="b">
        <v>0</v>
      </c>
    </row>
    <row r="75" spans="2:23" customFormat="1" ht="12" customHeight="1" x14ac:dyDescent="0.25">
      <c r="B75" s="37"/>
      <c r="C75" s="38"/>
      <c r="D75" s="32"/>
      <c r="E75" s="136" t="s">
        <v>280</v>
      </c>
      <c r="F75" s="151" t="s">
        <v>281</v>
      </c>
      <c r="G75" s="151"/>
      <c r="H75" s="151"/>
      <c r="I75" s="151"/>
      <c r="J75" s="151"/>
      <c r="K75" s="151"/>
      <c r="L75" s="151"/>
      <c r="M75" s="151"/>
      <c r="N75" s="151"/>
      <c r="O75" s="151"/>
      <c r="P75" s="151"/>
      <c r="Q75" s="178">
        <v>100</v>
      </c>
      <c r="R75" s="178"/>
      <c r="S75" s="184">
        <f t="shared" ref="S75" si="11">Q75*0.94</f>
        <v>94</v>
      </c>
      <c r="T75" s="184"/>
      <c r="U75" s="40"/>
      <c r="V75" s="76" t="b">
        <v>0</v>
      </c>
    </row>
    <row r="76" spans="2:23" customFormat="1" ht="12" customHeight="1" x14ac:dyDescent="0.25">
      <c r="B76" s="37"/>
      <c r="C76" s="38"/>
      <c r="D76" s="32"/>
      <c r="E76" s="136" t="s">
        <v>22</v>
      </c>
      <c r="F76" s="151" t="s">
        <v>69</v>
      </c>
      <c r="G76" s="151"/>
      <c r="H76" s="151"/>
      <c r="I76" s="151"/>
      <c r="J76" s="151"/>
      <c r="K76" s="151"/>
      <c r="L76" s="151"/>
      <c r="M76" s="151"/>
      <c r="N76" s="151"/>
      <c r="O76" s="151"/>
      <c r="P76" s="151"/>
      <c r="Q76" s="178">
        <v>50</v>
      </c>
      <c r="R76" s="178"/>
      <c r="S76" s="184">
        <f t="shared" ref="S76" si="12">Q76*0.94</f>
        <v>47</v>
      </c>
      <c r="T76" s="184"/>
      <c r="U76" s="40"/>
      <c r="V76" s="76" t="b">
        <v>0</v>
      </c>
      <c r="W76" s="121"/>
    </row>
    <row r="77" spans="2:23" customFormat="1" ht="6.75" customHeight="1" thickBot="1" x14ac:dyDescent="0.3">
      <c r="B77" s="42"/>
      <c r="C77" s="43"/>
      <c r="D77" s="43"/>
      <c r="E77" s="43"/>
      <c r="F77" s="43"/>
      <c r="G77" s="43"/>
      <c r="H77" s="43"/>
      <c r="I77" s="43"/>
      <c r="J77" s="43"/>
      <c r="K77" s="43"/>
      <c r="L77" s="43"/>
      <c r="M77" s="43"/>
      <c r="N77" s="43"/>
      <c r="O77" s="43"/>
      <c r="P77" s="43"/>
      <c r="Q77" s="43"/>
      <c r="R77" s="43"/>
      <c r="S77" s="43"/>
      <c r="T77" s="43"/>
      <c r="U77" s="45"/>
      <c r="V77" s="76"/>
    </row>
    <row r="78" spans="2:23" s="18" customFormat="1" ht="9.9499999999999993" customHeight="1" thickBot="1" x14ac:dyDescent="0.25">
      <c r="B78" s="83"/>
      <c r="C78" s="83"/>
      <c r="D78" s="84"/>
      <c r="E78" s="83"/>
      <c r="F78" s="85"/>
      <c r="G78" s="85"/>
      <c r="H78" s="85"/>
      <c r="I78" s="85"/>
      <c r="J78" s="85"/>
      <c r="K78" s="85"/>
      <c r="L78" s="85"/>
      <c r="M78" s="85"/>
      <c r="N78" s="85"/>
      <c r="O78" s="85"/>
      <c r="P78" s="85"/>
      <c r="Q78" s="85"/>
      <c r="R78" s="85"/>
      <c r="S78" s="83"/>
      <c r="T78" s="83"/>
      <c r="U78" s="86"/>
      <c r="V78" s="75"/>
    </row>
    <row r="79" spans="2:23" customFormat="1" ht="20.100000000000001" customHeight="1" x14ac:dyDescent="0.25">
      <c r="B79" s="33"/>
      <c r="C79" s="34"/>
      <c r="D79" s="59" t="s">
        <v>23</v>
      </c>
      <c r="E79" s="60"/>
      <c r="F79" s="41"/>
      <c r="G79" s="41"/>
      <c r="H79" s="41"/>
      <c r="I79" s="41"/>
      <c r="J79" s="41"/>
      <c r="K79" s="41"/>
      <c r="L79" s="41"/>
      <c r="M79" s="41"/>
      <c r="N79" s="41"/>
      <c r="O79" s="41"/>
      <c r="P79" s="41"/>
      <c r="Q79" s="181" t="s">
        <v>261</v>
      </c>
      <c r="R79" s="182"/>
      <c r="S79" s="185" t="s">
        <v>262</v>
      </c>
      <c r="T79" s="186"/>
      <c r="U79" s="36"/>
      <c r="V79" s="76"/>
    </row>
    <row r="80" spans="2:23" customFormat="1" ht="12.95" customHeight="1" x14ac:dyDescent="0.25">
      <c r="B80" s="37"/>
      <c r="C80" s="38"/>
      <c r="D80" s="32"/>
      <c r="E80" s="118" t="s">
        <v>265</v>
      </c>
      <c r="F80" s="151" t="s">
        <v>266</v>
      </c>
      <c r="G80" s="151"/>
      <c r="H80" s="151"/>
      <c r="I80" s="151"/>
      <c r="J80" s="151"/>
      <c r="K80" s="151"/>
      <c r="L80" s="151"/>
      <c r="M80" s="151"/>
      <c r="N80" s="151"/>
      <c r="O80" s="151"/>
      <c r="P80" s="151"/>
      <c r="Q80" s="178" t="s">
        <v>267</v>
      </c>
      <c r="R80" s="178"/>
      <c r="S80" s="184" t="s">
        <v>267</v>
      </c>
      <c r="T80" s="184"/>
      <c r="U80" s="40"/>
      <c r="V80" s="76" t="b">
        <v>1</v>
      </c>
    </row>
    <row r="81" spans="2:22" customFormat="1" ht="12.95" customHeight="1" x14ac:dyDescent="0.25">
      <c r="B81" s="37"/>
      <c r="C81" s="38"/>
      <c r="D81" s="32"/>
      <c r="E81" s="136" t="s">
        <v>24</v>
      </c>
      <c r="F81" s="151" t="s">
        <v>68</v>
      </c>
      <c r="G81" s="151"/>
      <c r="H81" s="151"/>
      <c r="I81" s="151"/>
      <c r="J81" s="151"/>
      <c r="K81" s="151"/>
      <c r="L81" s="151"/>
      <c r="M81" s="151"/>
      <c r="N81" s="151"/>
      <c r="O81" s="151"/>
      <c r="P81" s="151"/>
      <c r="Q81" s="178">
        <v>70</v>
      </c>
      <c r="R81" s="178"/>
      <c r="S81" s="184">
        <f t="shared" ref="S81" si="13">Q81*0.94</f>
        <v>65.8</v>
      </c>
      <c r="T81" s="184"/>
      <c r="U81" s="40"/>
      <c r="V81" s="76" t="b">
        <v>0</v>
      </c>
    </row>
    <row r="82" spans="2:22" customFormat="1" ht="6.75" customHeight="1" thickBot="1" x14ac:dyDescent="0.3">
      <c r="B82" s="42"/>
      <c r="C82" s="43"/>
      <c r="D82" s="43"/>
      <c r="E82" s="43"/>
      <c r="F82" s="43"/>
      <c r="G82" s="43"/>
      <c r="H82" s="43"/>
      <c r="I82" s="43"/>
      <c r="J82" s="43"/>
      <c r="K82" s="43"/>
      <c r="L82" s="43"/>
      <c r="M82" s="43"/>
      <c r="N82" s="43"/>
      <c r="O82" s="43"/>
      <c r="P82" s="43"/>
      <c r="Q82" s="43"/>
      <c r="R82" s="43"/>
      <c r="S82" s="44"/>
      <c r="T82" s="44"/>
      <c r="U82" s="45"/>
      <c r="V82" s="76"/>
    </row>
    <row r="83" spans="2:22" s="18" customFormat="1" ht="9.9499999999999993" customHeight="1" thickBot="1" x14ac:dyDescent="0.25">
      <c r="B83" s="83"/>
      <c r="C83" s="83"/>
      <c r="D83" s="84"/>
      <c r="E83" s="83"/>
      <c r="F83" s="85"/>
      <c r="G83" s="85"/>
      <c r="H83" s="85"/>
      <c r="I83" s="85"/>
      <c r="J83" s="85"/>
      <c r="K83" s="85"/>
      <c r="L83" s="85"/>
      <c r="M83" s="85"/>
      <c r="N83" s="85"/>
      <c r="O83" s="85"/>
      <c r="P83" s="85"/>
      <c r="Q83" s="85"/>
      <c r="R83" s="85"/>
      <c r="S83" s="83"/>
      <c r="T83" s="83"/>
      <c r="U83" s="86"/>
      <c r="V83" s="75"/>
    </row>
    <row r="84" spans="2:22" customFormat="1" ht="20.100000000000001" customHeight="1" x14ac:dyDescent="0.25">
      <c r="B84" s="33"/>
      <c r="C84" s="34"/>
      <c r="D84" s="59" t="s">
        <v>29</v>
      </c>
      <c r="E84" s="60"/>
      <c r="F84" s="41"/>
      <c r="G84" s="41"/>
      <c r="H84" s="41"/>
      <c r="I84" s="41"/>
      <c r="J84" s="41"/>
      <c r="K84" s="41"/>
      <c r="L84" s="41"/>
      <c r="M84" s="41"/>
      <c r="N84" s="41"/>
      <c r="O84" s="41"/>
      <c r="P84" s="41"/>
      <c r="Q84" s="181" t="s">
        <v>261</v>
      </c>
      <c r="R84" s="182"/>
      <c r="S84" s="185" t="s">
        <v>262</v>
      </c>
      <c r="T84" s="186"/>
      <c r="U84" s="36"/>
      <c r="V84" s="76"/>
    </row>
    <row r="85" spans="2:22" customFormat="1" ht="12.95" customHeight="1" x14ac:dyDescent="0.25">
      <c r="B85" s="37"/>
      <c r="C85" s="38"/>
      <c r="D85" s="32"/>
      <c r="E85" s="136" t="s">
        <v>48</v>
      </c>
      <c r="F85" s="151" t="s">
        <v>67</v>
      </c>
      <c r="G85" s="151"/>
      <c r="H85" s="151"/>
      <c r="I85" s="151"/>
      <c r="J85" s="151"/>
      <c r="K85" s="151"/>
      <c r="L85" s="151"/>
      <c r="M85" s="151"/>
      <c r="N85" s="151"/>
      <c r="O85" s="151"/>
      <c r="P85" s="151"/>
      <c r="Q85" s="178">
        <v>400</v>
      </c>
      <c r="R85" s="178"/>
      <c r="S85" s="184">
        <f t="shared" ref="S85:S86" si="14">Q85*0.94</f>
        <v>376</v>
      </c>
      <c r="T85" s="184"/>
      <c r="U85" s="40"/>
      <c r="V85" s="76" t="b">
        <v>0</v>
      </c>
    </row>
    <row r="86" spans="2:22" customFormat="1" ht="12.95" customHeight="1" x14ac:dyDescent="0.25">
      <c r="B86" s="37"/>
      <c r="C86" s="38"/>
      <c r="D86" s="32"/>
      <c r="E86" s="136" t="s">
        <v>49</v>
      </c>
      <c r="F86" s="151" t="s">
        <v>66</v>
      </c>
      <c r="G86" s="151"/>
      <c r="H86" s="151"/>
      <c r="I86" s="151"/>
      <c r="J86" s="151"/>
      <c r="K86" s="151"/>
      <c r="L86" s="151"/>
      <c r="M86" s="151"/>
      <c r="N86" s="151"/>
      <c r="O86" s="151"/>
      <c r="P86" s="151"/>
      <c r="Q86" s="178">
        <v>420</v>
      </c>
      <c r="R86" s="178"/>
      <c r="S86" s="184">
        <f t="shared" si="14"/>
        <v>394.79999999999995</v>
      </c>
      <c r="T86" s="184"/>
      <c r="U86" s="40"/>
      <c r="V86" s="76" t="b">
        <v>0</v>
      </c>
    </row>
    <row r="87" spans="2:22" customFormat="1" ht="4.9000000000000004" customHeight="1" thickBot="1" x14ac:dyDescent="0.3">
      <c r="B87" s="42"/>
      <c r="C87" s="43"/>
      <c r="D87" s="43"/>
      <c r="E87" s="43"/>
      <c r="F87" s="43"/>
      <c r="G87" s="43"/>
      <c r="H87" s="43"/>
      <c r="I87" s="43"/>
      <c r="J87" s="43"/>
      <c r="K87" s="43"/>
      <c r="L87" s="43"/>
      <c r="M87" s="43"/>
      <c r="N87" s="43"/>
      <c r="O87" s="43"/>
      <c r="P87" s="43"/>
      <c r="Q87" s="43"/>
      <c r="R87" s="43"/>
      <c r="S87" s="44"/>
      <c r="T87" s="44"/>
      <c r="U87" s="45"/>
      <c r="V87" s="76"/>
    </row>
    <row r="88" spans="2:22" s="18" customFormat="1" ht="9.9499999999999993" customHeight="1" thickBot="1" x14ac:dyDescent="0.25">
      <c r="B88" s="83"/>
      <c r="C88" s="83"/>
      <c r="D88" s="84"/>
      <c r="E88" s="83"/>
      <c r="F88" s="85"/>
      <c r="G88" s="85"/>
      <c r="H88" s="85"/>
      <c r="I88" s="85"/>
      <c r="J88" s="85"/>
      <c r="K88" s="85"/>
      <c r="L88" s="85"/>
      <c r="M88" s="85"/>
      <c r="N88" s="85"/>
      <c r="O88" s="85"/>
      <c r="P88" s="85"/>
      <c r="Q88" s="85"/>
      <c r="R88" s="85"/>
      <c r="S88" s="83"/>
      <c r="T88" s="83"/>
      <c r="U88" s="86"/>
      <c r="V88" s="75"/>
    </row>
    <row r="89" spans="2:22" customFormat="1" ht="20.25" customHeight="1" x14ac:dyDescent="0.25">
      <c r="B89" s="33"/>
      <c r="C89" s="34"/>
      <c r="D89" s="59" t="s">
        <v>25</v>
      </c>
      <c r="E89" s="60"/>
      <c r="F89" s="41"/>
      <c r="G89" s="41"/>
      <c r="H89" s="41"/>
      <c r="I89" s="41"/>
      <c r="J89" s="41"/>
      <c r="K89" s="41"/>
      <c r="L89" s="41"/>
      <c r="M89" s="41"/>
      <c r="N89" s="41"/>
      <c r="O89" s="41"/>
      <c r="P89" s="41"/>
      <c r="Q89" s="181" t="s">
        <v>261</v>
      </c>
      <c r="R89" s="182"/>
      <c r="S89" s="185" t="s">
        <v>262</v>
      </c>
      <c r="T89" s="186"/>
      <c r="U89" s="36"/>
      <c r="V89" s="76"/>
    </row>
    <row r="90" spans="2:22" customFormat="1" ht="12.95" customHeight="1" x14ac:dyDescent="0.25">
      <c r="B90" s="37"/>
      <c r="C90" s="38"/>
      <c r="D90" s="32"/>
      <c r="E90" s="136" t="s">
        <v>51</v>
      </c>
      <c r="F90" s="151" t="s">
        <v>52</v>
      </c>
      <c r="G90" s="151"/>
      <c r="H90" s="151"/>
      <c r="I90" s="151"/>
      <c r="J90" s="151"/>
      <c r="K90" s="151"/>
      <c r="L90" s="151"/>
      <c r="M90" s="151"/>
      <c r="N90" s="151"/>
      <c r="O90" s="151"/>
      <c r="P90" s="151"/>
      <c r="Q90" s="178">
        <v>270</v>
      </c>
      <c r="R90" s="178"/>
      <c r="S90" s="184">
        <f t="shared" ref="S90" si="15">Q90*0.94</f>
        <v>253.79999999999998</v>
      </c>
      <c r="T90" s="184"/>
      <c r="U90" s="40"/>
      <c r="V90" s="76" t="b">
        <v>0</v>
      </c>
    </row>
    <row r="91" spans="2:22" customFormat="1" ht="12.95" customHeight="1" x14ac:dyDescent="0.25">
      <c r="B91" s="37"/>
      <c r="C91" s="38"/>
      <c r="D91" s="32"/>
      <c r="E91" s="136" t="s">
        <v>55</v>
      </c>
      <c r="F91" s="151" t="s">
        <v>26</v>
      </c>
      <c r="G91" s="151"/>
      <c r="H91" s="151"/>
      <c r="I91" s="151"/>
      <c r="J91" s="151"/>
      <c r="K91" s="151"/>
      <c r="L91" s="151"/>
      <c r="M91" s="151"/>
      <c r="N91" s="151"/>
      <c r="O91" s="151"/>
      <c r="P91" s="151"/>
      <c r="Q91" s="178">
        <v>100</v>
      </c>
      <c r="R91" s="178"/>
      <c r="S91" s="184">
        <f t="shared" ref="S91" si="16">Q91*0.94</f>
        <v>94</v>
      </c>
      <c r="T91" s="184"/>
      <c r="U91" s="40"/>
      <c r="V91" s="76" t="b">
        <v>0</v>
      </c>
    </row>
    <row r="92" spans="2:22" customFormat="1" ht="12.95" customHeight="1" x14ac:dyDescent="0.25">
      <c r="B92" s="37"/>
      <c r="C92" s="38"/>
      <c r="D92" s="32"/>
      <c r="E92" s="136" t="s">
        <v>63</v>
      </c>
      <c r="F92" s="151" t="s">
        <v>91</v>
      </c>
      <c r="G92" s="151"/>
      <c r="H92" s="151"/>
      <c r="I92" s="151"/>
      <c r="J92" s="151"/>
      <c r="K92" s="151"/>
      <c r="L92" s="151"/>
      <c r="M92" s="151"/>
      <c r="N92" s="151"/>
      <c r="O92" s="151"/>
      <c r="P92" s="151"/>
      <c r="Q92" s="178">
        <v>160</v>
      </c>
      <c r="R92" s="178"/>
      <c r="S92" s="184">
        <f t="shared" ref="S92" si="17">Q92*0.94</f>
        <v>150.39999999999998</v>
      </c>
      <c r="T92" s="184"/>
      <c r="U92" s="40"/>
      <c r="V92" s="76" t="b">
        <v>0</v>
      </c>
    </row>
    <row r="93" spans="2:22" customFormat="1" ht="12.95" customHeight="1" x14ac:dyDescent="0.25">
      <c r="B93" s="37"/>
      <c r="C93" s="38"/>
      <c r="D93" s="32"/>
      <c r="E93" s="136" t="s">
        <v>64</v>
      </c>
      <c r="F93" s="151" t="s">
        <v>92</v>
      </c>
      <c r="G93" s="151"/>
      <c r="H93" s="151"/>
      <c r="I93" s="151"/>
      <c r="J93" s="151"/>
      <c r="K93" s="151"/>
      <c r="L93" s="151"/>
      <c r="M93" s="151"/>
      <c r="N93" s="151"/>
      <c r="O93" s="151"/>
      <c r="P93" s="151"/>
      <c r="Q93" s="178">
        <v>80</v>
      </c>
      <c r="R93" s="178"/>
      <c r="S93" s="184">
        <f t="shared" ref="S93" si="18">Q93*0.94</f>
        <v>75.199999999999989</v>
      </c>
      <c r="T93" s="184"/>
      <c r="U93" s="40"/>
      <c r="V93" s="76" t="b">
        <v>0</v>
      </c>
    </row>
    <row r="94" spans="2:22" customFormat="1" ht="12.95" customHeight="1" x14ac:dyDescent="0.25">
      <c r="B94" s="37"/>
      <c r="C94" s="38"/>
      <c r="D94" s="32"/>
      <c r="E94" s="136" t="s">
        <v>61</v>
      </c>
      <c r="F94" s="151" t="s">
        <v>93</v>
      </c>
      <c r="G94" s="151"/>
      <c r="H94" s="151"/>
      <c r="I94" s="151"/>
      <c r="J94" s="151"/>
      <c r="K94" s="151"/>
      <c r="L94" s="151"/>
      <c r="M94" s="151"/>
      <c r="N94" s="151"/>
      <c r="O94" s="151"/>
      <c r="P94" s="151"/>
      <c r="Q94" s="178">
        <v>1590</v>
      </c>
      <c r="R94" s="178"/>
      <c r="S94" s="184">
        <f t="shared" ref="S94:S97" si="19">Q94*0.94</f>
        <v>1494.6</v>
      </c>
      <c r="T94" s="184"/>
      <c r="U94" s="40"/>
      <c r="V94" s="76" t="b">
        <v>0</v>
      </c>
    </row>
    <row r="95" spans="2:22" customFormat="1" ht="12.95" customHeight="1" x14ac:dyDescent="0.25">
      <c r="B95" s="37"/>
      <c r="C95" s="38"/>
      <c r="D95" s="32"/>
      <c r="E95" s="136" t="s">
        <v>59</v>
      </c>
      <c r="F95" s="151" t="s">
        <v>94</v>
      </c>
      <c r="G95" s="151"/>
      <c r="H95" s="151"/>
      <c r="I95" s="151"/>
      <c r="J95" s="151"/>
      <c r="K95" s="151"/>
      <c r="L95" s="151"/>
      <c r="M95" s="151"/>
      <c r="N95" s="151"/>
      <c r="O95" s="151"/>
      <c r="P95" s="151"/>
      <c r="Q95" s="178">
        <v>3170</v>
      </c>
      <c r="R95" s="178"/>
      <c r="S95" s="184">
        <f t="shared" si="19"/>
        <v>2979.7999999999997</v>
      </c>
      <c r="T95" s="184"/>
      <c r="U95" s="40"/>
      <c r="V95" s="76" t="b">
        <v>0</v>
      </c>
    </row>
    <row r="96" spans="2:22" customFormat="1" ht="12.95" customHeight="1" x14ac:dyDescent="0.25">
      <c r="B96" s="37"/>
      <c r="C96" s="38"/>
      <c r="D96" s="32"/>
      <c r="E96" s="136" t="s">
        <v>62</v>
      </c>
      <c r="F96" s="151" t="s">
        <v>95</v>
      </c>
      <c r="G96" s="151"/>
      <c r="H96" s="151"/>
      <c r="I96" s="151"/>
      <c r="J96" s="151"/>
      <c r="K96" s="151"/>
      <c r="L96" s="151"/>
      <c r="M96" s="151"/>
      <c r="N96" s="151"/>
      <c r="O96" s="151"/>
      <c r="P96" s="151"/>
      <c r="Q96" s="178">
        <v>2420</v>
      </c>
      <c r="R96" s="178"/>
      <c r="S96" s="184">
        <f t="shared" si="19"/>
        <v>2274.7999999999997</v>
      </c>
      <c r="T96" s="184"/>
      <c r="U96" s="40"/>
      <c r="V96" s="76" t="b">
        <v>0</v>
      </c>
    </row>
    <row r="97" spans="2:23" customFormat="1" ht="12.95" customHeight="1" x14ac:dyDescent="0.25">
      <c r="B97" s="37"/>
      <c r="C97" s="38"/>
      <c r="D97" s="32"/>
      <c r="E97" s="136" t="s">
        <v>60</v>
      </c>
      <c r="F97" s="151" t="s">
        <v>96</v>
      </c>
      <c r="G97" s="151"/>
      <c r="H97" s="151"/>
      <c r="I97" s="151"/>
      <c r="J97" s="151"/>
      <c r="K97" s="151"/>
      <c r="L97" s="151"/>
      <c r="M97" s="151"/>
      <c r="N97" s="151"/>
      <c r="O97" s="151"/>
      <c r="P97" s="151"/>
      <c r="Q97" s="178">
        <v>4830</v>
      </c>
      <c r="R97" s="178"/>
      <c r="S97" s="184">
        <f t="shared" si="19"/>
        <v>4540.2</v>
      </c>
      <c r="T97" s="184"/>
      <c r="U97" s="40"/>
      <c r="V97" s="76" t="b">
        <v>0</v>
      </c>
    </row>
    <row r="98" spans="2:23" customFormat="1" ht="12.95" customHeight="1" thickBot="1" x14ac:dyDescent="0.3">
      <c r="B98" s="42"/>
      <c r="C98" s="43"/>
      <c r="D98" s="43"/>
      <c r="E98" s="43"/>
      <c r="F98" s="43"/>
      <c r="G98" s="43"/>
      <c r="H98" s="43"/>
      <c r="I98" s="43"/>
      <c r="J98" s="43"/>
      <c r="K98" s="43"/>
      <c r="L98" s="43"/>
      <c r="M98" s="43"/>
      <c r="N98" s="43"/>
      <c r="O98" s="43"/>
      <c r="P98" s="43"/>
      <c r="Q98" s="43"/>
      <c r="R98" s="43"/>
      <c r="S98" s="43"/>
      <c r="T98" s="43"/>
      <c r="U98" s="45"/>
    </row>
    <row r="99" spans="2:23" s="18" customFormat="1" ht="9.9499999999999993" customHeight="1" thickBot="1" x14ac:dyDescent="0.25">
      <c r="B99" s="83"/>
      <c r="C99" s="83"/>
      <c r="D99" s="84"/>
      <c r="E99" s="83"/>
      <c r="F99" s="85"/>
      <c r="G99" s="85"/>
      <c r="H99" s="85"/>
      <c r="I99" s="85"/>
      <c r="J99" s="85"/>
      <c r="K99" s="85"/>
      <c r="L99" s="85"/>
      <c r="M99" s="85"/>
      <c r="N99" s="85"/>
      <c r="O99" s="85"/>
      <c r="P99" s="85"/>
      <c r="Q99" s="85"/>
      <c r="R99" s="85"/>
      <c r="S99" s="83"/>
      <c r="T99" s="83"/>
      <c r="U99" s="86"/>
      <c r="V99" s="75"/>
    </row>
    <row r="100" spans="2:23" customFormat="1" ht="36" customHeight="1" x14ac:dyDescent="0.25">
      <c r="B100" s="33"/>
      <c r="C100" s="34"/>
      <c r="D100" s="34"/>
      <c r="E100" s="208" t="s">
        <v>293</v>
      </c>
      <c r="F100" s="208"/>
      <c r="G100" s="208"/>
      <c r="H100" s="208"/>
      <c r="I100" s="208"/>
      <c r="J100" s="208"/>
      <c r="K100" s="208"/>
      <c r="L100" s="208"/>
      <c r="M100" s="208"/>
      <c r="N100" s="208"/>
      <c r="O100" s="208"/>
      <c r="P100" s="208"/>
      <c r="Q100" s="181" t="s">
        <v>261</v>
      </c>
      <c r="R100" s="182"/>
      <c r="S100" s="185" t="s">
        <v>262</v>
      </c>
      <c r="T100" s="186"/>
      <c r="U100" s="36"/>
    </row>
    <row r="101" spans="2:23" customFormat="1" ht="12.95" customHeight="1" x14ac:dyDescent="0.25">
      <c r="B101" s="37"/>
      <c r="C101" s="38"/>
      <c r="D101" s="32"/>
      <c r="E101" s="136" t="s">
        <v>298</v>
      </c>
      <c r="F101" s="151" t="s">
        <v>294</v>
      </c>
      <c r="G101" s="151"/>
      <c r="H101" s="151"/>
      <c r="I101" s="151"/>
      <c r="J101" s="151"/>
      <c r="K101" s="151"/>
      <c r="L101" s="151"/>
      <c r="M101" s="151"/>
      <c r="N101" s="151"/>
      <c r="O101" s="151"/>
      <c r="P101" s="151"/>
      <c r="Q101" s="178">
        <f>580+215</f>
        <v>795</v>
      </c>
      <c r="R101" s="178"/>
      <c r="S101" s="184">
        <f t="shared" ref="S101" si="20">Q101*0.94</f>
        <v>747.3</v>
      </c>
      <c r="T101" s="184"/>
      <c r="U101" s="40"/>
      <c r="V101" s="76" t="b">
        <v>0</v>
      </c>
    </row>
    <row r="102" spans="2:23" customFormat="1" ht="12.95" customHeight="1" x14ac:dyDescent="0.25">
      <c r="B102" s="37"/>
      <c r="C102" s="38"/>
      <c r="D102" s="32"/>
      <c r="E102" s="136" t="s">
        <v>299</v>
      </c>
      <c r="F102" s="151" t="s">
        <v>295</v>
      </c>
      <c r="G102" s="151"/>
      <c r="H102" s="151"/>
      <c r="I102" s="151"/>
      <c r="J102" s="151"/>
      <c r="K102" s="151"/>
      <c r="L102" s="151"/>
      <c r="M102" s="151"/>
      <c r="N102" s="151"/>
      <c r="O102" s="151"/>
      <c r="P102" s="151"/>
      <c r="Q102" s="178">
        <f>400+181</f>
        <v>581</v>
      </c>
      <c r="R102" s="178"/>
      <c r="S102" s="184">
        <f t="shared" ref="S102" si="21">Q102*0.94</f>
        <v>546.14</v>
      </c>
      <c r="T102" s="184"/>
      <c r="U102" s="40"/>
      <c r="V102" s="76" t="b">
        <v>0</v>
      </c>
    </row>
    <row r="103" spans="2:23" customFormat="1" ht="12.95" customHeight="1" x14ac:dyDescent="0.25">
      <c r="B103" s="37"/>
      <c r="C103" s="38"/>
      <c r="D103" s="32"/>
      <c r="E103" s="136" t="s">
        <v>300</v>
      </c>
      <c r="F103" s="151" t="s">
        <v>296</v>
      </c>
      <c r="G103" s="151"/>
      <c r="H103" s="151"/>
      <c r="I103" s="151"/>
      <c r="J103" s="151"/>
      <c r="K103" s="151"/>
      <c r="L103" s="151"/>
      <c r="M103" s="151"/>
      <c r="N103" s="151"/>
      <c r="O103" s="151"/>
      <c r="P103" s="151"/>
      <c r="Q103" s="178">
        <f>580+60</f>
        <v>640</v>
      </c>
      <c r="R103" s="178"/>
      <c r="S103" s="184">
        <f t="shared" ref="S103" si="22">Q103*0.94</f>
        <v>601.59999999999991</v>
      </c>
      <c r="T103" s="184"/>
      <c r="U103" s="40"/>
      <c r="V103" s="76" t="b">
        <v>0</v>
      </c>
    </row>
    <row r="104" spans="2:23" customFormat="1" ht="12.95" customHeight="1" x14ac:dyDescent="0.25">
      <c r="B104" s="37"/>
      <c r="C104" s="38"/>
      <c r="D104" s="32"/>
      <c r="E104" s="136" t="s">
        <v>58</v>
      </c>
      <c r="F104" s="151" t="s">
        <v>290</v>
      </c>
      <c r="G104" s="151"/>
      <c r="H104" s="151"/>
      <c r="I104" s="151"/>
      <c r="J104" s="151"/>
      <c r="K104" s="151"/>
      <c r="L104" s="151"/>
      <c r="M104" s="151"/>
      <c r="N104" s="151"/>
      <c r="O104" s="151"/>
      <c r="P104" s="151"/>
      <c r="Q104" s="178">
        <v>1500</v>
      </c>
      <c r="R104" s="178"/>
      <c r="S104" s="184">
        <f>Q104*0.94</f>
        <v>1410</v>
      </c>
      <c r="T104" s="184"/>
      <c r="U104" s="40"/>
      <c r="V104" s="76" t="b">
        <v>0</v>
      </c>
    </row>
    <row r="105" spans="2:23" customFormat="1" ht="12.95" customHeight="1" x14ac:dyDescent="0.25">
      <c r="B105" s="37"/>
      <c r="C105" s="38"/>
      <c r="D105" s="32"/>
      <c r="E105" s="136" t="s">
        <v>50</v>
      </c>
      <c r="F105" s="151" t="s">
        <v>65</v>
      </c>
      <c r="G105" s="151"/>
      <c r="H105" s="151"/>
      <c r="I105" s="151"/>
      <c r="J105" s="151"/>
      <c r="K105" s="151"/>
      <c r="L105" s="151"/>
      <c r="M105" s="151"/>
      <c r="N105" s="151"/>
      <c r="O105" s="151"/>
      <c r="P105" s="151"/>
      <c r="Q105" s="178">
        <v>350</v>
      </c>
      <c r="R105" s="178"/>
      <c r="S105" s="184">
        <f>Q105*0.94</f>
        <v>329</v>
      </c>
      <c r="T105" s="184"/>
      <c r="U105" s="40"/>
      <c r="V105" s="76" t="b">
        <v>0</v>
      </c>
    </row>
    <row r="106" spans="2:23" customFormat="1" ht="12.95" customHeight="1" x14ac:dyDescent="0.25">
      <c r="B106" s="37"/>
      <c r="C106" s="38"/>
      <c r="D106" s="32"/>
      <c r="E106" s="136" t="s">
        <v>301</v>
      </c>
      <c r="F106" s="151" t="s">
        <v>297</v>
      </c>
      <c r="G106" s="151"/>
      <c r="H106" s="151"/>
      <c r="I106" s="151"/>
      <c r="J106" s="151"/>
      <c r="K106" s="151"/>
      <c r="L106" s="151"/>
      <c r="M106" s="151"/>
      <c r="N106" s="151"/>
      <c r="O106" s="151"/>
      <c r="P106" s="151"/>
      <c r="Q106" s="178">
        <f>340+59</f>
        <v>399</v>
      </c>
      <c r="R106" s="178"/>
      <c r="S106" s="184">
        <f>Q106*0.94</f>
        <v>375.06</v>
      </c>
      <c r="T106" s="184"/>
      <c r="U106" s="40"/>
      <c r="V106" s="76" t="b">
        <v>0</v>
      </c>
    </row>
    <row r="107" spans="2:23" customFormat="1" ht="7.5" customHeight="1" thickBot="1" x14ac:dyDescent="0.3">
      <c r="B107" s="42"/>
      <c r="C107" s="43"/>
      <c r="D107" s="43"/>
      <c r="E107" s="43"/>
      <c r="F107" s="43"/>
      <c r="G107" s="43"/>
      <c r="H107" s="43"/>
      <c r="I107" s="43"/>
      <c r="J107" s="43"/>
      <c r="K107" s="43"/>
      <c r="L107" s="43"/>
      <c r="M107" s="43"/>
      <c r="N107" s="43"/>
      <c r="O107" s="43"/>
      <c r="P107" s="43"/>
      <c r="Q107" s="43"/>
      <c r="R107" s="43"/>
      <c r="S107" s="44"/>
      <c r="T107" s="44"/>
      <c r="U107" s="45"/>
      <c r="V107" s="76"/>
    </row>
    <row r="108" spans="2:23" s="18" customFormat="1" ht="13.5" customHeight="1" x14ac:dyDescent="0.2">
      <c r="B108" s="83"/>
      <c r="C108" s="83"/>
      <c r="D108" s="84"/>
      <c r="E108" s="83"/>
      <c r="F108" s="85"/>
      <c r="G108" s="85"/>
      <c r="H108" s="85"/>
      <c r="I108" s="85"/>
      <c r="J108" s="85"/>
      <c r="K108" s="85"/>
      <c r="L108" s="85"/>
      <c r="M108" s="85"/>
      <c r="N108" s="85"/>
      <c r="O108" s="85"/>
      <c r="P108" s="85"/>
      <c r="Q108" s="85"/>
      <c r="R108" s="85"/>
      <c r="S108" s="83"/>
      <c r="T108" s="83"/>
      <c r="U108" s="86"/>
      <c r="V108" s="75"/>
    </row>
    <row r="109" spans="2:23" s="18" customFormat="1" ht="9" customHeight="1" thickBot="1" x14ac:dyDescent="0.25">
      <c r="B109" s="83"/>
      <c r="C109" s="83"/>
      <c r="D109" s="84"/>
      <c r="E109" s="83"/>
      <c r="F109" s="85"/>
      <c r="G109" s="85"/>
      <c r="H109" s="85"/>
      <c r="I109" s="85"/>
      <c r="J109" s="85"/>
      <c r="K109" s="85"/>
      <c r="L109" s="85"/>
      <c r="M109" s="85"/>
      <c r="N109" s="85"/>
      <c r="O109" s="85"/>
      <c r="P109" s="85"/>
      <c r="Q109" s="85"/>
      <c r="R109" s="85"/>
      <c r="S109" s="83"/>
      <c r="T109" s="83"/>
      <c r="U109" s="86"/>
      <c r="V109" s="75"/>
    </row>
    <row r="110" spans="2:23" s="1" customFormat="1" ht="21.75" customHeight="1" x14ac:dyDescent="0.3">
      <c r="B110" s="6"/>
      <c r="C110" s="7"/>
      <c r="D110" s="56" t="s">
        <v>0</v>
      </c>
      <c r="E110" s="56"/>
      <c r="F110" s="56"/>
      <c r="G110" s="109"/>
      <c r="H110" s="109"/>
      <c r="I110" s="109"/>
      <c r="J110" s="109"/>
      <c r="K110" s="109"/>
      <c r="L110" s="109"/>
      <c r="M110" s="109"/>
      <c r="N110" s="109"/>
      <c r="O110" s="109"/>
      <c r="P110" s="109"/>
      <c r="Q110" s="109"/>
      <c r="R110" s="109"/>
      <c r="S110" s="14"/>
      <c r="T110" s="14"/>
      <c r="U110" s="15"/>
      <c r="V110" s="74"/>
    </row>
    <row r="111" spans="2:23" s="1" customFormat="1" ht="14.25" customHeight="1" x14ac:dyDescent="0.3">
      <c r="B111" s="8"/>
      <c r="C111" s="9"/>
      <c r="D111" s="24"/>
      <c r="E111" s="120" t="s">
        <v>32</v>
      </c>
      <c r="F111" s="231" t="s">
        <v>33</v>
      </c>
      <c r="G111" s="232"/>
      <c r="H111" s="232"/>
      <c r="I111" s="232"/>
      <c r="J111" s="232"/>
      <c r="K111" s="232"/>
      <c r="L111" s="232"/>
      <c r="M111" s="232"/>
      <c r="N111" s="232"/>
      <c r="O111" s="232"/>
      <c r="P111" s="232"/>
      <c r="Q111" s="233"/>
      <c r="R111" s="234" t="s">
        <v>31</v>
      </c>
      <c r="S111" s="234"/>
      <c r="T111" s="234"/>
      <c r="U111" s="16"/>
      <c r="V111" s="74"/>
    </row>
    <row r="112" spans="2:23" s="1" customFormat="1" ht="12" customHeight="1" x14ac:dyDescent="0.2">
      <c r="B112" s="8"/>
      <c r="C112" s="9"/>
      <c r="D112" s="31"/>
      <c r="E112" s="73" t="s">
        <v>98</v>
      </c>
      <c r="F112" s="175" t="s">
        <v>99</v>
      </c>
      <c r="G112" s="176"/>
      <c r="H112" s="176"/>
      <c r="I112" s="176"/>
      <c r="J112" s="176"/>
      <c r="K112" s="176"/>
      <c r="L112" s="176"/>
      <c r="M112" s="176"/>
      <c r="N112" s="176"/>
      <c r="O112" s="176"/>
      <c r="P112" s="176"/>
      <c r="Q112" s="177"/>
      <c r="R112" s="190"/>
      <c r="S112" s="191"/>
      <c r="T112" s="191"/>
      <c r="U112" s="170"/>
      <c r="W112" s="74" t="b">
        <v>0</v>
      </c>
    </row>
    <row r="113" spans="1:23" s="1" customFormat="1" ht="12" customHeight="1" x14ac:dyDescent="0.2">
      <c r="B113" s="8"/>
      <c r="C113" s="9"/>
      <c r="D113" s="31"/>
      <c r="E113" s="73" t="s">
        <v>100</v>
      </c>
      <c r="F113" s="175" t="s">
        <v>101</v>
      </c>
      <c r="G113" s="176"/>
      <c r="H113" s="176"/>
      <c r="I113" s="176"/>
      <c r="J113" s="176"/>
      <c r="K113" s="176"/>
      <c r="L113" s="176"/>
      <c r="M113" s="176"/>
      <c r="N113" s="176"/>
      <c r="O113" s="176"/>
      <c r="P113" s="176"/>
      <c r="Q113" s="177"/>
      <c r="R113" s="190"/>
      <c r="S113" s="191"/>
      <c r="T113" s="191"/>
      <c r="U113" s="170"/>
      <c r="W113" s="74" t="b">
        <v>0</v>
      </c>
    </row>
    <row r="114" spans="1:23" s="1" customFormat="1" ht="12" customHeight="1" x14ac:dyDescent="0.2">
      <c r="B114" s="8"/>
      <c r="C114" s="9"/>
      <c r="D114" s="31"/>
      <c r="E114" s="73" t="s">
        <v>102</v>
      </c>
      <c r="F114" s="175" t="s">
        <v>103</v>
      </c>
      <c r="G114" s="176"/>
      <c r="H114" s="176"/>
      <c r="I114" s="176"/>
      <c r="J114" s="176"/>
      <c r="K114" s="176"/>
      <c r="L114" s="176"/>
      <c r="M114" s="176"/>
      <c r="N114" s="176"/>
      <c r="O114" s="176"/>
      <c r="P114" s="176"/>
      <c r="Q114" s="177"/>
      <c r="R114" s="190"/>
      <c r="S114" s="191"/>
      <c r="T114" s="191"/>
      <c r="U114" s="170"/>
      <c r="W114" s="74" t="b">
        <v>0</v>
      </c>
    </row>
    <row r="115" spans="1:23" s="1" customFormat="1" ht="12" customHeight="1" x14ac:dyDescent="0.2">
      <c r="B115" s="8"/>
      <c r="C115" s="9"/>
      <c r="D115" s="31"/>
      <c r="E115" s="73" t="s">
        <v>104</v>
      </c>
      <c r="F115" s="175" t="s">
        <v>105</v>
      </c>
      <c r="G115" s="176"/>
      <c r="H115" s="176"/>
      <c r="I115" s="176"/>
      <c r="J115" s="176"/>
      <c r="K115" s="176"/>
      <c r="L115" s="176"/>
      <c r="M115" s="176"/>
      <c r="N115" s="176"/>
      <c r="O115" s="176"/>
      <c r="P115" s="176"/>
      <c r="Q115" s="177"/>
      <c r="R115" s="190"/>
      <c r="S115" s="191"/>
      <c r="T115" s="191"/>
      <c r="U115" s="170"/>
      <c r="W115" s="74" t="b">
        <v>0</v>
      </c>
    </row>
    <row r="116" spans="1:23" s="1" customFormat="1" ht="12" customHeight="1" x14ac:dyDescent="0.2">
      <c r="A116" s="20"/>
      <c r="B116" s="8"/>
      <c r="C116" s="9"/>
      <c r="D116" s="31"/>
      <c r="E116" s="73" t="s">
        <v>258</v>
      </c>
      <c r="F116" s="175" t="s">
        <v>254</v>
      </c>
      <c r="G116" s="176"/>
      <c r="H116" s="176"/>
      <c r="I116" s="176"/>
      <c r="J116" s="176"/>
      <c r="K116" s="176"/>
      <c r="L116" s="176"/>
      <c r="M116" s="176"/>
      <c r="N116" s="176"/>
      <c r="O116" s="176"/>
      <c r="P116" s="176"/>
      <c r="Q116" s="177"/>
      <c r="R116" s="190"/>
      <c r="S116" s="191"/>
      <c r="T116" s="191"/>
      <c r="U116" s="170"/>
      <c r="W116" s="74" t="b">
        <v>0</v>
      </c>
    </row>
    <row r="117" spans="1:23" s="1" customFormat="1" ht="12" customHeight="1" x14ac:dyDescent="0.2">
      <c r="B117" s="8"/>
      <c r="C117" s="9"/>
      <c r="D117" s="31"/>
      <c r="E117" s="73" t="s">
        <v>106</v>
      </c>
      <c r="F117" s="175" t="s">
        <v>107</v>
      </c>
      <c r="G117" s="176"/>
      <c r="H117" s="176"/>
      <c r="I117" s="176"/>
      <c r="J117" s="176"/>
      <c r="K117" s="176"/>
      <c r="L117" s="176"/>
      <c r="M117" s="176"/>
      <c r="N117" s="176"/>
      <c r="O117" s="176"/>
      <c r="P117" s="176"/>
      <c r="Q117" s="177"/>
      <c r="R117" s="190"/>
      <c r="S117" s="191"/>
      <c r="T117" s="191"/>
      <c r="U117" s="170"/>
      <c r="W117" s="74" t="b">
        <v>0</v>
      </c>
    </row>
    <row r="118" spans="1:23" s="1" customFormat="1" ht="12" customHeight="1" x14ac:dyDescent="0.2">
      <c r="B118" s="8"/>
      <c r="C118" s="9"/>
      <c r="D118" s="31"/>
      <c r="E118" s="73" t="s">
        <v>108</v>
      </c>
      <c r="F118" s="175" t="s">
        <v>109</v>
      </c>
      <c r="G118" s="176"/>
      <c r="H118" s="176"/>
      <c r="I118" s="176"/>
      <c r="J118" s="176"/>
      <c r="K118" s="176"/>
      <c r="L118" s="176"/>
      <c r="M118" s="176"/>
      <c r="N118" s="176"/>
      <c r="O118" s="176"/>
      <c r="P118" s="176"/>
      <c r="Q118" s="177"/>
      <c r="R118" s="190"/>
      <c r="S118" s="191"/>
      <c r="T118" s="191"/>
      <c r="U118" s="170"/>
      <c r="W118" s="74" t="b">
        <v>0</v>
      </c>
    </row>
    <row r="119" spans="1:23" s="1" customFormat="1" ht="12" customHeight="1" x14ac:dyDescent="0.2">
      <c r="B119" s="8"/>
      <c r="C119" s="9"/>
      <c r="D119" s="31"/>
      <c r="E119" s="73" t="s">
        <v>110</v>
      </c>
      <c r="F119" s="175" t="s">
        <v>111</v>
      </c>
      <c r="G119" s="176"/>
      <c r="H119" s="176"/>
      <c r="I119" s="176"/>
      <c r="J119" s="176"/>
      <c r="K119" s="176"/>
      <c r="L119" s="176"/>
      <c r="M119" s="176"/>
      <c r="N119" s="176"/>
      <c r="O119" s="176"/>
      <c r="P119" s="176"/>
      <c r="Q119" s="177"/>
      <c r="R119" s="190"/>
      <c r="S119" s="191"/>
      <c r="T119" s="191"/>
      <c r="U119" s="170"/>
      <c r="W119" s="74" t="b">
        <v>0</v>
      </c>
    </row>
    <row r="120" spans="1:23" s="1" customFormat="1" ht="12" customHeight="1" x14ac:dyDescent="0.2">
      <c r="B120" s="8"/>
      <c r="C120" s="9"/>
      <c r="D120" s="31"/>
      <c r="E120" s="73" t="s">
        <v>308</v>
      </c>
      <c r="F120" s="175" t="s">
        <v>309</v>
      </c>
      <c r="G120" s="176"/>
      <c r="H120" s="176"/>
      <c r="I120" s="176"/>
      <c r="J120" s="176"/>
      <c r="K120" s="176"/>
      <c r="L120" s="176"/>
      <c r="M120" s="176"/>
      <c r="N120" s="176"/>
      <c r="O120" s="176"/>
      <c r="P120" s="176"/>
      <c r="Q120" s="177"/>
      <c r="R120" s="190"/>
      <c r="S120" s="191"/>
      <c r="T120" s="191"/>
      <c r="U120" s="170"/>
      <c r="W120" s="74" t="b">
        <v>0</v>
      </c>
    </row>
    <row r="121" spans="1:23" s="1" customFormat="1" ht="12" customHeight="1" x14ac:dyDescent="0.2">
      <c r="B121" s="8"/>
      <c r="C121" s="9"/>
      <c r="D121" s="31"/>
      <c r="E121" s="73" t="s">
        <v>310</v>
      </c>
      <c r="F121" s="175" t="s">
        <v>313</v>
      </c>
      <c r="G121" s="176"/>
      <c r="H121" s="176"/>
      <c r="I121" s="176"/>
      <c r="J121" s="176"/>
      <c r="K121" s="176"/>
      <c r="L121" s="176"/>
      <c r="M121" s="176"/>
      <c r="N121" s="176"/>
      <c r="O121" s="176"/>
      <c r="P121" s="176"/>
      <c r="Q121" s="177"/>
      <c r="R121" s="190"/>
      <c r="S121" s="191"/>
      <c r="T121" s="191"/>
      <c r="U121" s="170"/>
      <c r="W121" s="74" t="b">
        <v>0</v>
      </c>
    </row>
    <row r="122" spans="1:23" s="1" customFormat="1" ht="12" customHeight="1" x14ac:dyDescent="0.2">
      <c r="B122" s="8"/>
      <c r="C122" s="9"/>
      <c r="D122" s="31"/>
      <c r="E122" s="73" t="s">
        <v>311</v>
      </c>
      <c r="F122" s="175" t="s">
        <v>312</v>
      </c>
      <c r="G122" s="176"/>
      <c r="H122" s="176"/>
      <c r="I122" s="176"/>
      <c r="J122" s="176"/>
      <c r="K122" s="176"/>
      <c r="L122" s="176"/>
      <c r="M122" s="176"/>
      <c r="N122" s="176"/>
      <c r="O122" s="176"/>
      <c r="P122" s="176"/>
      <c r="Q122" s="177"/>
      <c r="R122" s="190"/>
      <c r="S122" s="191"/>
      <c r="T122" s="191"/>
      <c r="U122" s="170"/>
      <c r="W122" s="74" t="b">
        <v>0</v>
      </c>
    </row>
    <row r="123" spans="1:23" s="1" customFormat="1" ht="12" customHeight="1" x14ac:dyDescent="0.2">
      <c r="B123" s="8"/>
      <c r="C123" s="9"/>
      <c r="D123" s="31"/>
      <c r="E123" s="73" t="s">
        <v>314</v>
      </c>
      <c r="F123" s="175" t="s">
        <v>315</v>
      </c>
      <c r="G123" s="176"/>
      <c r="H123" s="176"/>
      <c r="I123" s="176"/>
      <c r="J123" s="176"/>
      <c r="K123" s="176"/>
      <c r="L123" s="176"/>
      <c r="M123" s="176"/>
      <c r="N123" s="176"/>
      <c r="O123" s="176"/>
      <c r="P123" s="176"/>
      <c r="Q123" s="177"/>
      <c r="R123" s="190"/>
      <c r="S123" s="191"/>
      <c r="T123" s="191"/>
      <c r="U123" s="170"/>
      <c r="W123" s="74" t="b">
        <v>0</v>
      </c>
    </row>
    <row r="124" spans="1:23" s="1" customFormat="1" ht="12" customHeight="1" x14ac:dyDescent="0.2">
      <c r="B124" s="8"/>
      <c r="C124" s="9"/>
      <c r="D124" s="31"/>
      <c r="E124" s="118" t="s">
        <v>112</v>
      </c>
      <c r="F124" s="175" t="s">
        <v>113</v>
      </c>
      <c r="G124" s="176"/>
      <c r="H124" s="176"/>
      <c r="I124" s="176"/>
      <c r="J124" s="176"/>
      <c r="K124" s="176"/>
      <c r="L124" s="176"/>
      <c r="M124" s="176"/>
      <c r="N124" s="176"/>
      <c r="O124" s="176"/>
      <c r="P124" s="176"/>
      <c r="Q124" s="177"/>
      <c r="R124" s="190"/>
      <c r="S124" s="191"/>
      <c r="T124" s="191"/>
      <c r="U124" s="171"/>
      <c r="W124" s="74" t="b">
        <v>1</v>
      </c>
    </row>
    <row r="125" spans="1:23" ht="6" customHeight="1" thickBot="1" x14ac:dyDescent="0.25">
      <c r="B125" s="10"/>
      <c r="C125" s="11"/>
      <c r="D125" s="11"/>
      <c r="E125" s="11"/>
      <c r="F125" s="11"/>
      <c r="G125" s="11"/>
      <c r="H125" s="11"/>
      <c r="I125" s="11"/>
      <c r="J125" s="11"/>
      <c r="K125" s="11"/>
      <c r="L125" s="11"/>
      <c r="M125" s="11"/>
      <c r="N125" s="11"/>
      <c r="O125" s="11"/>
      <c r="P125" s="11"/>
      <c r="Q125" s="11"/>
      <c r="R125" s="11"/>
      <c r="S125" s="12"/>
      <c r="T125" s="12"/>
      <c r="U125" s="13"/>
    </row>
    <row r="126" spans="1:23" s="18" customFormat="1" ht="9.9499999999999993" customHeight="1" thickBot="1" x14ac:dyDescent="0.25">
      <c r="B126" s="83"/>
      <c r="C126" s="83"/>
      <c r="D126" s="84"/>
      <c r="E126" s="83"/>
      <c r="F126" s="85"/>
      <c r="G126" s="85"/>
      <c r="H126" s="85"/>
      <c r="I126" s="85"/>
      <c r="J126" s="85"/>
      <c r="K126" s="85"/>
      <c r="L126" s="85"/>
      <c r="M126" s="85"/>
      <c r="N126" s="85"/>
      <c r="O126" s="85"/>
      <c r="P126" s="85"/>
      <c r="Q126" s="85"/>
      <c r="R126" s="85"/>
      <c r="S126" s="83"/>
      <c r="T126" s="83"/>
      <c r="U126" s="86"/>
      <c r="V126" s="75"/>
    </row>
    <row r="127" spans="1:23" ht="20.25" x14ac:dyDescent="0.3">
      <c r="B127" s="6"/>
      <c r="C127" s="56" t="s">
        <v>268</v>
      </c>
      <c r="D127" s="7"/>
      <c r="E127" s="7"/>
      <c r="F127" s="7"/>
      <c r="G127" s="7"/>
      <c r="H127" s="7"/>
      <c r="I127" s="7"/>
      <c r="J127" s="7"/>
      <c r="K127" s="7"/>
      <c r="L127" s="7"/>
      <c r="M127" s="7"/>
      <c r="N127" s="7"/>
      <c r="O127" s="7"/>
      <c r="P127" s="7"/>
      <c r="Q127" s="7"/>
      <c r="R127" s="7"/>
      <c r="S127" s="14"/>
      <c r="T127" s="14"/>
      <c r="U127" s="15"/>
    </row>
    <row r="128" spans="1:23" ht="12.95" customHeight="1" x14ac:dyDescent="0.25">
      <c r="B128" s="8"/>
      <c r="C128" s="9"/>
      <c r="D128" s="19"/>
      <c r="E128" s="79"/>
      <c r="F128" s="192"/>
      <c r="G128" s="193"/>
      <c r="H128" s="193"/>
      <c r="I128" s="193"/>
      <c r="J128" s="193"/>
      <c r="K128" s="193"/>
      <c r="L128" s="193"/>
      <c r="M128" s="193"/>
      <c r="N128" s="193"/>
      <c r="O128" s="193"/>
      <c r="P128" s="193"/>
      <c r="Q128" s="193"/>
      <c r="R128" s="194"/>
      <c r="S128" s="188"/>
      <c r="T128" s="188"/>
      <c r="U128" s="17"/>
      <c r="V128" s="74" t="b">
        <v>0</v>
      </c>
    </row>
    <row r="129" spans="2:26" ht="12.95" customHeight="1" x14ac:dyDescent="0.25">
      <c r="B129" s="8"/>
      <c r="C129" s="9"/>
      <c r="D129" s="19"/>
      <c r="E129" s="79"/>
      <c r="F129" s="192"/>
      <c r="G129" s="193"/>
      <c r="H129" s="193"/>
      <c r="I129" s="193"/>
      <c r="J129" s="193"/>
      <c r="K129" s="193"/>
      <c r="L129" s="193"/>
      <c r="M129" s="193"/>
      <c r="N129" s="193"/>
      <c r="O129" s="193"/>
      <c r="P129" s="193"/>
      <c r="Q129" s="193"/>
      <c r="R129" s="194"/>
      <c r="S129" s="188"/>
      <c r="T129" s="188"/>
      <c r="U129" s="17"/>
      <c r="V129" s="74" t="b">
        <v>0</v>
      </c>
    </row>
    <row r="130" spans="2:26" ht="12.95" customHeight="1" x14ac:dyDescent="0.25">
      <c r="B130" s="8"/>
      <c r="C130" s="9"/>
      <c r="D130" s="19"/>
      <c r="E130" s="80"/>
      <c r="F130" s="192"/>
      <c r="G130" s="193"/>
      <c r="H130" s="193"/>
      <c r="I130" s="193"/>
      <c r="J130" s="193"/>
      <c r="K130" s="193"/>
      <c r="L130" s="193"/>
      <c r="M130" s="193"/>
      <c r="N130" s="193"/>
      <c r="O130" s="193"/>
      <c r="P130" s="193"/>
      <c r="Q130" s="193"/>
      <c r="R130" s="194"/>
      <c r="S130" s="189"/>
      <c r="T130" s="189"/>
      <c r="U130" s="17"/>
      <c r="V130" s="74" t="b">
        <v>0</v>
      </c>
    </row>
    <row r="131" spans="2:26" ht="12.95" customHeight="1" x14ac:dyDescent="0.25">
      <c r="B131" s="8"/>
      <c r="C131" s="9"/>
      <c r="D131" s="19"/>
      <c r="E131" s="81"/>
      <c r="F131" s="195"/>
      <c r="G131" s="196"/>
      <c r="H131" s="196"/>
      <c r="I131" s="196"/>
      <c r="J131" s="196"/>
      <c r="K131" s="196"/>
      <c r="L131" s="196"/>
      <c r="M131" s="196"/>
      <c r="N131" s="196"/>
      <c r="O131" s="196"/>
      <c r="P131" s="196"/>
      <c r="Q131" s="196"/>
      <c r="R131" s="197"/>
      <c r="S131" s="189"/>
      <c r="T131" s="189"/>
      <c r="U131" s="17"/>
      <c r="V131" s="74" t="b">
        <v>0</v>
      </c>
    </row>
    <row r="132" spans="2:26" ht="16.5" customHeight="1" thickBot="1" x14ac:dyDescent="0.25">
      <c r="B132" s="10"/>
      <c r="C132" s="168"/>
      <c r="D132" s="168"/>
      <c r="E132" s="168"/>
      <c r="F132" s="168"/>
      <c r="G132" s="168"/>
      <c r="H132" s="168"/>
      <c r="I132" s="168"/>
      <c r="J132" s="168"/>
      <c r="K132" s="168"/>
      <c r="L132" s="168"/>
      <c r="M132" s="168"/>
      <c r="N132" s="168"/>
      <c r="O132" s="168"/>
      <c r="P132" s="168"/>
      <c r="Q132" s="168"/>
      <c r="R132" s="168"/>
      <c r="S132" s="168"/>
      <c r="T132" s="168"/>
      <c r="U132" s="169"/>
    </row>
    <row r="133" spans="2:26" s="1" customFormat="1" ht="6" customHeight="1" thickBot="1" x14ac:dyDescent="0.25">
      <c r="B133" s="51"/>
      <c r="C133" s="52"/>
      <c r="D133" s="53"/>
      <c r="E133" s="52"/>
      <c r="F133" s="58"/>
      <c r="G133" s="58"/>
      <c r="H133" s="58"/>
      <c r="I133" s="58"/>
      <c r="J133" s="58"/>
      <c r="K133" s="58"/>
      <c r="L133" s="58"/>
      <c r="M133" s="58"/>
      <c r="N133" s="58"/>
      <c r="O133" s="58"/>
      <c r="P133" s="58"/>
      <c r="Q133" s="58"/>
      <c r="R133" s="58"/>
      <c r="S133" s="52"/>
      <c r="T133" s="52"/>
      <c r="U133" s="54"/>
      <c r="V133" s="75"/>
    </row>
    <row r="134" spans="2:26" ht="6" customHeight="1" x14ac:dyDescent="0.2">
      <c r="B134" s="6"/>
      <c r="C134" s="7"/>
      <c r="D134" s="7"/>
      <c r="E134" s="7"/>
      <c r="F134" s="7"/>
      <c r="G134" s="7"/>
      <c r="H134" s="7"/>
      <c r="I134" s="7"/>
      <c r="J134" s="7"/>
      <c r="K134" s="7"/>
      <c r="L134" s="7"/>
      <c r="M134" s="7"/>
      <c r="N134" s="7"/>
      <c r="O134" s="7"/>
      <c r="P134" s="7"/>
      <c r="Q134" s="7"/>
      <c r="R134" s="7"/>
      <c r="S134" s="14"/>
      <c r="T134" s="14"/>
      <c r="U134" s="15"/>
    </row>
    <row r="135" spans="2:26" ht="31.5" customHeight="1" x14ac:dyDescent="0.4">
      <c r="B135" s="8"/>
      <c r="C135" s="9"/>
      <c r="D135" s="9"/>
      <c r="E135" s="9"/>
      <c r="F135" s="198" t="s">
        <v>97</v>
      </c>
      <c r="G135" s="198"/>
      <c r="H135" s="198"/>
      <c r="I135" s="198"/>
      <c r="J135" s="198"/>
      <c r="K135" s="198"/>
      <c r="L135" s="198"/>
      <c r="M135" s="198"/>
      <c r="N135" s="198"/>
      <c r="O135" s="198"/>
      <c r="P135" s="235">
        <f>SUMIF(V16:V131,TRUE,S16:T131)</f>
        <v>0</v>
      </c>
      <c r="Q135" s="235"/>
      <c r="R135" s="235"/>
      <c r="S135" s="235"/>
      <c r="T135" s="235"/>
      <c r="U135" s="236"/>
      <c r="Z135" s="122"/>
    </row>
    <row r="136" spans="2:26" ht="23.25" x14ac:dyDescent="0.35">
      <c r="B136" s="8"/>
      <c r="C136" s="9"/>
      <c r="D136" s="9"/>
      <c r="E136" s="9"/>
      <c r="F136" s="199" t="s">
        <v>14</v>
      </c>
      <c r="G136" s="199"/>
      <c r="H136" s="199"/>
      <c r="I136" s="199"/>
      <c r="J136" s="199"/>
      <c r="K136" s="199"/>
      <c r="L136" s="199"/>
      <c r="M136" s="199"/>
      <c r="N136" s="199"/>
      <c r="O136" s="199"/>
      <c r="P136" s="202">
        <f>SUM(R112:S124)</f>
        <v>0</v>
      </c>
      <c r="Q136" s="202"/>
      <c r="R136" s="202"/>
      <c r="S136" s="202"/>
      <c r="T136" s="202"/>
      <c r="U136" s="203"/>
      <c r="V136" s="77"/>
      <c r="W136" s="20"/>
    </row>
    <row r="137" spans="2:26" ht="26.25" x14ac:dyDescent="0.4">
      <c r="B137" s="8"/>
      <c r="C137" s="9"/>
      <c r="D137" s="9"/>
      <c r="E137" s="9"/>
      <c r="F137" s="198" t="s">
        <v>10</v>
      </c>
      <c r="G137" s="198"/>
      <c r="H137" s="198"/>
      <c r="I137" s="198"/>
      <c r="J137" s="198"/>
      <c r="K137" s="198"/>
      <c r="L137" s="198"/>
      <c r="M137" s="198"/>
      <c r="N137" s="198"/>
      <c r="O137" s="198"/>
      <c r="P137" s="200">
        <f>P135*P136</f>
        <v>0</v>
      </c>
      <c r="Q137" s="200"/>
      <c r="R137" s="200"/>
      <c r="S137" s="200"/>
      <c r="T137" s="200"/>
      <c r="U137" s="201"/>
      <c r="V137" s="77"/>
      <c r="W137" s="20"/>
    </row>
    <row r="138" spans="2:26" ht="5.45" customHeight="1" thickBot="1" x14ac:dyDescent="0.25">
      <c r="B138" s="10"/>
      <c r="C138" s="11"/>
      <c r="D138" s="11"/>
      <c r="E138" s="11"/>
      <c r="F138" s="11"/>
      <c r="G138" s="11"/>
      <c r="H138" s="11"/>
      <c r="I138" s="11"/>
      <c r="J138" s="11"/>
      <c r="K138" s="11"/>
      <c r="L138" s="11"/>
      <c r="M138" s="11"/>
      <c r="N138" s="11"/>
      <c r="O138" s="11"/>
      <c r="P138" s="11"/>
      <c r="Q138" s="11"/>
      <c r="R138" s="11"/>
      <c r="S138" s="12"/>
      <c r="T138" s="12"/>
      <c r="U138" s="13"/>
    </row>
    <row r="139" spans="2:26" s="4" customFormat="1" ht="20.25" customHeight="1" x14ac:dyDescent="0.3">
      <c r="B139" s="25"/>
      <c r="C139" s="30" t="s">
        <v>13</v>
      </c>
      <c r="D139" s="26"/>
      <c r="E139" s="26"/>
      <c r="F139" s="26"/>
      <c r="G139" s="26"/>
      <c r="H139" s="26"/>
      <c r="I139" s="26"/>
      <c r="J139" s="26"/>
      <c r="K139" s="26"/>
      <c r="L139" s="26"/>
      <c r="M139" s="26"/>
      <c r="N139" s="26"/>
      <c r="O139" s="26"/>
      <c r="P139" s="26"/>
      <c r="Q139" s="26"/>
      <c r="R139" s="26"/>
      <c r="S139" s="26"/>
      <c r="T139" s="26"/>
      <c r="U139" s="27"/>
      <c r="V139" s="74"/>
      <c r="W139" s="3"/>
    </row>
    <row r="140" spans="2:26" s="4" customFormat="1" ht="15" customHeight="1" x14ac:dyDescent="0.25">
      <c r="B140" s="25"/>
      <c r="C140" s="204"/>
      <c r="D140" s="204"/>
      <c r="E140" s="204"/>
      <c r="F140" s="204"/>
      <c r="G140" s="204"/>
      <c r="H140" s="204"/>
      <c r="I140" s="204"/>
      <c r="J140" s="204"/>
      <c r="K140" s="204"/>
      <c r="L140" s="204"/>
      <c r="M140" s="204"/>
      <c r="N140" s="204"/>
      <c r="O140" s="204"/>
      <c r="P140" s="204"/>
      <c r="Q140" s="204"/>
      <c r="R140" s="204"/>
      <c r="S140" s="204"/>
      <c r="T140" s="204"/>
      <c r="U140" s="27"/>
      <c r="V140" s="74"/>
      <c r="W140" s="3"/>
    </row>
    <row r="141" spans="2:26" s="4" customFormat="1" ht="15" customHeight="1" x14ac:dyDescent="0.25">
      <c r="B141" s="25"/>
      <c r="C141" s="187"/>
      <c r="D141" s="187"/>
      <c r="E141" s="187"/>
      <c r="F141" s="187"/>
      <c r="G141" s="187"/>
      <c r="H141" s="187"/>
      <c r="I141" s="187"/>
      <c r="J141" s="187"/>
      <c r="K141" s="187"/>
      <c r="L141" s="187"/>
      <c r="M141" s="187"/>
      <c r="N141" s="187"/>
      <c r="O141" s="187"/>
      <c r="P141" s="187"/>
      <c r="Q141" s="187"/>
      <c r="R141" s="187"/>
      <c r="S141" s="187"/>
      <c r="T141" s="187"/>
      <c r="U141" s="27"/>
      <c r="V141" s="74"/>
      <c r="W141" s="3"/>
    </row>
    <row r="142" spans="2:26" ht="12.75" thickBot="1" x14ac:dyDescent="0.25">
      <c r="B142" s="21"/>
      <c r="C142" s="22"/>
      <c r="D142" s="22"/>
      <c r="E142" s="28"/>
      <c r="F142" s="28"/>
      <c r="G142" s="28"/>
      <c r="H142" s="28"/>
      <c r="I142" s="28"/>
      <c r="J142" s="28"/>
      <c r="K142" s="28"/>
      <c r="L142" s="28"/>
      <c r="M142" s="28"/>
      <c r="N142" s="28"/>
      <c r="O142" s="28"/>
      <c r="P142" s="28"/>
      <c r="Q142" s="28"/>
      <c r="R142" s="28"/>
      <c r="S142" s="29"/>
      <c r="T142" s="29"/>
      <c r="U142" s="23"/>
    </row>
    <row r="143" spans="2:26" customFormat="1" ht="6" customHeight="1" thickBot="1" x14ac:dyDescent="0.3"/>
    <row r="144" spans="2:26" ht="15.75" x14ac:dyDescent="0.25">
      <c r="B144" s="94" t="s">
        <v>1</v>
      </c>
      <c r="C144" s="95"/>
      <c r="D144" s="96"/>
      <c r="E144" s="96"/>
      <c r="F144" s="96"/>
      <c r="G144" s="96"/>
      <c r="H144" s="96"/>
      <c r="I144" s="96"/>
      <c r="J144" s="96"/>
      <c r="K144" s="96"/>
      <c r="L144" s="96"/>
      <c r="M144" s="96"/>
      <c r="N144" s="96"/>
      <c r="O144" s="96"/>
      <c r="P144" s="96"/>
      <c r="Q144" s="96"/>
      <c r="R144" s="96"/>
      <c r="S144" s="96"/>
      <c r="T144" s="96"/>
      <c r="U144" s="97"/>
      <c r="V144"/>
      <c r="W144"/>
      <c r="X144" s="87"/>
      <c r="Y144" s="76"/>
    </row>
    <row r="145" spans="1:34" ht="10.15" customHeight="1" x14ac:dyDescent="0.25">
      <c r="B145" s="98"/>
      <c r="S145" s="2"/>
      <c r="T145" s="2"/>
      <c r="U145" s="99"/>
      <c r="V145"/>
      <c r="W145"/>
      <c r="X145" s="87"/>
      <c r="Y145" s="76"/>
    </row>
    <row r="146" spans="1:34" s="4" customFormat="1" ht="15" customHeight="1" x14ac:dyDescent="0.25">
      <c r="B146" s="152" t="s">
        <v>2</v>
      </c>
      <c r="C146" s="153"/>
      <c r="D146" s="153"/>
      <c r="E146" s="153"/>
      <c r="F146" s="154"/>
      <c r="G146" s="154"/>
      <c r="H146" s="154"/>
      <c r="I146" s="154"/>
      <c r="J146" s="154"/>
      <c r="K146" s="154"/>
      <c r="L146" s="154"/>
      <c r="M146" s="154"/>
      <c r="N146" s="154"/>
      <c r="O146" s="154"/>
      <c r="P146" s="154"/>
      <c r="Q146" s="154"/>
      <c r="R146" s="154"/>
      <c r="S146" s="154"/>
      <c r="T146" s="154"/>
      <c r="U146" s="100"/>
      <c r="V146"/>
      <c r="W146"/>
      <c r="X146" s="87"/>
      <c r="Y146" s="101"/>
      <c r="AC146" s="2"/>
      <c r="AF146" s="2"/>
      <c r="AG146" s="2"/>
    </row>
    <row r="147" spans="1:34" s="4" customFormat="1" ht="15" customHeight="1" x14ac:dyDescent="0.25">
      <c r="B147" s="152" t="s">
        <v>11</v>
      </c>
      <c r="C147" s="153"/>
      <c r="D147" s="153"/>
      <c r="E147" s="153"/>
      <c r="F147" s="155"/>
      <c r="G147" s="155"/>
      <c r="H147" s="155"/>
      <c r="I147" s="155"/>
      <c r="J147" s="155"/>
      <c r="K147" s="155"/>
      <c r="L147" s="155"/>
      <c r="M147" s="155"/>
      <c r="N147" s="155"/>
      <c r="O147" s="155"/>
      <c r="P147" s="155"/>
      <c r="Q147" s="155"/>
      <c r="R147" s="155"/>
      <c r="S147" s="155"/>
      <c r="T147" s="155"/>
      <c r="U147" s="100"/>
      <c r="V147"/>
      <c r="W147"/>
      <c r="X147" s="87"/>
      <c r="Y147" s="101"/>
    </row>
    <row r="148" spans="1:34" s="4" customFormat="1" ht="15" customHeight="1" x14ac:dyDescent="0.25">
      <c r="B148" s="152" t="s">
        <v>3</v>
      </c>
      <c r="C148" s="153"/>
      <c r="D148" s="153"/>
      <c r="E148" s="153"/>
      <c r="F148" s="155"/>
      <c r="G148" s="155"/>
      <c r="H148" s="155"/>
      <c r="I148" s="155"/>
      <c r="J148" s="155"/>
      <c r="K148" s="155"/>
      <c r="L148" s="155"/>
      <c r="M148" s="155"/>
      <c r="N148" s="155"/>
      <c r="O148" s="155"/>
      <c r="P148" s="155"/>
      <c r="Q148" s="155"/>
      <c r="R148" s="155"/>
      <c r="S148" s="155"/>
      <c r="T148" s="155"/>
      <c r="U148" s="100"/>
      <c r="V148"/>
      <c r="W148"/>
      <c r="X148" s="87"/>
      <c r="Y148" s="101"/>
    </row>
    <row r="149" spans="1:34" s="4" customFormat="1" ht="15" customHeight="1" x14ac:dyDescent="0.25">
      <c r="B149" s="152" t="s">
        <v>4</v>
      </c>
      <c r="C149" s="153"/>
      <c r="D149" s="153"/>
      <c r="E149" s="153"/>
      <c r="F149" s="155"/>
      <c r="G149" s="155"/>
      <c r="H149" s="155"/>
      <c r="I149" s="155"/>
      <c r="J149" s="155"/>
      <c r="K149" s="155"/>
      <c r="L149" s="155"/>
      <c r="M149" s="155"/>
      <c r="N149" s="155"/>
      <c r="O149" s="155"/>
      <c r="P149" s="155"/>
      <c r="Q149" s="155"/>
      <c r="R149" s="155"/>
      <c r="S149" s="155"/>
      <c r="T149" s="155"/>
      <c r="U149" s="100"/>
      <c r="V149"/>
      <c r="W149"/>
      <c r="X149" s="87"/>
      <c r="Y149" s="101"/>
    </row>
    <row r="150" spans="1:34" s="4" customFormat="1" ht="15" customHeight="1" x14ac:dyDescent="0.25">
      <c r="B150" s="152" t="s">
        <v>5</v>
      </c>
      <c r="C150" s="153"/>
      <c r="D150" s="153"/>
      <c r="E150" s="153"/>
      <c r="F150" s="155"/>
      <c r="G150" s="155"/>
      <c r="H150" s="155"/>
      <c r="I150" s="155"/>
      <c r="J150" s="155"/>
      <c r="K150" s="155"/>
      <c r="L150" s="155"/>
      <c r="M150" s="155"/>
      <c r="N150" s="155"/>
      <c r="O150" s="155"/>
      <c r="P150" s="155"/>
      <c r="Q150" s="155"/>
      <c r="R150" s="155"/>
      <c r="S150" s="155"/>
      <c r="T150" s="155"/>
      <c r="U150" s="100"/>
      <c r="V150"/>
      <c r="W150"/>
      <c r="X150" s="87"/>
      <c r="Y150" s="101"/>
    </row>
    <row r="151" spans="1:34" ht="15" customHeight="1" x14ac:dyDescent="0.25">
      <c r="B151" s="152" t="s">
        <v>6</v>
      </c>
      <c r="C151" s="153"/>
      <c r="D151" s="153"/>
      <c r="E151" s="153"/>
      <c r="F151" s="155"/>
      <c r="G151" s="155"/>
      <c r="H151" s="155"/>
      <c r="I151" s="155"/>
      <c r="J151" s="155"/>
      <c r="K151" s="155"/>
      <c r="L151" s="155"/>
      <c r="M151" s="155"/>
      <c r="N151" s="155"/>
      <c r="O151" s="155"/>
      <c r="P151" s="155"/>
      <c r="Q151" s="155"/>
      <c r="R151" s="155"/>
      <c r="S151" s="155"/>
      <c r="T151" s="155"/>
      <c r="U151" s="100"/>
      <c r="V151"/>
      <c r="W151"/>
      <c r="X151" s="87"/>
      <c r="Y151" s="76"/>
      <c r="AC151" s="4"/>
      <c r="AF151" s="4"/>
      <c r="AG151" s="4"/>
    </row>
    <row r="152" spans="1:34" s="4" customFormat="1" ht="15" customHeight="1" x14ac:dyDescent="0.25">
      <c r="B152" s="152" t="s">
        <v>7</v>
      </c>
      <c r="C152" s="153"/>
      <c r="D152" s="153"/>
      <c r="E152" s="153"/>
      <c r="F152" s="154"/>
      <c r="G152" s="154"/>
      <c r="H152" s="154"/>
      <c r="I152" s="154"/>
      <c r="J152" s="154"/>
      <c r="K152" s="154"/>
      <c r="L152" s="154"/>
      <c r="M152" s="154"/>
      <c r="N152" s="154"/>
      <c r="O152" s="154"/>
      <c r="P152" s="154"/>
      <c r="Q152" s="154"/>
      <c r="R152" s="154"/>
      <c r="S152" s="154"/>
      <c r="T152" s="154"/>
      <c r="U152" s="100"/>
      <c r="V152"/>
      <c r="W152"/>
      <c r="X152" s="87"/>
      <c r="Y152" s="101"/>
      <c r="AC152" s="2"/>
      <c r="AF152" s="2"/>
      <c r="AG152" s="2"/>
    </row>
    <row r="153" spans="1:34" s="4" customFormat="1" ht="15" customHeight="1" x14ac:dyDescent="0.25">
      <c r="B153" s="152" t="s">
        <v>8</v>
      </c>
      <c r="C153" s="153"/>
      <c r="D153" s="153"/>
      <c r="E153" s="153"/>
      <c r="F153" s="155"/>
      <c r="G153" s="155"/>
      <c r="H153" s="155"/>
      <c r="I153" s="155"/>
      <c r="J153" s="155"/>
      <c r="K153" s="155"/>
      <c r="L153" s="155"/>
      <c r="M153" s="155"/>
      <c r="N153" s="155"/>
      <c r="O153" s="155"/>
      <c r="P153" s="155"/>
      <c r="Q153" s="155"/>
      <c r="R153" s="155"/>
      <c r="S153" s="155"/>
      <c r="T153" s="155"/>
      <c r="U153" s="100"/>
      <c r="V153"/>
      <c r="W153"/>
      <c r="X153" s="87" t="s">
        <v>285</v>
      </c>
      <c r="Y153" s="101"/>
    </row>
    <row r="154" spans="1:34" s="4" customFormat="1" ht="15" customHeight="1" x14ac:dyDescent="0.25">
      <c r="B154" s="152" t="s">
        <v>9</v>
      </c>
      <c r="C154" s="153"/>
      <c r="D154" s="153"/>
      <c r="E154" s="153"/>
      <c r="F154" s="155"/>
      <c r="G154" s="155"/>
      <c r="H154" s="155"/>
      <c r="I154" s="155"/>
      <c r="J154" s="155"/>
      <c r="K154" s="155"/>
      <c r="L154" s="155"/>
      <c r="M154" s="155"/>
      <c r="N154" s="155"/>
      <c r="O154" s="155"/>
      <c r="P154" s="155"/>
      <c r="Q154" s="155"/>
      <c r="R154" s="155"/>
      <c r="S154" s="155"/>
      <c r="T154" s="155"/>
      <c r="U154" s="100"/>
      <c r="V154"/>
      <c r="W154"/>
      <c r="X154" s="87"/>
      <c r="Y154" s="101"/>
    </row>
    <row r="155" spans="1:34" ht="5.25" customHeight="1" thickBot="1" x14ac:dyDescent="0.3">
      <c r="B155" s="237"/>
      <c r="C155" s="238"/>
      <c r="D155" s="238"/>
      <c r="E155" s="238"/>
      <c r="F155" s="22"/>
      <c r="G155" s="22"/>
      <c r="H155" s="22"/>
      <c r="I155" s="22"/>
      <c r="J155" s="22"/>
      <c r="K155" s="22"/>
      <c r="L155" s="22"/>
      <c r="M155" s="22"/>
      <c r="N155" s="22"/>
      <c r="O155" s="22"/>
      <c r="P155" s="22"/>
      <c r="Q155" s="22"/>
      <c r="R155" s="22"/>
      <c r="S155" s="22"/>
      <c r="T155" s="22"/>
      <c r="U155" s="102"/>
      <c r="V155"/>
      <c r="W155"/>
      <c r="X155" s="87"/>
      <c r="Y155" s="76"/>
    </row>
    <row r="156" spans="1:34" customFormat="1" ht="3" customHeight="1" thickBot="1" x14ac:dyDescent="0.3"/>
    <row r="157" spans="1:34" s="1" customFormat="1" ht="20.25" x14ac:dyDescent="0.3">
      <c r="A157" s="5"/>
      <c r="B157" s="94" t="s">
        <v>272</v>
      </c>
      <c r="C157" s="103"/>
      <c r="D157" s="96"/>
      <c r="E157" s="96"/>
      <c r="F157" s="104"/>
      <c r="G157" s="104"/>
      <c r="H157" s="104"/>
      <c r="I157" s="104"/>
      <c r="J157" s="104"/>
      <c r="K157" s="104"/>
      <c r="L157" s="126"/>
      <c r="M157" s="104"/>
      <c r="N157" s="104"/>
      <c r="O157" s="104"/>
      <c r="P157" s="104"/>
      <c r="Q157" s="104"/>
      <c r="R157" s="104"/>
      <c r="S157" s="96"/>
      <c r="T157" s="96"/>
      <c r="U157" s="97"/>
      <c r="V157"/>
      <c r="W157"/>
      <c r="X157" s="87"/>
      <c r="Y157" s="87"/>
      <c r="Z157" s="18"/>
      <c r="AA157" s="18"/>
      <c r="AB157" s="18"/>
      <c r="AC157" s="18"/>
      <c r="AD157" s="18"/>
      <c r="AE157" s="18"/>
      <c r="AF157" s="18"/>
      <c r="AG157" s="18"/>
      <c r="AH157" s="18"/>
    </row>
    <row r="158" spans="1:34" s="1" customFormat="1" ht="18" x14ac:dyDescent="0.25">
      <c r="A158" s="5"/>
      <c r="B158" s="105"/>
      <c r="C158" s="30"/>
      <c r="D158" s="2"/>
      <c r="E158" s="217"/>
      <c r="F158" s="217"/>
      <c r="G158" s="217"/>
      <c r="H158" s="217"/>
      <c r="I158" s="217"/>
      <c r="J158" s="217"/>
      <c r="K158" s="2"/>
      <c r="L158" s="98"/>
      <c r="M158" s="2"/>
      <c r="N158" s="2"/>
      <c r="O158" s="2"/>
      <c r="P158" s="2"/>
      <c r="Q158" s="2"/>
      <c r="R158" s="2"/>
      <c r="S158" s="2"/>
      <c r="T158" s="2"/>
      <c r="U158" s="99"/>
      <c r="V158" s="2"/>
      <c r="W158" s="2"/>
      <c r="X158" s="87"/>
      <c r="Y158" s="87"/>
      <c r="Z158" s="18"/>
      <c r="AA158" s="18"/>
      <c r="AB158" s="18"/>
      <c r="AC158" s="18"/>
      <c r="AD158" s="18"/>
      <c r="AE158" s="18"/>
      <c r="AF158" s="18"/>
      <c r="AG158" s="18"/>
      <c r="AH158" s="18"/>
    </row>
    <row r="159" spans="1:34" s="1" customFormat="1" ht="18" x14ac:dyDescent="0.25">
      <c r="A159" s="5"/>
      <c r="B159" s="123" t="s">
        <v>273</v>
      </c>
      <c r="C159" s="30"/>
      <c r="D159" s="2"/>
      <c r="E159" s="217"/>
      <c r="F159" s="217"/>
      <c r="G159" s="217"/>
      <c r="H159" s="217"/>
      <c r="I159" s="217"/>
      <c r="J159" s="217"/>
      <c r="K159" s="2"/>
      <c r="L159" s="98"/>
      <c r="M159" s="2"/>
      <c r="N159" s="2"/>
      <c r="O159" s="2"/>
      <c r="P159" s="2"/>
      <c r="Q159" s="2"/>
      <c r="R159" s="2"/>
      <c r="S159" s="2"/>
      <c r="T159" s="2"/>
      <c r="U159" s="99"/>
      <c r="V159" s="2"/>
      <c r="W159" s="2"/>
      <c r="X159" s="87"/>
      <c r="Y159" s="87"/>
      <c r="Z159" s="18"/>
      <c r="AA159" s="18"/>
      <c r="AB159" s="18"/>
      <c r="AC159" s="18"/>
      <c r="AD159" s="18"/>
      <c r="AE159" s="18"/>
      <c r="AF159" s="18"/>
      <c r="AG159" s="18"/>
      <c r="AH159" s="18"/>
    </row>
    <row r="160" spans="1:34" s="1" customFormat="1" ht="9.75" customHeight="1" x14ac:dyDescent="0.25">
      <c r="A160" s="5"/>
      <c r="B160" s="123"/>
      <c r="C160" s="106"/>
      <c r="D160" s="106"/>
      <c r="E160" s="124"/>
      <c r="F160" s="125"/>
      <c r="G160" s="125"/>
      <c r="H160" s="125"/>
      <c r="I160" s="125"/>
      <c r="J160" s="125"/>
      <c r="K160" s="2"/>
      <c r="L160" s="98"/>
      <c r="M160" s="2"/>
      <c r="N160" s="2"/>
      <c r="O160" s="2"/>
      <c r="P160" s="2"/>
      <c r="Q160" s="2"/>
      <c r="R160" s="2"/>
      <c r="S160" s="2"/>
      <c r="T160" s="2"/>
      <c r="U160" s="99"/>
      <c r="V160" s="2"/>
      <c r="W160" s="2"/>
      <c r="X160" s="87"/>
      <c r="Y160" s="87"/>
      <c r="Z160" s="18"/>
      <c r="AA160" s="18"/>
      <c r="AB160" s="18"/>
      <c r="AC160" s="18"/>
      <c r="AD160" s="18"/>
      <c r="AE160" s="18"/>
      <c r="AF160" s="18"/>
      <c r="AG160" s="18"/>
      <c r="AH160" s="18"/>
    </row>
    <row r="161" spans="1:36" s="1" customFormat="1" ht="15.75" x14ac:dyDescent="0.25">
      <c r="A161" s="5"/>
      <c r="B161" s="123" t="s">
        <v>9</v>
      </c>
      <c r="C161" s="106"/>
      <c r="D161" s="106"/>
      <c r="E161" s="216"/>
      <c r="F161" s="217"/>
      <c r="G161" s="217"/>
      <c r="H161" s="217"/>
      <c r="I161" s="217"/>
      <c r="J161" s="217"/>
      <c r="K161" s="2"/>
      <c r="L161" s="98"/>
      <c r="M161" s="2"/>
      <c r="N161" s="2"/>
      <c r="O161" s="2"/>
      <c r="P161" s="2"/>
      <c r="Q161" s="2"/>
      <c r="R161" s="2"/>
      <c r="S161" s="2"/>
      <c r="T161" s="2"/>
      <c r="U161" s="99"/>
      <c r="V161" s="2"/>
      <c r="W161" s="2"/>
      <c r="X161" s="87"/>
      <c r="Y161" s="87"/>
      <c r="Z161" s="18"/>
      <c r="AA161" s="18"/>
      <c r="AB161" s="18"/>
      <c r="AC161" s="18"/>
      <c r="AD161" s="18"/>
      <c r="AE161" s="18"/>
      <c r="AF161" s="18"/>
      <c r="AG161" s="18"/>
      <c r="AH161" s="18"/>
    </row>
    <row r="162" spans="1:36" s="1" customFormat="1" ht="15.75" x14ac:dyDescent="0.25">
      <c r="A162" s="5"/>
      <c r="B162" s="107"/>
      <c r="C162" s="108"/>
      <c r="D162" s="106"/>
      <c r="E162" s="106"/>
      <c r="F162" s="2"/>
      <c r="G162" s="2"/>
      <c r="H162" s="2"/>
      <c r="I162" s="2"/>
      <c r="J162" s="2"/>
      <c r="K162" s="2"/>
      <c r="L162" s="98"/>
      <c r="M162" s="2"/>
      <c r="N162" s="2"/>
      <c r="O162" s="2"/>
      <c r="P162" s="2"/>
      <c r="Q162" s="2"/>
      <c r="R162" s="2"/>
      <c r="S162" s="2"/>
      <c r="T162" s="2"/>
      <c r="U162" s="99"/>
      <c r="V162"/>
      <c r="W162"/>
      <c r="X162" s="87"/>
      <c r="Y162" s="87"/>
      <c r="Z162" s="18"/>
      <c r="AA162" s="18"/>
      <c r="AB162" s="18"/>
      <c r="AC162" s="18"/>
      <c r="AD162" s="18"/>
      <c r="AE162" s="18"/>
      <c r="AF162" s="18"/>
      <c r="AG162" s="18"/>
      <c r="AH162" s="18"/>
    </row>
    <row r="163" spans="1:36" s="1" customFormat="1" ht="4.5" customHeight="1" thickBot="1" x14ac:dyDescent="0.3">
      <c r="A163" s="2"/>
      <c r="B163" s="21"/>
      <c r="C163" s="22"/>
      <c r="D163" s="22"/>
      <c r="E163" s="22"/>
      <c r="F163" s="22"/>
      <c r="G163" s="22"/>
      <c r="H163" s="22"/>
      <c r="I163" s="22"/>
      <c r="J163" s="22"/>
      <c r="K163" s="22"/>
      <c r="L163" s="21"/>
      <c r="M163" s="22"/>
      <c r="N163" s="22"/>
      <c r="O163" s="22"/>
      <c r="P163" s="22"/>
      <c r="Q163" s="22"/>
      <c r="R163" s="22"/>
      <c r="S163" s="22"/>
      <c r="T163" s="22"/>
      <c r="U163" s="102"/>
      <c r="V163"/>
      <c r="W163"/>
      <c r="X163" s="87"/>
      <c r="Y163" s="76"/>
      <c r="Z163" s="18"/>
      <c r="AA163" s="18"/>
      <c r="AB163" s="18"/>
      <c r="AC163" s="18"/>
      <c r="AD163" s="18"/>
      <c r="AE163" s="18"/>
      <c r="AF163" s="18"/>
      <c r="AG163" s="18"/>
      <c r="AH163" s="18"/>
    </row>
    <row r="164" spans="1:36" ht="15" x14ac:dyDescent="0.25">
      <c r="S164" s="2"/>
      <c r="T164" s="2"/>
      <c r="U164" s="2"/>
      <c r="V164"/>
      <c r="W164"/>
      <c r="AI164" s="74"/>
      <c r="AJ164" s="76"/>
    </row>
  </sheetData>
  <sheetProtection algorithmName="SHA-512" hashValue="AQ42nWDVVeDtTo2bFqKVnSvljW+BDJa5z/J0y/uYG9jt7YMR0tWW9fGp1IjlgqX6qOxoPYEh7KkMFGyC5JPw3g==" saltValue="KlBBxFy9mDZS8+OYAa1ktg==" spinCount="100000" sheet="1" selectLockedCells="1"/>
  <mergeCells count="271">
    <mergeCell ref="F121:Q121"/>
    <mergeCell ref="R121:T121"/>
    <mergeCell ref="F122:Q122"/>
    <mergeCell ref="R122:T122"/>
    <mergeCell ref="F123:Q123"/>
    <mergeCell ref="R123:T123"/>
    <mergeCell ref="E159:J159"/>
    <mergeCell ref="B155:E155"/>
    <mergeCell ref="B154:E154"/>
    <mergeCell ref="F154:T154"/>
    <mergeCell ref="B152:E152"/>
    <mergeCell ref="B153:E153"/>
    <mergeCell ref="F152:T152"/>
    <mergeCell ref="F153:T153"/>
    <mergeCell ref="B149:E149"/>
    <mergeCell ref="B150:E150"/>
    <mergeCell ref="B151:E151"/>
    <mergeCell ref="F149:T149"/>
    <mergeCell ref="F150:T150"/>
    <mergeCell ref="F151:T151"/>
    <mergeCell ref="B146:E146"/>
    <mergeCell ref="B147:E147"/>
    <mergeCell ref="F113:Q113"/>
    <mergeCell ref="E161:J161"/>
    <mergeCell ref="E158:J158"/>
    <mergeCell ref="E21:E22"/>
    <mergeCell ref="F21:P21"/>
    <mergeCell ref="Q21:R22"/>
    <mergeCell ref="S21:T22"/>
    <mergeCell ref="F22:P22"/>
    <mergeCell ref="F24:P24"/>
    <mergeCell ref="Q24:R24"/>
    <mergeCell ref="S24:T24"/>
    <mergeCell ref="F111:Q111"/>
    <mergeCell ref="R111:T111"/>
    <mergeCell ref="R116:T116"/>
    <mergeCell ref="R117:T117"/>
    <mergeCell ref="R118:T118"/>
    <mergeCell ref="R119:T119"/>
    <mergeCell ref="R113:T113"/>
    <mergeCell ref="R114:T114"/>
    <mergeCell ref="R115:T115"/>
    <mergeCell ref="R112:T112"/>
    <mergeCell ref="F112:Q112"/>
    <mergeCell ref="F137:O137"/>
    <mergeCell ref="P135:U135"/>
    <mergeCell ref="B13:U13"/>
    <mergeCell ref="F81:P81"/>
    <mergeCell ref="Q81:R81"/>
    <mergeCell ref="S81:T81"/>
    <mergeCell ref="E100:P100"/>
    <mergeCell ref="Q67:R67"/>
    <mergeCell ref="S67:T67"/>
    <mergeCell ref="Q79:R79"/>
    <mergeCell ref="S79:T79"/>
    <mergeCell ref="Q84:R84"/>
    <mergeCell ref="S84:T84"/>
    <mergeCell ref="Q89:R89"/>
    <mergeCell ref="S89:T89"/>
    <mergeCell ref="Q100:R100"/>
    <mergeCell ref="S100:T100"/>
    <mergeCell ref="S15:T15"/>
    <mergeCell ref="E40:E41"/>
    <mergeCell ref="F40:P40"/>
    <mergeCell ref="Q40:R41"/>
    <mergeCell ref="S40:T41"/>
    <mergeCell ref="F41:P41"/>
    <mergeCell ref="Q37:R37"/>
    <mergeCell ref="F114:Q114"/>
    <mergeCell ref="F115:Q115"/>
    <mergeCell ref="C141:T141"/>
    <mergeCell ref="S129:T129"/>
    <mergeCell ref="S130:T130"/>
    <mergeCell ref="S131:T131"/>
    <mergeCell ref="R124:T124"/>
    <mergeCell ref="F128:R128"/>
    <mergeCell ref="S128:T128"/>
    <mergeCell ref="F131:R131"/>
    <mergeCell ref="F135:O135"/>
    <mergeCell ref="F136:O136"/>
    <mergeCell ref="P137:U137"/>
    <mergeCell ref="P136:U136"/>
    <mergeCell ref="F124:Q124"/>
    <mergeCell ref="F129:R129"/>
    <mergeCell ref="F130:R130"/>
    <mergeCell ref="C140:T140"/>
    <mergeCell ref="F116:Q116"/>
    <mergeCell ref="F117:Q117"/>
    <mergeCell ref="F119:Q119"/>
    <mergeCell ref="F118:Q118"/>
    <mergeCell ref="F120:Q120"/>
    <mergeCell ref="R120:T120"/>
    <mergeCell ref="Q105:R105"/>
    <mergeCell ref="Q106:R106"/>
    <mergeCell ref="S101:T101"/>
    <mergeCell ref="S102:T102"/>
    <mergeCell ref="S103:T103"/>
    <mergeCell ref="S104:T104"/>
    <mergeCell ref="S105:T105"/>
    <mergeCell ref="S106:T106"/>
    <mergeCell ref="Q101:R101"/>
    <mergeCell ref="Q102:R102"/>
    <mergeCell ref="Q103:R103"/>
    <mergeCell ref="Q104:R104"/>
    <mergeCell ref="Q97:R97"/>
    <mergeCell ref="S35:T35"/>
    <mergeCell ref="S36:T36"/>
    <mergeCell ref="S37:T37"/>
    <mergeCell ref="S90:T90"/>
    <mergeCell ref="S91:T91"/>
    <mergeCell ref="S92:T92"/>
    <mergeCell ref="S93:T93"/>
    <mergeCell ref="S94:T94"/>
    <mergeCell ref="S95:T95"/>
    <mergeCell ref="S96:T96"/>
    <mergeCell ref="S97:T97"/>
    <mergeCell ref="Q92:R92"/>
    <mergeCell ref="Q93:R93"/>
    <mergeCell ref="Q94:R94"/>
    <mergeCell ref="Q95:R95"/>
    <mergeCell ref="Q35:R35"/>
    <mergeCell ref="Q36:R36"/>
    <mergeCell ref="Q91:R91"/>
    <mergeCell ref="Q75:R75"/>
    <mergeCell ref="S75:T75"/>
    <mergeCell ref="Q90:R90"/>
    <mergeCell ref="Q96:R96"/>
    <mergeCell ref="S85:T85"/>
    <mergeCell ref="S86:T86"/>
    <mergeCell ref="Q85:R85"/>
    <mergeCell ref="Q86:R86"/>
    <mergeCell ref="Q80:R80"/>
    <mergeCell ref="S80:T80"/>
    <mergeCell ref="Q63:R63"/>
    <mergeCell ref="S61:T61"/>
    <mergeCell ref="S62:T62"/>
    <mergeCell ref="S63:T63"/>
    <mergeCell ref="S70:T70"/>
    <mergeCell ref="S76:T76"/>
    <mergeCell ref="Q76:R76"/>
    <mergeCell ref="Q73:R73"/>
    <mergeCell ref="S69:T69"/>
    <mergeCell ref="S33:T33"/>
    <mergeCell ref="S32:T32"/>
    <mergeCell ref="Q30:R30"/>
    <mergeCell ref="Q70:R70"/>
    <mergeCell ref="S56:T56"/>
    <mergeCell ref="S60:T60"/>
    <mergeCell ref="S57:T57"/>
    <mergeCell ref="S26:T26"/>
    <mergeCell ref="S58:T58"/>
    <mergeCell ref="S44:T44"/>
    <mergeCell ref="S45:T45"/>
    <mergeCell ref="S47:T47"/>
    <mergeCell ref="S48:T48"/>
    <mergeCell ref="S43:T43"/>
    <mergeCell ref="S27:T27"/>
    <mergeCell ref="S29:T29"/>
    <mergeCell ref="Q34:R34"/>
    <mergeCell ref="Q69:R69"/>
    <mergeCell ref="Q31:R31"/>
    <mergeCell ref="Q33:R33"/>
    <mergeCell ref="Q32:R32"/>
    <mergeCell ref="S30:T30"/>
    <mergeCell ref="S34:T34"/>
    <mergeCell ref="S31:T31"/>
    <mergeCell ref="S25:T25"/>
    <mergeCell ref="Q56:R56"/>
    <mergeCell ref="Q60:R60"/>
    <mergeCell ref="Q57:R57"/>
    <mergeCell ref="Q25:R25"/>
    <mergeCell ref="S74:T74"/>
    <mergeCell ref="S49:T49"/>
    <mergeCell ref="Q49:R49"/>
    <mergeCell ref="S46:T46"/>
    <mergeCell ref="Q27:R27"/>
    <mergeCell ref="Q26:R26"/>
    <mergeCell ref="Q58:R58"/>
    <mergeCell ref="S59:T59"/>
    <mergeCell ref="Q62:R62"/>
    <mergeCell ref="Q74:R74"/>
    <mergeCell ref="Q68:R68"/>
    <mergeCell ref="Q71:R71"/>
    <mergeCell ref="Q72:R72"/>
    <mergeCell ref="S68:T68"/>
    <mergeCell ref="S71:T71"/>
    <mergeCell ref="S72:T72"/>
    <mergeCell ref="S73:T73"/>
    <mergeCell ref="Q55:R55"/>
    <mergeCell ref="S55:T55"/>
    <mergeCell ref="F25:P25"/>
    <mergeCell ref="F56:P56"/>
    <mergeCell ref="Q29:R29"/>
    <mergeCell ref="Q61:R61"/>
    <mergeCell ref="F60:P60"/>
    <mergeCell ref="F57:P57"/>
    <mergeCell ref="F29:P29"/>
    <mergeCell ref="F61:P61"/>
    <mergeCell ref="Q59:R59"/>
    <mergeCell ref="Q44:R44"/>
    <mergeCell ref="Q45:R45"/>
    <mergeCell ref="Q46:R46"/>
    <mergeCell ref="Q47:R47"/>
    <mergeCell ref="Q48:R48"/>
    <mergeCell ref="F43:P43"/>
    <mergeCell ref="Q43:R43"/>
    <mergeCell ref="F36:P36"/>
    <mergeCell ref="F37:P37"/>
    <mergeCell ref="F62:P62"/>
    <mergeCell ref="F75:P75"/>
    <mergeCell ref="F105:P105"/>
    <mergeCell ref="F106:P106"/>
    <mergeCell ref="F95:P95"/>
    <mergeCell ref="F96:P96"/>
    <mergeCell ref="F97:P97"/>
    <mergeCell ref="F101:P101"/>
    <mergeCell ref="F102:P102"/>
    <mergeCell ref="F91:P91"/>
    <mergeCell ref="F92:P92"/>
    <mergeCell ref="F93:P93"/>
    <mergeCell ref="F94:P94"/>
    <mergeCell ref="F103:P103"/>
    <mergeCell ref="F104:P104"/>
    <mergeCell ref="S17:T17"/>
    <mergeCell ref="S18:T18"/>
    <mergeCell ref="F16:R16"/>
    <mergeCell ref="F17:R17"/>
    <mergeCell ref="F90:P90"/>
    <mergeCell ref="F85:P85"/>
    <mergeCell ref="F86:P86"/>
    <mergeCell ref="F27:P27"/>
    <mergeCell ref="F70:P70"/>
    <mergeCell ref="F34:P34"/>
    <mergeCell ref="F76:P76"/>
    <mergeCell ref="F80:P80"/>
    <mergeCell ref="F31:P31"/>
    <mergeCell ref="F33:P33"/>
    <mergeCell ref="F32:P32"/>
    <mergeCell ref="F30:P30"/>
    <mergeCell ref="F68:P68"/>
    <mergeCell ref="F71:P71"/>
    <mergeCell ref="F72:P72"/>
    <mergeCell ref="F73:P73"/>
    <mergeCell ref="F69:P69"/>
    <mergeCell ref="F59:P59"/>
    <mergeCell ref="F74:P74"/>
    <mergeCell ref="F63:P63"/>
    <mergeCell ref="F18:R18"/>
    <mergeCell ref="F26:P26"/>
    <mergeCell ref="F58:P58"/>
    <mergeCell ref="F35:P35"/>
    <mergeCell ref="B148:E148"/>
    <mergeCell ref="F146:T146"/>
    <mergeCell ref="F147:T147"/>
    <mergeCell ref="F148:T148"/>
    <mergeCell ref="B9:U9"/>
    <mergeCell ref="B11:U11"/>
    <mergeCell ref="B10:U10"/>
    <mergeCell ref="B12:U12"/>
    <mergeCell ref="C132:U132"/>
    <mergeCell ref="U112:U124"/>
    <mergeCell ref="F44:P44"/>
    <mergeCell ref="F45:P45"/>
    <mergeCell ref="F46:P46"/>
    <mergeCell ref="F47:P47"/>
    <mergeCell ref="F48:P48"/>
    <mergeCell ref="F49:P49"/>
    <mergeCell ref="F28:P28"/>
    <mergeCell ref="Q28:R28"/>
    <mergeCell ref="S28:T28"/>
    <mergeCell ref="S16:T16"/>
  </mergeCells>
  <conditionalFormatting sqref="E16:F18 E25:F37 Q25:Q37 S25:S37 E44:F49 Q44:Q49 S44:S49 E56:F63 Q56:Q63 S56:S63 E68:F76 S68:S76 E80:F81 Q80:Q81 S80:S81 E90:F97 E101:F106 Q101:Q106 S101:S106">
    <cfRule type="expression" dxfId="5" priority="43">
      <formula>$V16=TRUE</formula>
    </cfRule>
  </conditionalFormatting>
  <conditionalFormatting sqref="E85:F86 Q85:Q86 S85:S86 Q90:Q97 S90:S97 S128:S131">
    <cfRule type="expression" dxfId="4" priority="57">
      <formula>$V85=TRUE</formula>
    </cfRule>
  </conditionalFormatting>
  <conditionalFormatting sqref="E112:F124 R112:R124">
    <cfRule type="expression" dxfId="3" priority="58">
      <formula>$W112=TRUE</formula>
    </cfRule>
  </conditionalFormatting>
  <conditionalFormatting sqref="E128:F131">
    <cfRule type="expression" dxfId="2" priority="44">
      <formula>$V128=TRUE</formula>
    </cfRule>
  </conditionalFormatting>
  <conditionalFormatting sqref="Q68:Q76">
    <cfRule type="expression" dxfId="1" priority="1">
      <formula>$V68=TRUE</formula>
    </cfRule>
  </conditionalFormatting>
  <conditionalFormatting sqref="S16:S18">
    <cfRule type="expression" dxfId="0" priority="23">
      <formula>$V16=TRUE</formula>
    </cfRule>
  </conditionalFormatting>
  <pageMargins left="0.7" right="0.45" top="0.25" bottom="0.25" header="0.3" footer="0.3"/>
  <pageSetup fitToHeight="0" orientation="portrait" r:id="rId1"/>
  <rowBreaks count="2" manualBreakCount="2">
    <brk id="52" max="16383" man="1"/>
    <brk id="10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3</xdr:col>
                    <xdr:colOff>123825</xdr:colOff>
                    <xdr:row>111</xdr:row>
                    <xdr:rowOff>0</xdr:rowOff>
                  </from>
                  <to>
                    <xdr:col>3</xdr:col>
                    <xdr:colOff>314325</xdr:colOff>
                    <xdr:row>112</xdr:row>
                    <xdr:rowOff>0</xdr:rowOff>
                  </to>
                </anchor>
              </controlPr>
            </control>
          </mc:Choice>
        </mc:AlternateContent>
        <mc:AlternateContent xmlns:mc="http://schemas.openxmlformats.org/markup-compatibility/2006">
          <mc:Choice Requires="x14">
            <control shapeId="1117" r:id="rId5" name="Check Box 93">
              <controlPr defaultSize="0" autoFill="0" autoLine="0" autoPict="0">
                <anchor moveWithCells="1">
                  <from>
                    <xdr:col>3</xdr:col>
                    <xdr:colOff>123825</xdr:colOff>
                    <xdr:row>128</xdr:row>
                    <xdr:rowOff>0</xdr:rowOff>
                  </from>
                  <to>
                    <xdr:col>3</xdr:col>
                    <xdr:colOff>314325</xdr:colOff>
                    <xdr:row>129</xdr:row>
                    <xdr:rowOff>0</xdr:rowOff>
                  </to>
                </anchor>
              </controlPr>
            </control>
          </mc:Choice>
        </mc:AlternateContent>
        <mc:AlternateContent xmlns:mc="http://schemas.openxmlformats.org/markup-compatibility/2006">
          <mc:Choice Requires="x14">
            <control shapeId="1118" r:id="rId6" name="Check Box 94">
              <controlPr defaultSize="0" autoFill="0" autoLine="0" autoPict="0">
                <anchor moveWithCells="1">
                  <from>
                    <xdr:col>3</xdr:col>
                    <xdr:colOff>123825</xdr:colOff>
                    <xdr:row>129</xdr:row>
                    <xdr:rowOff>0</xdr:rowOff>
                  </from>
                  <to>
                    <xdr:col>3</xdr:col>
                    <xdr:colOff>314325</xdr:colOff>
                    <xdr:row>129</xdr:row>
                    <xdr:rowOff>152400</xdr:rowOff>
                  </to>
                </anchor>
              </controlPr>
            </control>
          </mc:Choice>
        </mc:AlternateContent>
        <mc:AlternateContent xmlns:mc="http://schemas.openxmlformats.org/markup-compatibility/2006">
          <mc:Choice Requires="x14">
            <control shapeId="1119" r:id="rId7" name="Check Box 95">
              <controlPr defaultSize="0" autoFill="0" autoLine="0" autoPict="0">
                <anchor moveWithCells="1">
                  <from>
                    <xdr:col>3</xdr:col>
                    <xdr:colOff>123825</xdr:colOff>
                    <xdr:row>130</xdr:row>
                    <xdr:rowOff>0</xdr:rowOff>
                  </from>
                  <to>
                    <xdr:col>3</xdr:col>
                    <xdr:colOff>314325</xdr:colOff>
                    <xdr:row>130</xdr:row>
                    <xdr:rowOff>152400</xdr:rowOff>
                  </to>
                </anchor>
              </controlPr>
            </control>
          </mc:Choice>
        </mc:AlternateContent>
        <mc:AlternateContent xmlns:mc="http://schemas.openxmlformats.org/markup-compatibility/2006">
          <mc:Choice Requires="x14">
            <control shapeId="1131" r:id="rId8" name="Check Box 107">
              <controlPr defaultSize="0" autoFill="0" autoLine="0" autoPict="0">
                <anchor moveWithCells="1">
                  <from>
                    <xdr:col>3</xdr:col>
                    <xdr:colOff>123825</xdr:colOff>
                    <xdr:row>127</xdr:row>
                    <xdr:rowOff>0</xdr:rowOff>
                  </from>
                  <to>
                    <xdr:col>3</xdr:col>
                    <xdr:colOff>314325</xdr:colOff>
                    <xdr:row>128</xdr:row>
                    <xdr:rowOff>0</xdr:rowOff>
                  </to>
                </anchor>
              </controlPr>
            </control>
          </mc:Choice>
        </mc:AlternateContent>
        <mc:AlternateContent xmlns:mc="http://schemas.openxmlformats.org/markup-compatibility/2006">
          <mc:Choice Requires="x14">
            <control shapeId="1145" r:id="rId9" name="Check Box 121">
              <controlPr defaultSize="0" autoFill="0" autoLine="0" autoPict="0">
                <anchor moveWithCells="1">
                  <from>
                    <xdr:col>3</xdr:col>
                    <xdr:colOff>123825</xdr:colOff>
                    <xdr:row>112</xdr:row>
                    <xdr:rowOff>0</xdr:rowOff>
                  </from>
                  <to>
                    <xdr:col>3</xdr:col>
                    <xdr:colOff>314325</xdr:colOff>
                    <xdr:row>113</xdr:row>
                    <xdr:rowOff>0</xdr:rowOff>
                  </to>
                </anchor>
              </controlPr>
            </control>
          </mc:Choice>
        </mc:AlternateContent>
        <mc:AlternateContent xmlns:mc="http://schemas.openxmlformats.org/markup-compatibility/2006">
          <mc:Choice Requires="x14">
            <control shapeId="1148" r:id="rId10" name="Check Box 124">
              <controlPr defaultSize="0" autoFill="0" autoLine="0" autoPict="0">
                <anchor moveWithCells="1">
                  <from>
                    <xdr:col>3</xdr:col>
                    <xdr:colOff>123825</xdr:colOff>
                    <xdr:row>123</xdr:row>
                    <xdr:rowOff>0</xdr:rowOff>
                  </from>
                  <to>
                    <xdr:col>3</xdr:col>
                    <xdr:colOff>314325</xdr:colOff>
                    <xdr:row>124</xdr:row>
                    <xdr:rowOff>0</xdr:rowOff>
                  </to>
                </anchor>
              </controlPr>
            </control>
          </mc:Choice>
        </mc:AlternateContent>
        <mc:AlternateContent xmlns:mc="http://schemas.openxmlformats.org/markup-compatibility/2006">
          <mc:Choice Requires="x14">
            <control shapeId="1195" r:id="rId11" name="Check Box 171">
              <controlPr defaultSize="0" autoFill="0" autoLine="0" autoPict="0">
                <anchor moveWithCells="1">
                  <from>
                    <xdr:col>3</xdr:col>
                    <xdr:colOff>123825</xdr:colOff>
                    <xdr:row>113</xdr:row>
                    <xdr:rowOff>0</xdr:rowOff>
                  </from>
                  <to>
                    <xdr:col>3</xdr:col>
                    <xdr:colOff>314325</xdr:colOff>
                    <xdr:row>114</xdr:row>
                    <xdr:rowOff>0</xdr:rowOff>
                  </to>
                </anchor>
              </controlPr>
            </control>
          </mc:Choice>
        </mc:AlternateContent>
        <mc:AlternateContent xmlns:mc="http://schemas.openxmlformats.org/markup-compatibility/2006">
          <mc:Choice Requires="x14">
            <control shapeId="1196" r:id="rId12" name="Check Box 172">
              <controlPr defaultSize="0" autoFill="0" autoLine="0" autoPict="0">
                <anchor moveWithCells="1">
                  <from>
                    <xdr:col>3</xdr:col>
                    <xdr:colOff>123825</xdr:colOff>
                    <xdr:row>114</xdr:row>
                    <xdr:rowOff>0</xdr:rowOff>
                  </from>
                  <to>
                    <xdr:col>3</xdr:col>
                    <xdr:colOff>314325</xdr:colOff>
                    <xdr:row>115</xdr:row>
                    <xdr:rowOff>0</xdr:rowOff>
                  </to>
                </anchor>
              </controlPr>
            </control>
          </mc:Choice>
        </mc:AlternateContent>
        <mc:AlternateContent xmlns:mc="http://schemas.openxmlformats.org/markup-compatibility/2006">
          <mc:Choice Requires="x14">
            <control shapeId="1198" r:id="rId13" name="Check Box 174">
              <controlPr defaultSize="0" autoFill="0" autoLine="0" autoPict="0">
                <anchor moveWithCells="1">
                  <from>
                    <xdr:col>3</xdr:col>
                    <xdr:colOff>123825</xdr:colOff>
                    <xdr:row>116</xdr:row>
                    <xdr:rowOff>0</xdr:rowOff>
                  </from>
                  <to>
                    <xdr:col>3</xdr:col>
                    <xdr:colOff>314325</xdr:colOff>
                    <xdr:row>117</xdr:row>
                    <xdr:rowOff>0</xdr:rowOff>
                  </to>
                </anchor>
              </controlPr>
            </control>
          </mc:Choice>
        </mc:AlternateContent>
        <mc:AlternateContent xmlns:mc="http://schemas.openxmlformats.org/markup-compatibility/2006">
          <mc:Choice Requires="x14">
            <control shapeId="1199" r:id="rId14" name="Check Box 175">
              <controlPr defaultSize="0" autoFill="0" autoLine="0" autoPict="0">
                <anchor moveWithCells="1">
                  <from>
                    <xdr:col>3</xdr:col>
                    <xdr:colOff>123825</xdr:colOff>
                    <xdr:row>117</xdr:row>
                    <xdr:rowOff>0</xdr:rowOff>
                  </from>
                  <to>
                    <xdr:col>3</xdr:col>
                    <xdr:colOff>314325</xdr:colOff>
                    <xdr:row>118</xdr:row>
                    <xdr:rowOff>0</xdr:rowOff>
                  </to>
                </anchor>
              </controlPr>
            </control>
          </mc:Choice>
        </mc:AlternateContent>
        <mc:AlternateContent xmlns:mc="http://schemas.openxmlformats.org/markup-compatibility/2006">
          <mc:Choice Requires="x14">
            <control shapeId="1200" r:id="rId15" name="Check Box 176">
              <controlPr defaultSize="0" autoFill="0" autoLine="0" autoPict="0">
                <anchor moveWithCells="1">
                  <from>
                    <xdr:col>3</xdr:col>
                    <xdr:colOff>123825</xdr:colOff>
                    <xdr:row>118</xdr:row>
                    <xdr:rowOff>0</xdr:rowOff>
                  </from>
                  <to>
                    <xdr:col>3</xdr:col>
                    <xdr:colOff>314325</xdr:colOff>
                    <xdr:row>119</xdr:row>
                    <xdr:rowOff>0</xdr:rowOff>
                  </to>
                </anchor>
              </controlPr>
            </control>
          </mc:Choice>
        </mc:AlternateContent>
        <mc:AlternateContent xmlns:mc="http://schemas.openxmlformats.org/markup-compatibility/2006">
          <mc:Choice Requires="x14">
            <control shapeId="1202" r:id="rId16" name="Check Box 178">
              <controlPr defaultSize="0" autoFill="0" autoLine="0" autoPict="0">
                <anchor moveWithCells="1">
                  <from>
                    <xdr:col>3</xdr:col>
                    <xdr:colOff>123825</xdr:colOff>
                    <xdr:row>44</xdr:row>
                    <xdr:rowOff>0</xdr:rowOff>
                  </from>
                  <to>
                    <xdr:col>3</xdr:col>
                    <xdr:colOff>314325</xdr:colOff>
                    <xdr:row>45</xdr:row>
                    <xdr:rowOff>0</xdr:rowOff>
                  </to>
                </anchor>
              </controlPr>
            </control>
          </mc:Choice>
        </mc:AlternateContent>
        <mc:AlternateContent xmlns:mc="http://schemas.openxmlformats.org/markup-compatibility/2006">
          <mc:Choice Requires="x14">
            <control shapeId="1204" r:id="rId17" name="Check Box 180">
              <controlPr defaultSize="0" autoFill="0" autoLine="0" autoPict="0">
                <anchor moveWithCells="1">
                  <from>
                    <xdr:col>3</xdr:col>
                    <xdr:colOff>123825</xdr:colOff>
                    <xdr:row>45</xdr:row>
                    <xdr:rowOff>0</xdr:rowOff>
                  </from>
                  <to>
                    <xdr:col>3</xdr:col>
                    <xdr:colOff>314325</xdr:colOff>
                    <xdr:row>46</xdr:row>
                    <xdr:rowOff>0</xdr:rowOff>
                  </to>
                </anchor>
              </controlPr>
            </control>
          </mc:Choice>
        </mc:AlternateContent>
        <mc:AlternateContent xmlns:mc="http://schemas.openxmlformats.org/markup-compatibility/2006">
          <mc:Choice Requires="x14">
            <control shapeId="1205" r:id="rId18" name="Check Box 181">
              <controlPr defaultSize="0" autoFill="0" autoLine="0" autoPict="0">
                <anchor moveWithCells="1">
                  <from>
                    <xdr:col>3</xdr:col>
                    <xdr:colOff>123825</xdr:colOff>
                    <xdr:row>46</xdr:row>
                    <xdr:rowOff>0</xdr:rowOff>
                  </from>
                  <to>
                    <xdr:col>3</xdr:col>
                    <xdr:colOff>314325</xdr:colOff>
                    <xdr:row>47</xdr:row>
                    <xdr:rowOff>0</xdr:rowOff>
                  </to>
                </anchor>
              </controlPr>
            </control>
          </mc:Choice>
        </mc:AlternateContent>
        <mc:AlternateContent xmlns:mc="http://schemas.openxmlformats.org/markup-compatibility/2006">
          <mc:Choice Requires="x14">
            <control shapeId="1206" r:id="rId19" name="Check Box 182">
              <controlPr defaultSize="0" autoFill="0" autoLine="0" autoPict="0">
                <anchor moveWithCells="1">
                  <from>
                    <xdr:col>3</xdr:col>
                    <xdr:colOff>123825</xdr:colOff>
                    <xdr:row>47</xdr:row>
                    <xdr:rowOff>0</xdr:rowOff>
                  </from>
                  <to>
                    <xdr:col>3</xdr:col>
                    <xdr:colOff>314325</xdr:colOff>
                    <xdr:row>48</xdr:row>
                    <xdr:rowOff>0</xdr:rowOff>
                  </to>
                </anchor>
              </controlPr>
            </control>
          </mc:Choice>
        </mc:AlternateContent>
        <mc:AlternateContent xmlns:mc="http://schemas.openxmlformats.org/markup-compatibility/2006">
          <mc:Choice Requires="x14">
            <control shapeId="1207" r:id="rId20" name="Check Box 183">
              <controlPr defaultSize="0" autoFill="0" autoLine="0" autoPict="0">
                <anchor moveWithCells="1">
                  <from>
                    <xdr:col>3</xdr:col>
                    <xdr:colOff>123825</xdr:colOff>
                    <xdr:row>48</xdr:row>
                    <xdr:rowOff>0</xdr:rowOff>
                  </from>
                  <to>
                    <xdr:col>3</xdr:col>
                    <xdr:colOff>314325</xdr:colOff>
                    <xdr:row>49</xdr:row>
                    <xdr:rowOff>0</xdr:rowOff>
                  </to>
                </anchor>
              </controlPr>
            </control>
          </mc:Choice>
        </mc:AlternateContent>
        <mc:AlternateContent xmlns:mc="http://schemas.openxmlformats.org/markup-compatibility/2006">
          <mc:Choice Requires="x14">
            <control shapeId="1215" r:id="rId21" name="Check Box 191">
              <controlPr defaultSize="0" autoFill="0" autoLine="0" autoPict="0">
                <anchor moveWithCells="1">
                  <from>
                    <xdr:col>3</xdr:col>
                    <xdr:colOff>123825</xdr:colOff>
                    <xdr:row>55</xdr:row>
                    <xdr:rowOff>0</xdr:rowOff>
                  </from>
                  <to>
                    <xdr:col>3</xdr:col>
                    <xdr:colOff>314325</xdr:colOff>
                    <xdr:row>56</xdr:row>
                    <xdr:rowOff>0</xdr:rowOff>
                  </to>
                </anchor>
              </controlPr>
            </control>
          </mc:Choice>
        </mc:AlternateContent>
        <mc:AlternateContent xmlns:mc="http://schemas.openxmlformats.org/markup-compatibility/2006">
          <mc:Choice Requires="x14">
            <control shapeId="1216" r:id="rId22" name="Check Box 192">
              <controlPr defaultSize="0" autoFill="0" autoLine="0" autoPict="0">
                <anchor moveWithCells="1">
                  <from>
                    <xdr:col>3</xdr:col>
                    <xdr:colOff>123825</xdr:colOff>
                    <xdr:row>59</xdr:row>
                    <xdr:rowOff>0</xdr:rowOff>
                  </from>
                  <to>
                    <xdr:col>3</xdr:col>
                    <xdr:colOff>314325</xdr:colOff>
                    <xdr:row>60</xdr:row>
                    <xdr:rowOff>0</xdr:rowOff>
                  </to>
                </anchor>
              </controlPr>
            </control>
          </mc:Choice>
        </mc:AlternateContent>
        <mc:AlternateContent xmlns:mc="http://schemas.openxmlformats.org/markup-compatibility/2006">
          <mc:Choice Requires="x14">
            <control shapeId="1217" r:id="rId23" name="Check Box 193">
              <controlPr defaultSize="0" autoFill="0" autoLine="0" autoPict="0">
                <anchor moveWithCells="1">
                  <from>
                    <xdr:col>3</xdr:col>
                    <xdr:colOff>123825</xdr:colOff>
                    <xdr:row>56</xdr:row>
                    <xdr:rowOff>0</xdr:rowOff>
                  </from>
                  <to>
                    <xdr:col>3</xdr:col>
                    <xdr:colOff>314325</xdr:colOff>
                    <xdr:row>57</xdr:row>
                    <xdr:rowOff>0</xdr:rowOff>
                  </to>
                </anchor>
              </controlPr>
            </control>
          </mc:Choice>
        </mc:AlternateContent>
        <mc:AlternateContent xmlns:mc="http://schemas.openxmlformats.org/markup-compatibility/2006">
          <mc:Choice Requires="x14">
            <control shapeId="1218" r:id="rId24" name="Check Box 194">
              <controlPr defaultSize="0" autoFill="0" autoLine="0" autoPict="0">
                <anchor moveWithCells="1">
                  <from>
                    <xdr:col>3</xdr:col>
                    <xdr:colOff>123825</xdr:colOff>
                    <xdr:row>61</xdr:row>
                    <xdr:rowOff>0</xdr:rowOff>
                  </from>
                  <to>
                    <xdr:col>3</xdr:col>
                    <xdr:colOff>314325</xdr:colOff>
                    <xdr:row>62</xdr:row>
                    <xdr:rowOff>0</xdr:rowOff>
                  </to>
                </anchor>
              </controlPr>
            </control>
          </mc:Choice>
        </mc:AlternateContent>
        <mc:AlternateContent xmlns:mc="http://schemas.openxmlformats.org/markup-compatibility/2006">
          <mc:Choice Requires="x14">
            <control shapeId="1220" r:id="rId25" name="Check Box 196">
              <controlPr defaultSize="0" autoFill="0" autoLine="0" autoPict="0">
                <anchor moveWithCells="1">
                  <from>
                    <xdr:col>3</xdr:col>
                    <xdr:colOff>123825</xdr:colOff>
                    <xdr:row>62</xdr:row>
                    <xdr:rowOff>0</xdr:rowOff>
                  </from>
                  <to>
                    <xdr:col>3</xdr:col>
                    <xdr:colOff>314325</xdr:colOff>
                    <xdr:row>63</xdr:row>
                    <xdr:rowOff>0</xdr:rowOff>
                  </to>
                </anchor>
              </controlPr>
            </control>
          </mc:Choice>
        </mc:AlternateContent>
        <mc:AlternateContent xmlns:mc="http://schemas.openxmlformats.org/markup-compatibility/2006">
          <mc:Choice Requires="x14">
            <control shapeId="1224" r:id="rId26" name="Check Box 200">
              <controlPr defaultSize="0" autoFill="0" autoLine="0" autoPict="0">
                <anchor moveWithCells="1">
                  <from>
                    <xdr:col>3</xdr:col>
                    <xdr:colOff>123825</xdr:colOff>
                    <xdr:row>57</xdr:row>
                    <xdr:rowOff>0</xdr:rowOff>
                  </from>
                  <to>
                    <xdr:col>3</xdr:col>
                    <xdr:colOff>314325</xdr:colOff>
                    <xdr:row>58</xdr:row>
                    <xdr:rowOff>0</xdr:rowOff>
                  </to>
                </anchor>
              </controlPr>
            </control>
          </mc:Choice>
        </mc:AlternateContent>
        <mc:AlternateContent xmlns:mc="http://schemas.openxmlformats.org/markup-compatibility/2006">
          <mc:Choice Requires="x14">
            <control shapeId="1226" r:id="rId27" name="Check Box 202">
              <controlPr defaultSize="0" autoFill="0" autoLine="0" autoPict="0">
                <anchor moveWithCells="1">
                  <from>
                    <xdr:col>3</xdr:col>
                    <xdr:colOff>123825</xdr:colOff>
                    <xdr:row>58</xdr:row>
                    <xdr:rowOff>0</xdr:rowOff>
                  </from>
                  <to>
                    <xdr:col>3</xdr:col>
                    <xdr:colOff>314325</xdr:colOff>
                    <xdr:row>59</xdr:row>
                    <xdr:rowOff>0</xdr:rowOff>
                  </to>
                </anchor>
              </controlPr>
            </control>
          </mc:Choice>
        </mc:AlternateContent>
        <mc:AlternateContent xmlns:mc="http://schemas.openxmlformats.org/markup-compatibility/2006">
          <mc:Choice Requires="x14">
            <control shapeId="1227" r:id="rId28" name="Check Box 203">
              <controlPr defaultSize="0" autoFill="0" autoLine="0" autoPict="0">
                <anchor moveWithCells="1">
                  <from>
                    <xdr:col>3</xdr:col>
                    <xdr:colOff>123825</xdr:colOff>
                    <xdr:row>73</xdr:row>
                    <xdr:rowOff>0</xdr:rowOff>
                  </from>
                  <to>
                    <xdr:col>3</xdr:col>
                    <xdr:colOff>314325</xdr:colOff>
                    <xdr:row>74</xdr:row>
                    <xdr:rowOff>0</xdr:rowOff>
                  </to>
                </anchor>
              </controlPr>
            </control>
          </mc:Choice>
        </mc:AlternateContent>
        <mc:AlternateContent xmlns:mc="http://schemas.openxmlformats.org/markup-compatibility/2006">
          <mc:Choice Requires="x14">
            <control shapeId="1228" r:id="rId29" name="Check Box 204">
              <controlPr defaultSize="0" autoFill="0" autoLine="0" autoPict="0">
                <anchor moveWithCells="1">
                  <from>
                    <xdr:col>3</xdr:col>
                    <xdr:colOff>123825</xdr:colOff>
                    <xdr:row>67</xdr:row>
                    <xdr:rowOff>0</xdr:rowOff>
                  </from>
                  <to>
                    <xdr:col>3</xdr:col>
                    <xdr:colOff>314325</xdr:colOff>
                    <xdr:row>68</xdr:row>
                    <xdr:rowOff>0</xdr:rowOff>
                  </to>
                </anchor>
              </controlPr>
            </control>
          </mc:Choice>
        </mc:AlternateContent>
        <mc:AlternateContent xmlns:mc="http://schemas.openxmlformats.org/markup-compatibility/2006">
          <mc:Choice Requires="x14">
            <control shapeId="1229" r:id="rId30" name="Check Box 205">
              <controlPr defaultSize="0" autoFill="0" autoLine="0" autoPict="0">
                <anchor moveWithCells="1">
                  <from>
                    <xdr:col>3</xdr:col>
                    <xdr:colOff>123825</xdr:colOff>
                    <xdr:row>70</xdr:row>
                    <xdr:rowOff>0</xdr:rowOff>
                  </from>
                  <to>
                    <xdr:col>3</xdr:col>
                    <xdr:colOff>314325</xdr:colOff>
                    <xdr:row>71</xdr:row>
                    <xdr:rowOff>0</xdr:rowOff>
                  </to>
                </anchor>
              </controlPr>
            </control>
          </mc:Choice>
        </mc:AlternateContent>
        <mc:AlternateContent xmlns:mc="http://schemas.openxmlformats.org/markup-compatibility/2006">
          <mc:Choice Requires="x14">
            <control shapeId="1230" r:id="rId31" name="Check Box 206">
              <controlPr defaultSize="0" autoFill="0" autoLine="0" autoPict="0">
                <anchor moveWithCells="1">
                  <from>
                    <xdr:col>3</xdr:col>
                    <xdr:colOff>123825</xdr:colOff>
                    <xdr:row>71</xdr:row>
                    <xdr:rowOff>0</xdr:rowOff>
                  </from>
                  <to>
                    <xdr:col>3</xdr:col>
                    <xdr:colOff>314325</xdr:colOff>
                    <xdr:row>72</xdr:row>
                    <xdr:rowOff>0</xdr:rowOff>
                  </to>
                </anchor>
              </controlPr>
            </control>
          </mc:Choice>
        </mc:AlternateContent>
        <mc:AlternateContent xmlns:mc="http://schemas.openxmlformats.org/markup-compatibility/2006">
          <mc:Choice Requires="x14">
            <control shapeId="1231" r:id="rId32" name="Check Box 207">
              <controlPr defaultSize="0" autoFill="0" autoLine="0" autoPict="0">
                <anchor moveWithCells="1">
                  <from>
                    <xdr:col>3</xdr:col>
                    <xdr:colOff>123825</xdr:colOff>
                    <xdr:row>72</xdr:row>
                    <xdr:rowOff>0</xdr:rowOff>
                  </from>
                  <to>
                    <xdr:col>3</xdr:col>
                    <xdr:colOff>314325</xdr:colOff>
                    <xdr:row>73</xdr:row>
                    <xdr:rowOff>0</xdr:rowOff>
                  </to>
                </anchor>
              </controlPr>
            </control>
          </mc:Choice>
        </mc:AlternateContent>
        <mc:AlternateContent xmlns:mc="http://schemas.openxmlformats.org/markup-compatibility/2006">
          <mc:Choice Requires="x14">
            <control shapeId="1232" r:id="rId33" name="Check Box 208">
              <controlPr defaultSize="0" autoFill="0" autoLine="0" autoPict="0">
                <anchor moveWithCells="1">
                  <from>
                    <xdr:col>3</xdr:col>
                    <xdr:colOff>123825</xdr:colOff>
                    <xdr:row>68</xdr:row>
                    <xdr:rowOff>0</xdr:rowOff>
                  </from>
                  <to>
                    <xdr:col>3</xdr:col>
                    <xdr:colOff>314325</xdr:colOff>
                    <xdr:row>69</xdr:row>
                    <xdr:rowOff>0</xdr:rowOff>
                  </to>
                </anchor>
              </controlPr>
            </control>
          </mc:Choice>
        </mc:AlternateContent>
        <mc:AlternateContent xmlns:mc="http://schemas.openxmlformats.org/markup-compatibility/2006">
          <mc:Choice Requires="x14">
            <control shapeId="1235" r:id="rId34" name="Check Box 211">
              <controlPr defaultSize="0" autoFill="0" autoLine="0" autoPict="0">
                <anchor moveWithCells="1">
                  <from>
                    <xdr:col>3</xdr:col>
                    <xdr:colOff>123825</xdr:colOff>
                    <xdr:row>79</xdr:row>
                    <xdr:rowOff>0</xdr:rowOff>
                  </from>
                  <to>
                    <xdr:col>3</xdr:col>
                    <xdr:colOff>314325</xdr:colOff>
                    <xdr:row>80</xdr:row>
                    <xdr:rowOff>0</xdr:rowOff>
                  </to>
                </anchor>
              </controlPr>
            </control>
          </mc:Choice>
        </mc:AlternateContent>
        <mc:AlternateContent xmlns:mc="http://schemas.openxmlformats.org/markup-compatibility/2006">
          <mc:Choice Requires="x14">
            <control shapeId="1239" r:id="rId35" name="Check Box 215">
              <controlPr defaultSize="0" autoFill="0" autoLine="0" autoPict="0">
                <anchor moveWithCells="1">
                  <from>
                    <xdr:col>3</xdr:col>
                    <xdr:colOff>123825</xdr:colOff>
                    <xdr:row>84</xdr:row>
                    <xdr:rowOff>0</xdr:rowOff>
                  </from>
                  <to>
                    <xdr:col>3</xdr:col>
                    <xdr:colOff>314325</xdr:colOff>
                    <xdr:row>84</xdr:row>
                    <xdr:rowOff>152400</xdr:rowOff>
                  </to>
                </anchor>
              </controlPr>
            </control>
          </mc:Choice>
        </mc:AlternateContent>
        <mc:AlternateContent xmlns:mc="http://schemas.openxmlformats.org/markup-compatibility/2006">
          <mc:Choice Requires="x14">
            <control shapeId="1240" r:id="rId36" name="Check Box 216">
              <controlPr defaultSize="0" autoFill="0" autoLine="0" autoPict="0">
                <anchor moveWithCells="1">
                  <from>
                    <xdr:col>3</xdr:col>
                    <xdr:colOff>123825</xdr:colOff>
                    <xdr:row>85</xdr:row>
                    <xdr:rowOff>0</xdr:rowOff>
                  </from>
                  <to>
                    <xdr:col>3</xdr:col>
                    <xdr:colOff>314325</xdr:colOff>
                    <xdr:row>85</xdr:row>
                    <xdr:rowOff>152400</xdr:rowOff>
                  </to>
                </anchor>
              </controlPr>
            </control>
          </mc:Choice>
        </mc:AlternateContent>
        <mc:AlternateContent xmlns:mc="http://schemas.openxmlformats.org/markup-compatibility/2006">
          <mc:Choice Requires="x14">
            <control shapeId="1248" r:id="rId37" name="Check Box 224">
              <controlPr defaultSize="0" autoFill="0" autoLine="0" autoPict="0">
                <anchor moveWithCells="1">
                  <from>
                    <xdr:col>3</xdr:col>
                    <xdr:colOff>123825</xdr:colOff>
                    <xdr:row>89</xdr:row>
                    <xdr:rowOff>0</xdr:rowOff>
                  </from>
                  <to>
                    <xdr:col>3</xdr:col>
                    <xdr:colOff>314325</xdr:colOff>
                    <xdr:row>89</xdr:row>
                    <xdr:rowOff>152400</xdr:rowOff>
                  </to>
                </anchor>
              </controlPr>
            </control>
          </mc:Choice>
        </mc:AlternateContent>
        <mc:AlternateContent xmlns:mc="http://schemas.openxmlformats.org/markup-compatibility/2006">
          <mc:Choice Requires="x14">
            <control shapeId="1249" r:id="rId38" name="Check Box 225">
              <controlPr defaultSize="0" autoFill="0" autoLine="0" autoPict="0">
                <anchor moveWithCells="1">
                  <from>
                    <xdr:col>3</xdr:col>
                    <xdr:colOff>123825</xdr:colOff>
                    <xdr:row>90</xdr:row>
                    <xdr:rowOff>0</xdr:rowOff>
                  </from>
                  <to>
                    <xdr:col>3</xdr:col>
                    <xdr:colOff>314325</xdr:colOff>
                    <xdr:row>90</xdr:row>
                    <xdr:rowOff>152400</xdr:rowOff>
                  </to>
                </anchor>
              </controlPr>
            </control>
          </mc:Choice>
        </mc:AlternateContent>
        <mc:AlternateContent xmlns:mc="http://schemas.openxmlformats.org/markup-compatibility/2006">
          <mc:Choice Requires="x14">
            <control shapeId="1250" r:id="rId39" name="Check Box 226">
              <controlPr defaultSize="0" autoFill="0" autoLine="0" autoPict="0">
                <anchor moveWithCells="1">
                  <from>
                    <xdr:col>3</xdr:col>
                    <xdr:colOff>123825</xdr:colOff>
                    <xdr:row>91</xdr:row>
                    <xdr:rowOff>0</xdr:rowOff>
                  </from>
                  <to>
                    <xdr:col>3</xdr:col>
                    <xdr:colOff>314325</xdr:colOff>
                    <xdr:row>91</xdr:row>
                    <xdr:rowOff>152400</xdr:rowOff>
                  </to>
                </anchor>
              </controlPr>
            </control>
          </mc:Choice>
        </mc:AlternateContent>
        <mc:AlternateContent xmlns:mc="http://schemas.openxmlformats.org/markup-compatibility/2006">
          <mc:Choice Requires="x14">
            <control shapeId="1251" r:id="rId40" name="Check Box 227">
              <controlPr defaultSize="0" autoFill="0" autoLine="0" autoPict="0">
                <anchor moveWithCells="1">
                  <from>
                    <xdr:col>3</xdr:col>
                    <xdr:colOff>123825</xdr:colOff>
                    <xdr:row>92</xdr:row>
                    <xdr:rowOff>0</xdr:rowOff>
                  </from>
                  <to>
                    <xdr:col>3</xdr:col>
                    <xdr:colOff>314325</xdr:colOff>
                    <xdr:row>92</xdr:row>
                    <xdr:rowOff>152400</xdr:rowOff>
                  </to>
                </anchor>
              </controlPr>
            </control>
          </mc:Choice>
        </mc:AlternateContent>
        <mc:AlternateContent xmlns:mc="http://schemas.openxmlformats.org/markup-compatibility/2006">
          <mc:Choice Requires="x14">
            <control shapeId="1252" r:id="rId41" name="Check Box 228">
              <controlPr defaultSize="0" autoFill="0" autoLine="0" autoPict="0">
                <anchor moveWithCells="1">
                  <from>
                    <xdr:col>3</xdr:col>
                    <xdr:colOff>123825</xdr:colOff>
                    <xdr:row>93</xdr:row>
                    <xdr:rowOff>0</xdr:rowOff>
                  </from>
                  <to>
                    <xdr:col>3</xdr:col>
                    <xdr:colOff>314325</xdr:colOff>
                    <xdr:row>93</xdr:row>
                    <xdr:rowOff>152400</xdr:rowOff>
                  </to>
                </anchor>
              </controlPr>
            </control>
          </mc:Choice>
        </mc:AlternateContent>
        <mc:AlternateContent xmlns:mc="http://schemas.openxmlformats.org/markup-compatibility/2006">
          <mc:Choice Requires="x14">
            <control shapeId="1253" r:id="rId42" name="Check Box 229">
              <controlPr defaultSize="0" autoFill="0" autoLine="0" autoPict="0">
                <anchor moveWithCells="1">
                  <from>
                    <xdr:col>3</xdr:col>
                    <xdr:colOff>123825</xdr:colOff>
                    <xdr:row>94</xdr:row>
                    <xdr:rowOff>0</xdr:rowOff>
                  </from>
                  <to>
                    <xdr:col>3</xdr:col>
                    <xdr:colOff>314325</xdr:colOff>
                    <xdr:row>94</xdr:row>
                    <xdr:rowOff>152400</xdr:rowOff>
                  </to>
                </anchor>
              </controlPr>
            </control>
          </mc:Choice>
        </mc:AlternateContent>
        <mc:AlternateContent xmlns:mc="http://schemas.openxmlformats.org/markup-compatibility/2006">
          <mc:Choice Requires="x14">
            <control shapeId="1254" r:id="rId43" name="Check Box 230">
              <controlPr defaultSize="0" autoFill="0" autoLine="0" autoPict="0">
                <anchor moveWithCells="1">
                  <from>
                    <xdr:col>3</xdr:col>
                    <xdr:colOff>123825</xdr:colOff>
                    <xdr:row>95</xdr:row>
                    <xdr:rowOff>0</xdr:rowOff>
                  </from>
                  <to>
                    <xdr:col>3</xdr:col>
                    <xdr:colOff>314325</xdr:colOff>
                    <xdr:row>95</xdr:row>
                    <xdr:rowOff>152400</xdr:rowOff>
                  </to>
                </anchor>
              </controlPr>
            </control>
          </mc:Choice>
        </mc:AlternateContent>
        <mc:AlternateContent xmlns:mc="http://schemas.openxmlformats.org/markup-compatibility/2006">
          <mc:Choice Requires="x14">
            <control shapeId="1256" r:id="rId44" name="Check Box 232">
              <controlPr defaultSize="0" autoFill="0" autoLine="0" autoPict="0">
                <anchor moveWithCells="1">
                  <from>
                    <xdr:col>3</xdr:col>
                    <xdr:colOff>123825</xdr:colOff>
                    <xdr:row>105</xdr:row>
                    <xdr:rowOff>0</xdr:rowOff>
                  </from>
                  <to>
                    <xdr:col>3</xdr:col>
                    <xdr:colOff>314325</xdr:colOff>
                    <xdr:row>105</xdr:row>
                    <xdr:rowOff>152400</xdr:rowOff>
                  </to>
                </anchor>
              </controlPr>
            </control>
          </mc:Choice>
        </mc:AlternateContent>
        <mc:AlternateContent xmlns:mc="http://schemas.openxmlformats.org/markup-compatibility/2006">
          <mc:Choice Requires="x14">
            <control shapeId="1276" r:id="rId45" name="Check Box 252">
              <controlPr locked="0" defaultSize="0" autoFill="0" autoLine="0" autoPict="0">
                <anchor moveWithCells="1">
                  <from>
                    <xdr:col>3</xdr:col>
                    <xdr:colOff>123825</xdr:colOff>
                    <xdr:row>43</xdr:row>
                    <xdr:rowOff>0</xdr:rowOff>
                  </from>
                  <to>
                    <xdr:col>3</xdr:col>
                    <xdr:colOff>314325</xdr:colOff>
                    <xdr:row>44</xdr:row>
                    <xdr:rowOff>0</xdr:rowOff>
                  </to>
                </anchor>
              </controlPr>
            </control>
          </mc:Choice>
        </mc:AlternateContent>
        <mc:AlternateContent xmlns:mc="http://schemas.openxmlformats.org/markup-compatibility/2006">
          <mc:Choice Requires="x14">
            <control shapeId="1313" r:id="rId46" name="Check Box 289">
              <controlPr defaultSize="0" autoFill="0" autoLine="0" autoPict="0">
                <anchor moveWithCells="1">
                  <from>
                    <xdr:col>3</xdr:col>
                    <xdr:colOff>123825</xdr:colOff>
                    <xdr:row>69</xdr:row>
                    <xdr:rowOff>0</xdr:rowOff>
                  </from>
                  <to>
                    <xdr:col>3</xdr:col>
                    <xdr:colOff>314325</xdr:colOff>
                    <xdr:row>70</xdr:row>
                    <xdr:rowOff>0</xdr:rowOff>
                  </to>
                </anchor>
              </controlPr>
            </control>
          </mc:Choice>
        </mc:AlternateContent>
        <mc:AlternateContent xmlns:mc="http://schemas.openxmlformats.org/markup-compatibility/2006">
          <mc:Choice Requires="x14">
            <control shapeId="1337" r:id="rId47" name="Check Box 313">
              <controlPr defaultSize="0" autoFill="0" autoLine="0" autoPict="0">
                <anchor moveWithCells="1">
                  <from>
                    <xdr:col>3</xdr:col>
                    <xdr:colOff>123825</xdr:colOff>
                    <xdr:row>15</xdr:row>
                    <xdr:rowOff>0</xdr:rowOff>
                  </from>
                  <to>
                    <xdr:col>3</xdr:col>
                    <xdr:colOff>314325</xdr:colOff>
                    <xdr:row>16</xdr:row>
                    <xdr:rowOff>0</xdr:rowOff>
                  </to>
                </anchor>
              </controlPr>
            </control>
          </mc:Choice>
        </mc:AlternateContent>
        <mc:AlternateContent xmlns:mc="http://schemas.openxmlformats.org/markup-compatibility/2006">
          <mc:Choice Requires="x14">
            <control shapeId="1338" r:id="rId48" name="Check Box 314">
              <controlPr defaultSize="0" autoFill="0" autoLine="0" autoPict="0">
                <anchor moveWithCells="1">
                  <from>
                    <xdr:col>3</xdr:col>
                    <xdr:colOff>123825</xdr:colOff>
                    <xdr:row>16</xdr:row>
                    <xdr:rowOff>0</xdr:rowOff>
                  </from>
                  <to>
                    <xdr:col>3</xdr:col>
                    <xdr:colOff>314325</xdr:colOff>
                    <xdr:row>17</xdr:row>
                    <xdr:rowOff>0</xdr:rowOff>
                  </to>
                </anchor>
              </controlPr>
            </control>
          </mc:Choice>
        </mc:AlternateContent>
        <mc:AlternateContent xmlns:mc="http://schemas.openxmlformats.org/markup-compatibility/2006">
          <mc:Choice Requires="x14">
            <control shapeId="1341" r:id="rId49" name="Check Box 317">
              <controlPr defaultSize="0" autoFill="0" autoLine="0" autoPict="0">
                <anchor moveWithCells="1">
                  <from>
                    <xdr:col>3</xdr:col>
                    <xdr:colOff>123825</xdr:colOff>
                    <xdr:row>96</xdr:row>
                    <xdr:rowOff>0</xdr:rowOff>
                  </from>
                  <to>
                    <xdr:col>3</xdr:col>
                    <xdr:colOff>314325</xdr:colOff>
                    <xdr:row>96</xdr:row>
                    <xdr:rowOff>152400</xdr:rowOff>
                  </to>
                </anchor>
              </controlPr>
            </control>
          </mc:Choice>
        </mc:AlternateContent>
        <mc:AlternateContent xmlns:mc="http://schemas.openxmlformats.org/markup-compatibility/2006">
          <mc:Choice Requires="x14">
            <control shapeId="1342" r:id="rId50" name="Check Box 318">
              <controlPr defaultSize="0" autoFill="0" autoLine="0" autoPict="0">
                <anchor moveWithCells="1">
                  <from>
                    <xdr:col>3</xdr:col>
                    <xdr:colOff>123825</xdr:colOff>
                    <xdr:row>100</xdr:row>
                    <xdr:rowOff>0</xdr:rowOff>
                  </from>
                  <to>
                    <xdr:col>3</xdr:col>
                    <xdr:colOff>314325</xdr:colOff>
                    <xdr:row>100</xdr:row>
                    <xdr:rowOff>152400</xdr:rowOff>
                  </to>
                </anchor>
              </controlPr>
            </control>
          </mc:Choice>
        </mc:AlternateContent>
        <mc:AlternateContent xmlns:mc="http://schemas.openxmlformats.org/markup-compatibility/2006">
          <mc:Choice Requires="x14">
            <control shapeId="1344" r:id="rId51" name="Check Box 320">
              <controlPr defaultSize="0" autoFill="0" autoLine="0" autoPict="0">
                <anchor moveWithCells="1">
                  <from>
                    <xdr:col>3</xdr:col>
                    <xdr:colOff>123825</xdr:colOff>
                    <xdr:row>102</xdr:row>
                    <xdr:rowOff>0</xdr:rowOff>
                  </from>
                  <to>
                    <xdr:col>3</xdr:col>
                    <xdr:colOff>314325</xdr:colOff>
                    <xdr:row>102</xdr:row>
                    <xdr:rowOff>152400</xdr:rowOff>
                  </to>
                </anchor>
              </controlPr>
            </control>
          </mc:Choice>
        </mc:AlternateContent>
        <mc:AlternateContent xmlns:mc="http://schemas.openxmlformats.org/markup-compatibility/2006">
          <mc:Choice Requires="x14">
            <control shapeId="1345" r:id="rId52" name="Check Box 321">
              <controlPr defaultSize="0" autoFill="0" autoLine="0" autoPict="0">
                <anchor moveWithCells="1">
                  <from>
                    <xdr:col>3</xdr:col>
                    <xdr:colOff>123825</xdr:colOff>
                    <xdr:row>103</xdr:row>
                    <xdr:rowOff>0</xdr:rowOff>
                  </from>
                  <to>
                    <xdr:col>3</xdr:col>
                    <xdr:colOff>314325</xdr:colOff>
                    <xdr:row>103</xdr:row>
                    <xdr:rowOff>152400</xdr:rowOff>
                  </to>
                </anchor>
              </controlPr>
            </control>
          </mc:Choice>
        </mc:AlternateContent>
        <mc:AlternateContent xmlns:mc="http://schemas.openxmlformats.org/markup-compatibility/2006">
          <mc:Choice Requires="x14">
            <control shapeId="1346" r:id="rId53" name="Check Box 322">
              <controlPr defaultSize="0" autoFill="0" autoLine="0" autoPict="0">
                <anchor moveWithCells="1">
                  <from>
                    <xdr:col>3</xdr:col>
                    <xdr:colOff>123825</xdr:colOff>
                    <xdr:row>104</xdr:row>
                    <xdr:rowOff>0</xdr:rowOff>
                  </from>
                  <to>
                    <xdr:col>3</xdr:col>
                    <xdr:colOff>314325</xdr:colOff>
                    <xdr:row>104</xdr:row>
                    <xdr:rowOff>152400</xdr:rowOff>
                  </to>
                </anchor>
              </controlPr>
            </control>
          </mc:Choice>
        </mc:AlternateContent>
        <mc:AlternateContent xmlns:mc="http://schemas.openxmlformats.org/markup-compatibility/2006">
          <mc:Choice Requires="x14">
            <control shapeId="1348" r:id="rId54" name="Check Box 324">
              <controlPr defaultSize="0" autoFill="0" autoLine="0" autoPict="0">
                <anchor moveWithCells="1">
                  <from>
                    <xdr:col>3</xdr:col>
                    <xdr:colOff>123825</xdr:colOff>
                    <xdr:row>75</xdr:row>
                    <xdr:rowOff>0</xdr:rowOff>
                  </from>
                  <to>
                    <xdr:col>3</xdr:col>
                    <xdr:colOff>314325</xdr:colOff>
                    <xdr:row>76</xdr:row>
                    <xdr:rowOff>0</xdr:rowOff>
                  </to>
                </anchor>
              </controlPr>
            </control>
          </mc:Choice>
        </mc:AlternateContent>
        <mc:AlternateContent xmlns:mc="http://schemas.openxmlformats.org/markup-compatibility/2006">
          <mc:Choice Requires="x14">
            <control shapeId="1396" r:id="rId55" name="Check Box 372">
              <controlPr locked="0" defaultSize="0" autoFill="0" autoLine="0" autoPict="0">
                <anchor moveWithCells="1">
                  <from>
                    <xdr:col>3</xdr:col>
                    <xdr:colOff>123825</xdr:colOff>
                    <xdr:row>17</xdr:row>
                    <xdr:rowOff>0</xdr:rowOff>
                  </from>
                  <to>
                    <xdr:col>3</xdr:col>
                    <xdr:colOff>314325</xdr:colOff>
                    <xdr:row>17</xdr:row>
                    <xdr:rowOff>152400</xdr:rowOff>
                  </to>
                </anchor>
              </controlPr>
            </control>
          </mc:Choice>
        </mc:AlternateContent>
        <mc:AlternateContent xmlns:mc="http://schemas.openxmlformats.org/markup-compatibility/2006">
          <mc:Choice Requires="x14">
            <control shapeId="1404" r:id="rId56" name="Check Box 380">
              <controlPr defaultSize="0" autoFill="0" autoLine="0" autoPict="0">
                <anchor moveWithCells="1">
                  <from>
                    <xdr:col>3</xdr:col>
                    <xdr:colOff>123825</xdr:colOff>
                    <xdr:row>101</xdr:row>
                    <xdr:rowOff>0</xdr:rowOff>
                  </from>
                  <to>
                    <xdr:col>3</xdr:col>
                    <xdr:colOff>314325</xdr:colOff>
                    <xdr:row>102</xdr:row>
                    <xdr:rowOff>0</xdr:rowOff>
                  </to>
                </anchor>
              </controlPr>
            </control>
          </mc:Choice>
        </mc:AlternateContent>
        <mc:AlternateContent xmlns:mc="http://schemas.openxmlformats.org/markup-compatibility/2006">
          <mc:Choice Requires="x14">
            <control shapeId="1408" r:id="rId57" name="Check Box 384">
              <controlPr defaultSize="0" autoFill="0" autoLine="0" autoPict="0">
                <anchor moveWithCells="1">
                  <from>
                    <xdr:col>3</xdr:col>
                    <xdr:colOff>123825</xdr:colOff>
                    <xdr:row>60</xdr:row>
                    <xdr:rowOff>0</xdr:rowOff>
                  </from>
                  <to>
                    <xdr:col>3</xdr:col>
                    <xdr:colOff>314325</xdr:colOff>
                    <xdr:row>61</xdr:row>
                    <xdr:rowOff>0</xdr:rowOff>
                  </to>
                </anchor>
              </controlPr>
            </control>
          </mc:Choice>
        </mc:AlternateContent>
        <mc:AlternateContent xmlns:mc="http://schemas.openxmlformats.org/markup-compatibility/2006">
          <mc:Choice Requires="x14">
            <control shapeId="1410" r:id="rId58" name="Check Box 386">
              <controlPr defaultSize="0" autoFill="0" autoLine="0" autoPict="0">
                <anchor moveWithCells="1">
                  <from>
                    <xdr:col>3</xdr:col>
                    <xdr:colOff>123825</xdr:colOff>
                    <xdr:row>115</xdr:row>
                    <xdr:rowOff>0</xdr:rowOff>
                  </from>
                  <to>
                    <xdr:col>3</xdr:col>
                    <xdr:colOff>314325</xdr:colOff>
                    <xdr:row>116</xdr:row>
                    <xdr:rowOff>0</xdr:rowOff>
                  </to>
                </anchor>
              </controlPr>
            </control>
          </mc:Choice>
        </mc:AlternateContent>
        <mc:AlternateContent xmlns:mc="http://schemas.openxmlformats.org/markup-compatibility/2006">
          <mc:Choice Requires="x14">
            <control shapeId="1414" r:id="rId59" name="Check Box 390">
              <controlPr defaultSize="0" autoFill="0" autoLine="0" autoPict="0">
                <anchor moveWithCells="1">
                  <from>
                    <xdr:col>3</xdr:col>
                    <xdr:colOff>123825</xdr:colOff>
                    <xdr:row>80</xdr:row>
                    <xdr:rowOff>0</xdr:rowOff>
                  </from>
                  <to>
                    <xdr:col>3</xdr:col>
                    <xdr:colOff>314325</xdr:colOff>
                    <xdr:row>81</xdr:row>
                    <xdr:rowOff>0</xdr:rowOff>
                  </to>
                </anchor>
              </controlPr>
            </control>
          </mc:Choice>
        </mc:AlternateContent>
        <mc:AlternateContent xmlns:mc="http://schemas.openxmlformats.org/markup-compatibility/2006">
          <mc:Choice Requires="x14">
            <control shapeId="1430" r:id="rId60" name="Check Box 406">
              <controlPr defaultSize="0" autoFill="0" autoLine="0" autoPict="0">
                <anchor moveWithCells="1">
                  <from>
                    <xdr:col>3</xdr:col>
                    <xdr:colOff>123825</xdr:colOff>
                    <xdr:row>74</xdr:row>
                    <xdr:rowOff>0</xdr:rowOff>
                  </from>
                  <to>
                    <xdr:col>3</xdr:col>
                    <xdr:colOff>314325</xdr:colOff>
                    <xdr:row>75</xdr:row>
                    <xdr:rowOff>0</xdr:rowOff>
                  </to>
                </anchor>
              </controlPr>
            </control>
          </mc:Choice>
        </mc:AlternateContent>
        <mc:AlternateContent xmlns:mc="http://schemas.openxmlformats.org/markup-compatibility/2006">
          <mc:Choice Requires="x14">
            <control shapeId="1445" r:id="rId61" name="Check Box 421">
              <controlPr defaultSize="0" autoFill="0" autoLine="0" autoPict="0">
                <anchor moveWithCells="1">
                  <from>
                    <xdr:col>3</xdr:col>
                    <xdr:colOff>123825</xdr:colOff>
                    <xdr:row>119</xdr:row>
                    <xdr:rowOff>0</xdr:rowOff>
                  </from>
                  <to>
                    <xdr:col>3</xdr:col>
                    <xdr:colOff>314325</xdr:colOff>
                    <xdr:row>120</xdr:row>
                    <xdr:rowOff>0</xdr:rowOff>
                  </to>
                </anchor>
              </controlPr>
            </control>
          </mc:Choice>
        </mc:AlternateContent>
        <mc:AlternateContent xmlns:mc="http://schemas.openxmlformats.org/markup-compatibility/2006">
          <mc:Choice Requires="x14">
            <control shapeId="1446" r:id="rId62" name="Check Box 422">
              <controlPr defaultSize="0" autoFill="0" autoLine="0" autoPict="0">
                <anchor moveWithCells="1">
                  <from>
                    <xdr:col>3</xdr:col>
                    <xdr:colOff>123825</xdr:colOff>
                    <xdr:row>120</xdr:row>
                    <xdr:rowOff>0</xdr:rowOff>
                  </from>
                  <to>
                    <xdr:col>3</xdr:col>
                    <xdr:colOff>314325</xdr:colOff>
                    <xdr:row>121</xdr:row>
                    <xdr:rowOff>0</xdr:rowOff>
                  </to>
                </anchor>
              </controlPr>
            </control>
          </mc:Choice>
        </mc:AlternateContent>
        <mc:AlternateContent xmlns:mc="http://schemas.openxmlformats.org/markup-compatibility/2006">
          <mc:Choice Requires="x14">
            <control shapeId="1447" r:id="rId63" name="Check Box 423">
              <controlPr defaultSize="0" autoFill="0" autoLine="0" autoPict="0">
                <anchor moveWithCells="1">
                  <from>
                    <xdr:col>3</xdr:col>
                    <xdr:colOff>123825</xdr:colOff>
                    <xdr:row>121</xdr:row>
                    <xdr:rowOff>0</xdr:rowOff>
                  </from>
                  <to>
                    <xdr:col>3</xdr:col>
                    <xdr:colOff>314325</xdr:colOff>
                    <xdr:row>122</xdr:row>
                    <xdr:rowOff>0</xdr:rowOff>
                  </to>
                </anchor>
              </controlPr>
            </control>
          </mc:Choice>
        </mc:AlternateContent>
        <mc:AlternateContent xmlns:mc="http://schemas.openxmlformats.org/markup-compatibility/2006">
          <mc:Choice Requires="x14">
            <control shapeId="1448" r:id="rId64" name="Check Box 424">
              <controlPr defaultSize="0" autoFill="0" autoLine="0" autoPict="0">
                <anchor moveWithCells="1">
                  <from>
                    <xdr:col>3</xdr:col>
                    <xdr:colOff>123825</xdr:colOff>
                    <xdr:row>122</xdr:row>
                    <xdr:rowOff>0</xdr:rowOff>
                  </from>
                  <to>
                    <xdr:col>3</xdr:col>
                    <xdr:colOff>314325</xdr:colOff>
                    <xdr:row>123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D1:AD73"/>
  <sheetViews>
    <sheetView showGridLines="0" workbookViewId="0">
      <selection activeCell="AK5" sqref="AK5"/>
    </sheetView>
  </sheetViews>
  <sheetFormatPr defaultColWidth="3.7109375" defaultRowHeight="15" x14ac:dyDescent="0.25"/>
  <cols>
    <col min="4" max="4" width="3.7109375" style="62"/>
    <col min="18" max="18" width="3.7109375" style="62"/>
    <col min="30" max="30" width="4.5703125" customWidth="1"/>
  </cols>
  <sheetData>
    <row r="1" spans="4:30" x14ac:dyDescent="0.25">
      <c r="D1"/>
      <c r="R1"/>
    </row>
    <row r="2" spans="4:30" ht="18.75" x14ac:dyDescent="0.3">
      <c r="D2" s="239" t="s">
        <v>126</v>
      </c>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1"/>
    </row>
    <row r="3" spans="4:30" ht="21" x14ac:dyDescent="0.35">
      <c r="D3" s="242" t="s">
        <v>127</v>
      </c>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4"/>
    </row>
    <row r="4" spans="4:30" x14ac:dyDescent="0.25">
      <c r="D4" s="63"/>
      <c r="E4" s="64"/>
      <c r="F4" s="64"/>
      <c r="G4" s="64"/>
      <c r="H4" s="64"/>
      <c r="I4" s="64"/>
      <c r="J4" s="64"/>
      <c r="K4" s="64"/>
      <c r="L4" s="64"/>
      <c r="M4" s="64"/>
      <c r="N4" s="64"/>
      <c r="O4" s="64"/>
      <c r="P4" s="64"/>
      <c r="Q4" s="65"/>
      <c r="R4" s="63"/>
      <c r="S4" s="64"/>
      <c r="T4" s="64"/>
      <c r="U4" s="64"/>
      <c r="V4" s="64"/>
      <c r="W4" s="64"/>
      <c r="X4" s="64"/>
      <c r="Y4" s="64"/>
      <c r="Z4" s="64"/>
      <c r="AA4" s="64"/>
      <c r="AB4" s="64"/>
      <c r="AC4" s="64"/>
      <c r="AD4" s="65"/>
    </row>
    <row r="5" spans="4:30" x14ac:dyDescent="0.25">
      <c r="D5" s="66" t="s">
        <v>115</v>
      </c>
      <c r="F5" s="67"/>
      <c r="G5" s="67"/>
      <c r="H5" s="67"/>
      <c r="Q5" s="68"/>
      <c r="R5" s="66" t="s">
        <v>190</v>
      </c>
      <c r="AD5" s="68"/>
    </row>
    <row r="6" spans="4:30" ht="12" customHeight="1" x14ac:dyDescent="0.25">
      <c r="D6" s="69"/>
      <c r="E6" s="67" t="s">
        <v>128</v>
      </c>
      <c r="F6" s="67"/>
      <c r="G6" s="67"/>
      <c r="H6" s="67"/>
      <c r="Q6" s="68"/>
      <c r="R6" s="69"/>
      <c r="S6" s="67" t="s">
        <v>191</v>
      </c>
      <c r="AD6" s="68"/>
    </row>
    <row r="7" spans="4:30" ht="12" customHeight="1" x14ac:dyDescent="0.25">
      <c r="D7" s="69"/>
      <c r="E7" s="67" t="s">
        <v>129</v>
      </c>
      <c r="F7" s="67"/>
      <c r="G7" s="67"/>
      <c r="H7" s="67"/>
      <c r="Q7" s="68"/>
      <c r="R7" s="69"/>
      <c r="S7" s="67" t="s">
        <v>192</v>
      </c>
      <c r="AD7" s="68"/>
    </row>
    <row r="8" spans="4:30" ht="12" customHeight="1" x14ac:dyDescent="0.25">
      <c r="D8" s="69"/>
      <c r="E8" s="67" t="s">
        <v>130</v>
      </c>
      <c r="F8" s="67"/>
      <c r="G8" s="67"/>
      <c r="H8" s="67"/>
      <c r="Q8" s="68"/>
      <c r="R8" s="69"/>
      <c r="S8" s="67" t="s">
        <v>193</v>
      </c>
      <c r="AD8" s="68"/>
    </row>
    <row r="9" spans="4:30" ht="12" customHeight="1" x14ac:dyDescent="0.25">
      <c r="D9" s="69"/>
      <c r="E9" s="67" t="s">
        <v>119</v>
      </c>
      <c r="F9" s="67"/>
      <c r="G9" s="67"/>
      <c r="H9" s="67"/>
      <c r="Q9" s="68"/>
      <c r="R9" s="69"/>
      <c r="S9" s="67" t="s">
        <v>194</v>
      </c>
      <c r="AD9" s="68"/>
    </row>
    <row r="10" spans="4:30" ht="12" customHeight="1" x14ac:dyDescent="0.25">
      <c r="D10" s="69"/>
      <c r="E10" s="67" t="s">
        <v>125</v>
      </c>
      <c r="F10" s="67"/>
      <c r="G10" s="67"/>
      <c r="H10" s="67"/>
      <c r="Q10" s="68"/>
      <c r="R10" s="69"/>
      <c r="S10" s="67" t="s">
        <v>195</v>
      </c>
      <c r="AD10" s="68"/>
    </row>
    <row r="11" spans="4:30" ht="12" customHeight="1" x14ac:dyDescent="0.25">
      <c r="D11" s="69"/>
      <c r="E11" s="67" t="s">
        <v>131</v>
      </c>
      <c r="F11" s="67"/>
      <c r="G11" s="67"/>
      <c r="H11" s="67"/>
      <c r="Q11" s="68"/>
      <c r="R11" s="69"/>
      <c r="S11" s="67" t="s">
        <v>196</v>
      </c>
      <c r="AD11" s="68"/>
    </row>
    <row r="12" spans="4:30" ht="12" customHeight="1" x14ac:dyDescent="0.25">
      <c r="D12" s="69"/>
      <c r="E12" s="67" t="s">
        <v>117</v>
      </c>
      <c r="F12" s="67"/>
      <c r="G12" s="67"/>
      <c r="H12" s="67"/>
      <c r="Q12" s="68"/>
      <c r="R12" s="69"/>
      <c r="S12" s="67" t="s">
        <v>120</v>
      </c>
      <c r="AD12" s="68"/>
    </row>
    <row r="13" spans="4:30" ht="12" customHeight="1" x14ac:dyDescent="0.25">
      <c r="D13" s="69"/>
      <c r="E13" s="67" t="s">
        <v>132</v>
      </c>
      <c r="F13" s="67"/>
      <c r="G13" s="67"/>
      <c r="H13" s="67"/>
      <c r="Q13" s="68"/>
      <c r="R13" s="69"/>
      <c r="S13" s="67" t="s">
        <v>197</v>
      </c>
      <c r="AD13" s="68"/>
    </row>
    <row r="14" spans="4:30" ht="12" customHeight="1" x14ac:dyDescent="0.25">
      <c r="D14" s="69"/>
      <c r="E14" s="67" t="s">
        <v>133</v>
      </c>
      <c r="F14" s="67"/>
      <c r="G14" s="67"/>
      <c r="H14" s="67"/>
      <c r="Q14" s="68"/>
      <c r="R14" s="69"/>
      <c r="S14" s="67" t="s">
        <v>198</v>
      </c>
      <c r="AD14" s="68"/>
    </row>
    <row r="15" spans="4:30" ht="12" customHeight="1" x14ac:dyDescent="0.25">
      <c r="D15" s="69"/>
      <c r="E15" s="67" t="s">
        <v>118</v>
      </c>
      <c r="F15" s="67"/>
      <c r="G15" s="67"/>
      <c r="H15" s="67"/>
      <c r="Q15" s="68"/>
      <c r="R15" s="69"/>
      <c r="S15" s="67" t="s">
        <v>199</v>
      </c>
      <c r="AD15" s="68"/>
    </row>
    <row r="16" spans="4:30" ht="12" customHeight="1" x14ac:dyDescent="0.25">
      <c r="D16" s="69"/>
      <c r="E16" s="67" t="s">
        <v>134</v>
      </c>
      <c r="F16" s="67"/>
      <c r="G16" s="67"/>
      <c r="H16" s="67"/>
      <c r="Q16" s="68"/>
      <c r="R16" s="69"/>
      <c r="S16" s="67" t="s">
        <v>200</v>
      </c>
      <c r="AD16" s="68"/>
    </row>
    <row r="17" spans="4:30" ht="12" customHeight="1" x14ac:dyDescent="0.25">
      <c r="D17" s="69"/>
      <c r="E17" s="67" t="s">
        <v>135</v>
      </c>
      <c r="F17" s="67"/>
      <c r="G17" s="67"/>
      <c r="H17" s="67"/>
      <c r="Q17" s="68"/>
      <c r="R17" s="69"/>
      <c r="S17" s="67" t="s">
        <v>201</v>
      </c>
      <c r="AD17" s="68"/>
    </row>
    <row r="18" spans="4:30" ht="12" customHeight="1" x14ac:dyDescent="0.25">
      <c r="D18" s="69"/>
      <c r="E18" s="67" t="s">
        <v>187</v>
      </c>
      <c r="F18" s="67"/>
      <c r="G18" s="67"/>
      <c r="H18" s="67"/>
      <c r="Q18" s="68"/>
      <c r="R18" s="69"/>
      <c r="S18" s="67" t="s">
        <v>202</v>
      </c>
      <c r="AD18" s="68"/>
    </row>
    <row r="19" spans="4:30" ht="12" customHeight="1" x14ac:dyDescent="0.25">
      <c r="D19" s="69"/>
      <c r="E19" s="67" t="s">
        <v>123</v>
      </c>
      <c r="F19" s="67"/>
      <c r="G19" s="67"/>
      <c r="H19" s="67"/>
      <c r="Q19" s="68"/>
      <c r="R19" s="69"/>
      <c r="S19" s="67" t="s">
        <v>203</v>
      </c>
      <c r="AD19" s="68"/>
    </row>
    <row r="20" spans="4:30" ht="12" customHeight="1" x14ac:dyDescent="0.25">
      <c r="D20" s="69"/>
      <c r="E20" s="67" t="s">
        <v>136</v>
      </c>
      <c r="F20" s="67"/>
      <c r="G20" s="67"/>
      <c r="H20" s="67"/>
      <c r="Q20" s="68"/>
      <c r="R20" s="69"/>
      <c r="S20" s="67" t="s">
        <v>204</v>
      </c>
      <c r="AD20" s="68"/>
    </row>
    <row r="21" spans="4:30" ht="12" customHeight="1" x14ac:dyDescent="0.25">
      <c r="D21" s="69"/>
      <c r="E21" s="67" t="s">
        <v>188</v>
      </c>
      <c r="F21" s="67"/>
      <c r="G21" s="67"/>
      <c r="H21" s="67"/>
      <c r="Q21" s="68"/>
      <c r="R21" s="69"/>
      <c r="S21" s="67" t="s">
        <v>205</v>
      </c>
      <c r="AD21" s="68"/>
    </row>
    <row r="22" spans="4:30" x14ac:dyDescent="0.25">
      <c r="D22" s="66" t="s">
        <v>137</v>
      </c>
      <c r="F22" s="67"/>
      <c r="G22" s="67"/>
      <c r="H22" s="67"/>
      <c r="Q22" s="68"/>
      <c r="R22" s="69"/>
      <c r="S22" s="67" t="s">
        <v>206</v>
      </c>
      <c r="AD22" s="68"/>
    </row>
    <row r="23" spans="4:30" ht="12" customHeight="1" x14ac:dyDescent="0.25">
      <c r="D23" s="69"/>
      <c r="E23" s="67" t="s">
        <v>138</v>
      </c>
      <c r="F23" s="67"/>
      <c r="G23" s="67"/>
      <c r="H23" s="67"/>
      <c r="Q23" s="68"/>
      <c r="R23" s="69"/>
      <c r="S23" s="67" t="s">
        <v>207</v>
      </c>
      <c r="AD23" s="68"/>
    </row>
    <row r="24" spans="4:30" ht="12" customHeight="1" x14ac:dyDescent="0.25">
      <c r="D24" s="69"/>
      <c r="E24" s="67" t="s">
        <v>139</v>
      </c>
      <c r="F24" s="67"/>
      <c r="G24" s="67"/>
      <c r="H24" s="67"/>
      <c r="Q24" s="68"/>
      <c r="R24" s="69"/>
      <c r="S24" s="67" t="s">
        <v>208</v>
      </c>
      <c r="AD24" s="68"/>
    </row>
    <row r="25" spans="4:30" ht="12" customHeight="1" x14ac:dyDescent="0.25">
      <c r="D25" s="69"/>
      <c r="E25" s="67" t="s">
        <v>140</v>
      </c>
      <c r="F25" s="67"/>
      <c r="G25" s="67"/>
      <c r="H25" s="67"/>
      <c r="Q25" s="68"/>
      <c r="R25" s="69"/>
      <c r="S25" s="67" t="s">
        <v>209</v>
      </c>
      <c r="AD25" s="68"/>
    </row>
    <row r="26" spans="4:30" ht="12" customHeight="1" x14ac:dyDescent="0.25">
      <c r="D26" s="69"/>
      <c r="E26" s="67" t="s">
        <v>141</v>
      </c>
      <c r="F26" s="67"/>
      <c r="G26" s="67"/>
      <c r="H26" s="67"/>
      <c r="Q26" s="68"/>
      <c r="R26" s="69"/>
      <c r="S26" s="67" t="s">
        <v>210</v>
      </c>
      <c r="AD26" s="68"/>
    </row>
    <row r="27" spans="4:30" ht="12" customHeight="1" x14ac:dyDescent="0.25">
      <c r="D27" s="69"/>
      <c r="E27" s="67" t="s">
        <v>142</v>
      </c>
      <c r="F27" s="67"/>
      <c r="G27" s="67"/>
      <c r="H27" s="67"/>
      <c r="Q27" s="68"/>
      <c r="R27" s="69"/>
      <c r="S27" s="67" t="s">
        <v>211</v>
      </c>
      <c r="AD27" s="68"/>
    </row>
    <row r="28" spans="4:30" ht="12" customHeight="1" x14ac:dyDescent="0.25">
      <c r="D28" s="69"/>
      <c r="E28" s="67" t="s">
        <v>143</v>
      </c>
      <c r="F28" s="67"/>
      <c r="G28" s="67"/>
      <c r="H28" s="67"/>
      <c r="Q28" s="68"/>
      <c r="R28" s="69"/>
      <c r="S28" s="67" t="s">
        <v>212</v>
      </c>
      <c r="AD28" s="68"/>
    </row>
    <row r="29" spans="4:30" ht="12" customHeight="1" x14ac:dyDescent="0.25">
      <c r="D29" s="69"/>
      <c r="E29" s="67" t="s">
        <v>144</v>
      </c>
      <c r="F29" s="67"/>
      <c r="G29" s="67"/>
      <c r="H29" s="67"/>
      <c r="Q29" s="68"/>
      <c r="R29" s="69"/>
      <c r="S29" s="67" t="s">
        <v>213</v>
      </c>
      <c r="AD29" s="68"/>
    </row>
    <row r="30" spans="4:30" ht="12" customHeight="1" x14ac:dyDescent="0.25">
      <c r="D30" s="69"/>
      <c r="E30" s="67" t="s">
        <v>189</v>
      </c>
      <c r="F30" s="67"/>
      <c r="G30" s="67"/>
      <c r="H30" s="67"/>
      <c r="Q30" s="68"/>
      <c r="R30" s="69"/>
      <c r="S30" s="67" t="s">
        <v>214</v>
      </c>
      <c r="AD30" s="68"/>
    </row>
    <row r="31" spans="4:30" ht="12" customHeight="1" x14ac:dyDescent="0.25">
      <c r="D31" s="69"/>
      <c r="E31" s="67" t="s">
        <v>145</v>
      </c>
      <c r="F31" s="67"/>
      <c r="G31" s="67"/>
      <c r="H31" s="67"/>
      <c r="Q31" s="68"/>
      <c r="R31" s="69"/>
      <c r="S31" s="67" t="s">
        <v>215</v>
      </c>
      <c r="AD31" s="68"/>
    </row>
    <row r="32" spans="4:30" ht="12" customHeight="1" x14ac:dyDescent="0.25">
      <c r="D32" s="69"/>
      <c r="E32" s="67" t="s">
        <v>146</v>
      </c>
      <c r="F32" s="67"/>
      <c r="G32" s="67"/>
      <c r="H32" s="67"/>
      <c r="Q32" s="68"/>
      <c r="R32" s="69"/>
      <c r="S32" s="67" t="s">
        <v>216</v>
      </c>
      <c r="AD32" s="68"/>
    </row>
    <row r="33" spans="4:30" ht="12" customHeight="1" x14ac:dyDescent="0.25">
      <c r="D33" s="69"/>
      <c r="E33" s="67" t="s">
        <v>147</v>
      </c>
      <c r="F33" s="67"/>
      <c r="G33" s="67"/>
      <c r="H33" s="67"/>
      <c r="Q33" s="68"/>
      <c r="R33" s="66" t="s">
        <v>217</v>
      </c>
      <c r="AD33" s="68"/>
    </row>
    <row r="34" spans="4:30" ht="12" customHeight="1" x14ac:dyDescent="0.25">
      <c r="D34" s="69"/>
      <c r="E34" s="67" t="s">
        <v>148</v>
      </c>
      <c r="F34" s="67"/>
      <c r="G34" s="67"/>
      <c r="H34" s="67"/>
      <c r="Q34" s="68"/>
      <c r="R34" s="69"/>
      <c r="S34" s="67" t="s">
        <v>218</v>
      </c>
      <c r="AD34" s="68"/>
    </row>
    <row r="35" spans="4:30" ht="12" customHeight="1" x14ac:dyDescent="0.25">
      <c r="D35" s="69"/>
      <c r="E35" s="67" t="s">
        <v>149</v>
      </c>
      <c r="F35" s="67"/>
      <c r="G35" s="67"/>
      <c r="H35" s="67"/>
      <c r="Q35" s="68"/>
      <c r="R35" s="69"/>
      <c r="S35" s="67" t="s">
        <v>219</v>
      </c>
      <c r="AD35" s="68"/>
    </row>
    <row r="36" spans="4:30" ht="12" customHeight="1" x14ac:dyDescent="0.25">
      <c r="D36" s="69"/>
      <c r="E36" s="67" t="s">
        <v>150</v>
      </c>
      <c r="F36" s="67"/>
      <c r="G36" s="67"/>
      <c r="H36" s="67"/>
      <c r="Q36" s="68"/>
      <c r="R36" s="69"/>
      <c r="S36" s="67" t="s">
        <v>220</v>
      </c>
      <c r="AD36" s="68"/>
    </row>
    <row r="37" spans="4:30" ht="12" customHeight="1" x14ac:dyDescent="0.25">
      <c r="D37" s="69"/>
      <c r="E37" s="67" t="s">
        <v>151</v>
      </c>
      <c r="F37" s="67"/>
      <c r="G37" s="67"/>
      <c r="H37" s="67"/>
      <c r="Q37" s="68"/>
      <c r="R37" s="69"/>
      <c r="S37" s="67" t="s">
        <v>221</v>
      </c>
      <c r="AD37" s="68"/>
    </row>
    <row r="38" spans="4:30" ht="12" customHeight="1" x14ac:dyDescent="0.25">
      <c r="D38" s="69"/>
      <c r="E38" s="67" t="s">
        <v>152</v>
      </c>
      <c r="F38" s="67"/>
      <c r="G38" s="67"/>
      <c r="H38" s="67"/>
      <c r="Q38" s="68"/>
      <c r="R38" s="69"/>
      <c r="S38" s="67" t="s">
        <v>124</v>
      </c>
      <c r="AD38" s="68"/>
    </row>
    <row r="39" spans="4:30" ht="12" customHeight="1" x14ac:dyDescent="0.25">
      <c r="D39" s="69"/>
      <c r="E39" s="67" t="s">
        <v>153</v>
      </c>
      <c r="F39" s="67"/>
      <c r="G39" s="67"/>
      <c r="H39" s="67"/>
      <c r="Q39" s="68"/>
      <c r="R39" s="69"/>
      <c r="S39" s="67" t="s">
        <v>116</v>
      </c>
      <c r="AD39" s="68"/>
    </row>
    <row r="40" spans="4:30" ht="12" customHeight="1" x14ac:dyDescent="0.25">
      <c r="D40" s="69"/>
      <c r="E40" s="67" t="s">
        <v>154</v>
      </c>
      <c r="F40" s="67"/>
      <c r="G40" s="67"/>
      <c r="H40" s="67"/>
      <c r="Q40" s="68"/>
      <c r="R40" s="69"/>
      <c r="S40" s="67" t="s">
        <v>222</v>
      </c>
      <c r="AD40" s="68"/>
    </row>
    <row r="41" spans="4:30" ht="12" customHeight="1" x14ac:dyDescent="0.25">
      <c r="D41" s="69"/>
      <c r="E41" s="67" t="s">
        <v>155</v>
      </c>
      <c r="F41" s="67"/>
      <c r="G41" s="67"/>
      <c r="H41" s="67"/>
      <c r="Q41" s="68"/>
      <c r="R41" s="69"/>
      <c r="S41" s="67" t="s">
        <v>223</v>
      </c>
      <c r="AD41" s="68"/>
    </row>
    <row r="42" spans="4:30" ht="12" customHeight="1" x14ac:dyDescent="0.25">
      <c r="D42" s="69"/>
      <c r="E42" s="67" t="s">
        <v>156</v>
      </c>
      <c r="F42" s="67"/>
      <c r="G42" s="67"/>
      <c r="H42" s="67"/>
      <c r="Q42" s="68"/>
      <c r="R42" s="69"/>
      <c r="S42" s="67" t="s">
        <v>224</v>
      </c>
      <c r="AD42" s="68"/>
    </row>
    <row r="43" spans="4:30" ht="12" customHeight="1" x14ac:dyDescent="0.25">
      <c r="D43" s="69"/>
      <c r="E43" s="67" t="s">
        <v>157</v>
      </c>
      <c r="F43" s="67"/>
      <c r="G43" s="67"/>
      <c r="H43" s="67"/>
      <c r="Q43" s="68"/>
      <c r="R43" s="69"/>
      <c r="S43" s="67" t="s">
        <v>225</v>
      </c>
      <c r="AD43" s="68"/>
    </row>
    <row r="44" spans="4:30" ht="12" customHeight="1" x14ac:dyDescent="0.25">
      <c r="D44" s="69"/>
      <c r="E44" s="67" t="s">
        <v>158</v>
      </c>
      <c r="F44" s="67"/>
      <c r="G44" s="67"/>
      <c r="H44" s="67"/>
      <c r="Q44" s="68"/>
      <c r="R44" s="69"/>
      <c r="S44" s="67" t="s">
        <v>226</v>
      </c>
      <c r="AD44" s="68"/>
    </row>
    <row r="45" spans="4:30" ht="12" customHeight="1" x14ac:dyDescent="0.25">
      <c r="D45" s="69"/>
      <c r="E45" s="67" t="s">
        <v>159</v>
      </c>
      <c r="F45" s="67"/>
      <c r="G45" s="67"/>
      <c r="H45" s="67"/>
      <c r="Q45" s="68"/>
      <c r="R45" s="69"/>
      <c r="S45" s="67" t="s">
        <v>227</v>
      </c>
      <c r="AD45" s="68"/>
    </row>
    <row r="46" spans="4:30" ht="12" customHeight="1" x14ac:dyDescent="0.25">
      <c r="D46" s="69"/>
      <c r="E46" s="67" t="s">
        <v>160</v>
      </c>
      <c r="F46" s="67"/>
      <c r="G46" s="67"/>
      <c r="H46" s="67"/>
      <c r="Q46" s="68"/>
      <c r="R46" s="69"/>
      <c r="S46" s="67" t="s">
        <v>247</v>
      </c>
      <c r="AD46" s="68"/>
    </row>
    <row r="47" spans="4:30" ht="12" customHeight="1" x14ac:dyDescent="0.25">
      <c r="D47" s="69"/>
      <c r="E47" s="67" t="s">
        <v>161</v>
      </c>
      <c r="F47" s="67"/>
      <c r="G47" s="67"/>
      <c r="H47" s="67"/>
      <c r="Q47" s="68"/>
      <c r="R47" s="69"/>
      <c r="S47" s="67" t="s">
        <v>246</v>
      </c>
      <c r="AD47" s="68"/>
    </row>
    <row r="48" spans="4:30" ht="12" customHeight="1" x14ac:dyDescent="0.25">
      <c r="D48" s="69"/>
      <c r="E48" s="67" t="s">
        <v>162</v>
      </c>
      <c r="F48" s="67"/>
      <c r="G48" s="67"/>
      <c r="H48" s="67"/>
      <c r="Q48" s="68"/>
      <c r="R48" s="69"/>
      <c r="S48" s="67" t="s">
        <v>228</v>
      </c>
      <c r="AD48" s="68"/>
    </row>
    <row r="49" spans="4:30" ht="12" customHeight="1" x14ac:dyDescent="0.25">
      <c r="D49" s="69"/>
      <c r="E49" s="67" t="s">
        <v>163</v>
      </c>
      <c r="F49" s="67"/>
      <c r="G49" s="67"/>
      <c r="H49" s="67"/>
      <c r="Q49" s="68"/>
      <c r="R49" s="69"/>
      <c r="S49" s="67" t="s">
        <v>229</v>
      </c>
      <c r="AD49" s="68"/>
    </row>
    <row r="50" spans="4:30" ht="12" customHeight="1" x14ac:dyDescent="0.25">
      <c r="D50" s="69"/>
      <c r="E50" s="67" t="s">
        <v>164</v>
      </c>
      <c r="F50" s="67"/>
      <c r="G50" s="67"/>
      <c r="H50" s="67"/>
      <c r="Q50" s="68"/>
      <c r="R50" s="69"/>
      <c r="S50" s="67" t="s">
        <v>230</v>
      </c>
      <c r="AD50" s="68"/>
    </row>
    <row r="51" spans="4:30" ht="12" customHeight="1" x14ac:dyDescent="0.25">
      <c r="D51" s="69"/>
      <c r="E51" s="67" t="s">
        <v>165</v>
      </c>
      <c r="F51" s="67"/>
      <c r="G51" s="67"/>
      <c r="H51" s="67"/>
      <c r="Q51" s="68"/>
      <c r="R51" s="66" t="s">
        <v>231</v>
      </c>
      <c r="AD51" s="68"/>
    </row>
    <row r="52" spans="4:30" ht="12" customHeight="1" x14ac:dyDescent="0.25">
      <c r="D52" s="69"/>
      <c r="E52" s="67" t="s">
        <v>166</v>
      </c>
      <c r="F52" s="67"/>
      <c r="G52" s="67"/>
      <c r="H52" s="67"/>
      <c r="Q52" s="68"/>
      <c r="R52" s="69"/>
      <c r="S52" s="67" t="s">
        <v>232</v>
      </c>
      <c r="AD52" s="68"/>
    </row>
    <row r="53" spans="4:30" ht="12" customHeight="1" x14ac:dyDescent="0.25">
      <c r="D53" s="69"/>
      <c r="E53" s="67" t="s">
        <v>167</v>
      </c>
      <c r="F53" s="67"/>
      <c r="G53" s="67"/>
      <c r="H53" s="67"/>
      <c r="Q53" s="68"/>
      <c r="R53" s="69"/>
      <c r="S53" s="67" t="s">
        <v>233</v>
      </c>
      <c r="AD53" s="68"/>
    </row>
    <row r="54" spans="4:30" ht="12" customHeight="1" x14ac:dyDescent="0.25">
      <c r="D54" s="69"/>
      <c r="E54" s="67" t="s">
        <v>168</v>
      </c>
      <c r="F54" s="67"/>
      <c r="G54" s="67"/>
      <c r="H54" s="67"/>
      <c r="Q54" s="68"/>
      <c r="R54" s="69"/>
      <c r="S54" s="67" t="s">
        <v>234</v>
      </c>
      <c r="AD54" s="68"/>
    </row>
    <row r="55" spans="4:30" ht="12" customHeight="1" x14ac:dyDescent="0.25">
      <c r="D55" s="69"/>
      <c r="E55" s="67" t="s">
        <v>169</v>
      </c>
      <c r="F55" s="67"/>
      <c r="G55" s="67"/>
      <c r="H55" s="67"/>
      <c r="Q55" s="68"/>
      <c r="R55" s="69"/>
      <c r="S55" s="67" t="s">
        <v>235</v>
      </c>
      <c r="AD55" s="68"/>
    </row>
    <row r="56" spans="4:30" x14ac:dyDescent="0.25">
      <c r="D56" s="66" t="s">
        <v>170</v>
      </c>
      <c r="F56" s="67"/>
      <c r="G56" s="67"/>
      <c r="H56" s="67"/>
      <c r="Q56" s="68"/>
      <c r="R56" s="69"/>
      <c r="S56" s="67" t="s">
        <v>236</v>
      </c>
      <c r="AD56" s="68"/>
    </row>
    <row r="57" spans="4:30" ht="12" customHeight="1" x14ac:dyDescent="0.25">
      <c r="D57" s="69"/>
      <c r="E57" s="67" t="s">
        <v>171</v>
      </c>
      <c r="F57" s="67"/>
      <c r="G57" s="67"/>
      <c r="H57" s="67"/>
      <c r="Q57" s="68"/>
      <c r="R57" s="69"/>
      <c r="S57" s="67" t="s">
        <v>237</v>
      </c>
      <c r="AD57" s="68"/>
    </row>
    <row r="58" spans="4:30" ht="12" customHeight="1" x14ac:dyDescent="0.25">
      <c r="D58" s="69"/>
      <c r="E58" s="67" t="s">
        <v>172</v>
      </c>
      <c r="F58" s="67"/>
      <c r="G58" s="67"/>
      <c r="H58" s="67"/>
      <c r="Q58" s="68"/>
      <c r="R58" s="69"/>
      <c r="S58" s="67" t="s">
        <v>238</v>
      </c>
      <c r="AD58" s="68"/>
    </row>
    <row r="59" spans="4:30" ht="12" customHeight="1" x14ac:dyDescent="0.25">
      <c r="D59" s="69"/>
      <c r="E59" s="67" t="s">
        <v>173</v>
      </c>
      <c r="F59" s="67"/>
      <c r="G59" s="67"/>
      <c r="H59" s="67"/>
      <c r="Q59" s="68"/>
      <c r="R59" s="69"/>
      <c r="S59" s="67" t="s">
        <v>248</v>
      </c>
      <c r="AD59" s="68"/>
    </row>
    <row r="60" spans="4:30" ht="12" customHeight="1" x14ac:dyDescent="0.25">
      <c r="D60" s="69"/>
      <c r="E60" s="67" t="s">
        <v>174</v>
      </c>
      <c r="F60" s="67"/>
      <c r="G60" s="67"/>
      <c r="H60" s="67"/>
      <c r="Q60" s="68"/>
      <c r="R60" s="69"/>
      <c r="S60" s="67" t="s">
        <v>122</v>
      </c>
      <c r="AD60" s="68"/>
    </row>
    <row r="61" spans="4:30" ht="12" customHeight="1" x14ac:dyDescent="0.25">
      <c r="D61" s="69"/>
      <c r="E61" s="67" t="s">
        <v>175</v>
      </c>
      <c r="F61" s="67"/>
      <c r="G61" s="67"/>
      <c r="H61" s="67"/>
      <c r="Q61" s="68"/>
      <c r="R61" s="69"/>
      <c r="S61" s="67" t="s">
        <v>239</v>
      </c>
      <c r="AD61" s="68"/>
    </row>
    <row r="62" spans="4:30" ht="12" customHeight="1" x14ac:dyDescent="0.25">
      <c r="D62" s="69"/>
      <c r="E62" s="67" t="s">
        <v>176</v>
      </c>
      <c r="F62" s="67"/>
      <c r="G62" s="67"/>
      <c r="H62" s="67"/>
      <c r="Q62" s="68"/>
      <c r="R62" s="69"/>
      <c r="S62" s="67" t="s">
        <v>240</v>
      </c>
      <c r="AD62" s="68"/>
    </row>
    <row r="63" spans="4:30" ht="12" customHeight="1" x14ac:dyDescent="0.25">
      <c r="D63" s="69"/>
      <c r="E63" s="67" t="s">
        <v>177</v>
      </c>
      <c r="F63" s="67"/>
      <c r="G63" s="67"/>
      <c r="H63" s="67"/>
      <c r="Q63" s="68"/>
      <c r="R63" s="69"/>
      <c r="S63" s="67" t="s">
        <v>249</v>
      </c>
      <c r="AD63" s="68"/>
    </row>
    <row r="64" spans="4:30" ht="12" customHeight="1" x14ac:dyDescent="0.25">
      <c r="D64" s="69"/>
      <c r="E64" s="67" t="s">
        <v>178</v>
      </c>
      <c r="F64" s="67"/>
      <c r="G64" s="67"/>
      <c r="H64" s="67"/>
      <c r="Q64" s="68"/>
      <c r="R64" s="69"/>
      <c r="S64" s="67" t="s">
        <v>241</v>
      </c>
      <c r="AD64" s="68"/>
    </row>
    <row r="65" spans="4:30" ht="12" customHeight="1" x14ac:dyDescent="0.25">
      <c r="D65" s="69"/>
      <c r="E65" s="67" t="s">
        <v>179</v>
      </c>
      <c r="F65" s="67"/>
      <c r="G65" s="67"/>
      <c r="H65" s="67"/>
      <c r="Q65" s="68"/>
      <c r="R65" s="69"/>
      <c r="S65" s="67" t="s">
        <v>242</v>
      </c>
      <c r="AD65" s="68"/>
    </row>
    <row r="66" spans="4:30" ht="12" customHeight="1" x14ac:dyDescent="0.25">
      <c r="D66" s="69"/>
      <c r="E66" s="67" t="s">
        <v>180</v>
      </c>
      <c r="F66" s="67"/>
      <c r="G66" s="67"/>
      <c r="H66" s="67"/>
      <c r="Q66" s="68"/>
      <c r="R66" s="69"/>
      <c r="S66" s="67" t="s">
        <v>121</v>
      </c>
      <c r="AD66" s="68"/>
    </row>
    <row r="67" spans="4:30" ht="12" customHeight="1" x14ac:dyDescent="0.25">
      <c r="D67" s="69"/>
      <c r="E67" s="67" t="s">
        <v>181</v>
      </c>
      <c r="F67" s="67"/>
      <c r="G67" s="67"/>
      <c r="H67" s="67"/>
      <c r="Q67" s="68"/>
      <c r="R67" s="69"/>
      <c r="S67" s="67" t="s">
        <v>243</v>
      </c>
      <c r="AD67" s="68"/>
    </row>
    <row r="68" spans="4:30" ht="12" customHeight="1" x14ac:dyDescent="0.25">
      <c r="D68" s="69"/>
      <c r="E68" s="67" t="s">
        <v>182</v>
      </c>
      <c r="F68" s="67"/>
      <c r="G68" s="67"/>
      <c r="H68" s="67"/>
      <c r="Q68" s="68"/>
      <c r="R68" s="69"/>
      <c r="S68" s="67" t="s">
        <v>244</v>
      </c>
      <c r="AD68" s="68"/>
    </row>
    <row r="69" spans="4:30" x14ac:dyDescent="0.25">
      <c r="D69" s="69"/>
      <c r="E69" s="67" t="s">
        <v>183</v>
      </c>
      <c r="F69" s="67"/>
      <c r="G69" s="67"/>
      <c r="H69" s="67"/>
      <c r="Q69" s="68"/>
      <c r="R69" s="69"/>
      <c r="S69" s="67" t="s">
        <v>245</v>
      </c>
      <c r="AD69" s="68"/>
    </row>
    <row r="70" spans="4:30" x14ac:dyDescent="0.25">
      <c r="D70" s="69"/>
      <c r="E70" s="67" t="s">
        <v>184</v>
      </c>
      <c r="F70" s="67"/>
      <c r="G70" s="67"/>
      <c r="H70" s="67"/>
      <c r="Q70" s="68"/>
      <c r="R70" s="69"/>
      <c r="AD70" s="68"/>
    </row>
    <row r="71" spans="4:30" x14ac:dyDescent="0.25">
      <c r="D71" s="69"/>
      <c r="E71" s="67" t="s">
        <v>185</v>
      </c>
      <c r="F71" s="67"/>
      <c r="G71" s="67"/>
      <c r="H71" s="67"/>
      <c r="Q71" s="68"/>
      <c r="R71" s="69"/>
      <c r="AD71" s="68"/>
    </row>
    <row r="72" spans="4:30" x14ac:dyDescent="0.25">
      <c r="D72" s="69"/>
      <c r="E72" s="67" t="s">
        <v>186</v>
      </c>
      <c r="F72" s="67"/>
      <c r="G72" s="67"/>
      <c r="H72" s="67"/>
      <c r="Q72" s="68"/>
      <c r="R72" s="69"/>
      <c r="AD72" s="68"/>
    </row>
    <row r="73" spans="4:30" x14ac:dyDescent="0.25">
      <c r="D73" s="70"/>
      <c r="E73" s="71"/>
      <c r="F73" s="71"/>
      <c r="G73" s="71"/>
      <c r="H73" s="71"/>
      <c r="I73" s="71"/>
      <c r="J73" s="71"/>
      <c r="K73" s="71"/>
      <c r="L73" s="71"/>
      <c r="M73" s="71"/>
      <c r="N73" s="71"/>
      <c r="O73" s="71"/>
      <c r="P73" s="71"/>
      <c r="Q73" s="72"/>
      <c r="R73" s="70"/>
      <c r="S73" s="71"/>
      <c r="T73" s="71"/>
      <c r="U73" s="71"/>
      <c r="V73" s="71"/>
      <c r="W73" s="71"/>
      <c r="X73" s="71"/>
      <c r="Y73" s="71"/>
      <c r="Z73" s="71"/>
      <c r="AA73" s="71"/>
      <c r="AB73" s="71"/>
      <c r="AC73" s="71"/>
      <c r="AD73" s="72"/>
    </row>
  </sheetData>
  <sheetProtection password="CC5D" sheet="1" objects="1" scenarios="1" selectLockedCells="1" selectUnlockedCells="1"/>
  <mergeCells count="2">
    <mergeCell ref="D2:AD2"/>
    <mergeCell ref="D3:AD3"/>
  </mergeCells>
  <pageMargins left="0.25" right="0.25" top="0.75" bottom="0.75" header="0.3" footer="0.3"/>
  <pageSetup scale="77"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2025 Ford PI Utility</vt:lpstr>
      <vt:lpstr>2020 PI Std Features</vt:lpstr>
      <vt:lpstr>'2025 Ford PI Utility'!Print_Area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 Daniel</dc:creator>
  <cp:lastModifiedBy>Gene Daniel</cp:lastModifiedBy>
  <cp:lastPrinted>2025-02-14T18:46:15Z</cp:lastPrinted>
  <dcterms:created xsi:type="dcterms:W3CDTF">2016-10-21T20:55:15Z</dcterms:created>
  <dcterms:modified xsi:type="dcterms:W3CDTF">2025-03-10T17:53:16Z</dcterms:modified>
</cp:coreProperties>
</file>