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 NC2510A WORKSHEETS\Website Worksheets\"/>
    </mc:Choice>
  </mc:AlternateContent>
  <xr:revisionPtr revIDLastSave="0" documentId="8_{A9CFCA74-75E1-44FD-BC6D-B4F5E505CA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ronco Sport Big Bend" sheetId="1" r:id="rId1"/>
    <sheet name="Standard Equipment" sheetId="5" r:id="rId2"/>
  </sheets>
  <definedNames>
    <definedName name="_xlnm.Print_Area" localSheetId="0">'Bronco Sport Big Bend'!$A$1:$U$100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1" l="1"/>
  <c r="S47" i="1"/>
  <c r="S46" i="1"/>
  <c r="P68" i="1"/>
  <c r="S53" i="1"/>
  <c r="S52" i="1"/>
  <c r="S45" i="1"/>
  <c r="S44" i="1"/>
  <c r="S43" i="1"/>
  <c r="S42" i="1"/>
  <c r="S41" i="1"/>
  <c r="Q69" i="1"/>
  <c r="S35" i="1"/>
  <c r="S39" i="1"/>
  <c r="S38" i="1"/>
  <c r="S36" i="1" l="1"/>
  <c r="B12" i="1" l="1"/>
  <c r="S37" i="1" l="1"/>
  <c r="O7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 Daniel</author>
  </authors>
  <commentList>
    <comment ref="F24" authorId="0" shapeId="0" xr:uid="{AA24801A-F1EE-4A96-B1DD-BEC8B9D03161}">
      <text>
        <r>
          <rPr>
            <b/>
            <sz val="9"/>
            <color indexed="81"/>
            <rFont val="Tahoma"/>
            <family val="2"/>
          </rPr>
          <t>Big Bend Interior Description</t>
        </r>
        <r>
          <rPr>
            <sz val="9"/>
            <color indexed="81"/>
            <rFont val="Tahoma"/>
            <charset val="1"/>
          </rPr>
          <t xml:space="preserve">
● Front Row Bucket Seats, 6-way Manual Driver and 4-way Manual Passenger
● Second Row 60/40 Split-Fold-Flat, Fold-Down Center Armrest with two (2) Cupholders</t>
        </r>
      </text>
    </comment>
    <comment ref="F35" authorId="0" shapeId="0" xr:uid="{F6246F6E-9AE9-4D41-9D26-A5CE068A5A74}">
      <text>
        <r>
          <rPr>
            <b/>
            <sz val="9"/>
            <color indexed="81"/>
            <rFont val="Tahoma"/>
            <family val="2"/>
          </rPr>
          <t>Black Diamond Off-Road Package (Late Availability)</t>
        </r>
        <r>
          <rPr>
            <sz val="9"/>
            <color indexed="81"/>
            <rFont val="Tahoma"/>
            <family val="2"/>
          </rPr>
          <t xml:space="preserve">
• 110V/400W AC Power Outlet (400W – Behind Center Console and Cargo Area)
• Aux Switches and Wiring
• Brush Guard
• Bumpers – Black Molded-in-Color (MIC) with Steel Plates, Front &amp; Rear
• Cargo Mat
• Cargo Management System (Shelf/Divider/Table)
• Class II Trailer Tow Package with Trailer Sway Control
• Fender Tie Downs
• Interior Grab Handle, Front Row – One (1) in the Center Floor Console, Passenger Side
• Recovery Hooks
– Front, Casted (2) 
– Rear, D-Ring (2)
• Second Row – Seatback Carpeted with Rubberized Seatback Mat
• Underbody Protection
• – Under Engine Skid Plate – Steel
– Fuel Tank Shields – Steel
– Canister Shield – Steel
• 17” Carbonized Gray-painted Aluminum
• 225/65R17 All-Terrain (A/T) Tire
Note: Class II Trailer Tow Package contains Full Size Spare Wheel,
          Full Size Spare Tire and Rubberized Cargo Floor
Note: Not available with Black Appearance Package (67G)
Note: Deletes standard Tire Inflator and Sealant Kit and Overhead Console
          with Sunglasses Storage</t>
        </r>
      </text>
    </comment>
    <comment ref="F36" authorId="0" shapeId="0" xr:uid="{0E94EC0D-8514-40ED-9447-F07592F65043}">
      <text>
        <r>
          <rPr>
            <b/>
            <sz val="9"/>
            <color indexed="81"/>
            <rFont val="Tahoma"/>
            <family val="2"/>
          </rPr>
          <t>Convenience Package</t>
        </r>
        <r>
          <rPr>
            <sz val="9"/>
            <color indexed="81"/>
            <rFont val="Tahoma"/>
            <family val="2"/>
          </rPr>
          <t xml:space="preserve">
• LED Fog Lamps
• Seats
– 8-way Power Driver’s Seat 
     (Fore/Aft, Up/Down, Recline, Lumbar) 
– Front Driver/Passenger Seat Back Map Pockets 
– Front Row – Heated
• Steering Wheel – Premium Wrapped
• Universal Garage Door Opener (UGDO)</t>
        </r>
      </text>
    </comment>
    <comment ref="F37" authorId="0" shapeId="0" xr:uid="{72CD66C1-289A-4348-92E4-DDD4B1442BC8}">
      <text>
        <r>
          <rPr>
            <b/>
            <sz val="9"/>
            <color indexed="81"/>
            <rFont val="Tahoma"/>
            <family val="2"/>
          </rPr>
          <t>Black Appearance Package</t>
        </r>
        <r>
          <rPr>
            <sz val="9"/>
            <color indexed="81"/>
            <rFont val="Tahoma"/>
            <family val="2"/>
          </rPr>
          <t xml:space="preserve">
• Cargo Mat
• Floor Liners, Front and Rear (without Carpet Mats)
• Matte Black Hood Graphic – Textured
• Grille – Carbon Black with Black Painted “BRONCO™” Lettering
• Painted Shadow Black Roof
• Seats:
 – Front Driver/Passenger Seat Back Map Pockets 
 – Sport Contour Buckets
 – Premium Trimmed
• Unique Badges with Black Accents
• 17” Matte Black-painted Aluminum Wheel
• 225/65R17 102H All-Season (A/S) BSW Tire
• Liftgate:
– Modified Smoked Chrome “Ford” Oval
– Black Painted “BRONCO SPORT™” Lettering
Note: Not available with Black Diamond Off-Road Package (67C)</t>
        </r>
      </text>
    </comment>
    <comment ref="F45" authorId="0" shapeId="0" xr:uid="{0FE1878F-5F90-43CE-BEAC-164306F30891}">
      <text>
        <r>
          <rPr>
            <b/>
            <sz val="9"/>
            <color indexed="81"/>
            <rFont val="Tahoma"/>
            <family val="2"/>
          </rPr>
          <t>Daytime Running Lamps (DRL) (Non-Configurable)</t>
        </r>
        <r>
          <rPr>
            <sz val="9"/>
            <color indexed="81"/>
            <rFont val="Tahoma"/>
            <family val="2"/>
          </rPr>
          <t xml:space="preserve">
Note: Replaces the standard Configurable Daytime Running Lamps (DRL)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B36AD62-E40F-4FB0-AF40-B3EA0F6CED52}" keepAlive="1" name="Query - Table001 (Page 1-4)" description="Connection to the 'Table001 (Page 1-4)' query in the workbook." type="5" refreshedVersion="8" background="1" saveData="1">
    <dbPr connection="Provider=Microsoft.Mashup.OleDb.1;Data Source=$Workbook$;Location=&quot;Table001 (Page 1-4)&quot;;Extended Properties=&quot;&quot;" command="SELECT * FROM [Table001 (Page 1-4)]"/>
  </connection>
</connections>
</file>

<file path=xl/sharedStrings.xml><?xml version="1.0" encoding="utf-8"?>
<sst xmlns="http://schemas.openxmlformats.org/spreadsheetml/2006/main" count="108" uniqueCount="94">
  <si>
    <t>Drivetrain Configurations</t>
  </si>
  <si>
    <t>Base</t>
  </si>
  <si>
    <t>Base Powertrain Configuration</t>
  </si>
  <si>
    <t>Base Interior Configuration</t>
  </si>
  <si>
    <t>Base Package / Options</t>
  </si>
  <si>
    <t>Code</t>
  </si>
  <si>
    <t>Additional Factory Options</t>
  </si>
  <si>
    <t>MSRP</t>
  </si>
  <si>
    <t>6% Disc</t>
  </si>
  <si>
    <t xml:space="preserve">Standard Colors: </t>
  </si>
  <si>
    <t>Quantity</t>
  </si>
  <si>
    <t>Enter Quantity Here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</si>
  <si>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</si>
  <si>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</si>
  <si>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</si>
  <si>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</si>
  <si>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</si>
  <si>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</si>
  <si>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</si>
  <si>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</si>
  <si>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</si>
  <si>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</si>
  <si>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</si>
  <si>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</si>
  <si>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</si>
  <si>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</si>
  <si>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Engine Block Heater</t>
  </si>
  <si>
    <t>Quoting Salesperson:</t>
  </si>
  <si>
    <t>Name:</t>
  </si>
  <si>
    <t>Phone:</t>
  </si>
  <si>
    <t>605 Warsaw Road, Clinton North Carolina  28328</t>
  </si>
  <si>
    <t>North Carolina Statewide Term Contract 2510A</t>
  </si>
  <si>
    <t>Contract Term Dates: Feb 01, 2024 - Jan 31, 2029</t>
  </si>
  <si>
    <t>2510A Base Vehicle Configuration</t>
  </si>
  <si>
    <t>PW7</t>
  </si>
  <si>
    <t>Bright White Clear Coat</t>
  </si>
  <si>
    <t>Tires</t>
  </si>
  <si>
    <t>Wheels</t>
  </si>
  <si>
    <t>Remote Keyless Entry</t>
  </si>
  <si>
    <t>NC Agency</t>
  </si>
  <si>
    <t>Front License Plate Bracket</t>
  </si>
  <si>
    <t>SUVs/Crossovers</t>
  </si>
  <si>
    <t>1.5L EcoBoost</t>
  </si>
  <si>
    <t>R9B-200A</t>
  </si>
  <si>
    <t>Bronco Sport, 4WD, Big Bend Trim</t>
  </si>
  <si>
    <t>99N</t>
  </si>
  <si>
    <t>1.5L EcoBoost Engine with Start-Stop Technology</t>
  </si>
  <si>
    <t>8-Speed Automatic Transmission</t>
  </si>
  <si>
    <t>Q</t>
  </si>
  <si>
    <t xml:space="preserve">W </t>
  </si>
  <si>
    <t>Medium Light Smoked Truffle</t>
  </si>
  <si>
    <t xml:space="preserve">225/65R17 102H All Season BSW </t>
  </si>
  <si>
    <t>17" Carbonized Gray Painted High Gloss Aluminum</t>
  </si>
  <si>
    <t>Black Diamond Off-Road Package</t>
  </si>
  <si>
    <t>Convenience Package</t>
  </si>
  <si>
    <t>Black Appearance Package</t>
  </si>
  <si>
    <t>Front and Rear Splash Guards</t>
  </si>
  <si>
    <t>Daytime Running Lamps (non-configurable)</t>
  </si>
  <si>
    <t>67C</t>
  </si>
  <si>
    <t>96P</t>
  </si>
  <si>
    <t>67G</t>
  </si>
  <si>
    <t>17B</t>
  </si>
  <si>
    <t>90A</t>
  </si>
  <si>
    <t>41H</t>
  </si>
  <si>
    <t>50C</t>
  </si>
  <si>
    <t>51B</t>
  </si>
  <si>
    <t>63B</t>
  </si>
  <si>
    <t>Cloth, Easy Clean Material Seats</t>
  </si>
  <si>
    <r>
      <t xml:space="preserve">Power Moonroof  </t>
    </r>
    <r>
      <rPr>
        <b/>
        <i/>
        <sz val="9"/>
        <color rgb="FFFF0000"/>
        <rFont val="Arial"/>
        <family val="2"/>
      </rPr>
      <t xml:space="preserve"> (requires 96P)</t>
    </r>
  </si>
  <si>
    <r>
      <t xml:space="preserve">Cargo Management System </t>
    </r>
    <r>
      <rPr>
        <b/>
        <i/>
        <sz val="9"/>
        <color rgb="FFFF0000"/>
        <rFont val="Arial"/>
        <family val="2"/>
      </rPr>
      <t>(included w/ 67C)</t>
    </r>
  </si>
  <si>
    <r>
      <t>Floor Liners, Front &amp; Rear- no carpet mats</t>
    </r>
    <r>
      <rPr>
        <b/>
        <i/>
        <sz val="9"/>
        <color rgb="FFFF0000"/>
        <rFont val="Arial"/>
        <family val="2"/>
      </rPr>
      <t xml:space="preserve"> (included w/ 67G)</t>
    </r>
  </si>
  <si>
    <r>
      <t>Cargo Mat</t>
    </r>
    <r>
      <rPr>
        <b/>
        <i/>
        <sz val="9"/>
        <color rgb="FFFF0000"/>
        <rFont val="Arial"/>
        <family val="2"/>
      </rPr>
      <t xml:space="preserve"> (included w/ 67G &amp; 67C)</t>
    </r>
  </si>
  <si>
    <t>N/C</t>
  </si>
  <si>
    <t>G1</t>
  </si>
  <si>
    <t>M7</t>
  </si>
  <si>
    <t>YZ</t>
  </si>
  <si>
    <t>Shadow Black</t>
  </si>
  <si>
    <t>Carbonized Gray Metallic</t>
  </si>
  <si>
    <t>Oxford White</t>
  </si>
  <si>
    <t>2025 Ford Bronco Sport, 4WD, Big Bend</t>
  </si>
  <si>
    <t>E7</t>
  </si>
  <si>
    <t>Velocity Blue Metallic</t>
  </si>
  <si>
    <t>FA</t>
  </si>
  <si>
    <t>Eruption Green Metallic</t>
  </si>
  <si>
    <t>RR</t>
  </si>
  <si>
    <t>Ruby Red Metallic Tinted Clearcoat</t>
  </si>
  <si>
    <t>Desert Sand</t>
  </si>
  <si>
    <t>VA</t>
  </si>
  <si>
    <t>Tier II Color Charge</t>
  </si>
  <si>
    <t>Tier III Color Charge</t>
  </si>
  <si>
    <t>P</t>
  </si>
  <si>
    <r>
      <t xml:space="preserve">Tier II Colors- </t>
    </r>
    <r>
      <rPr>
        <b/>
        <i/>
        <sz val="12"/>
        <color theme="1"/>
        <rFont val="Arial"/>
        <family val="2"/>
      </rPr>
      <t>Extra $277 per Vehicle</t>
    </r>
    <r>
      <rPr>
        <b/>
        <sz val="12"/>
        <color theme="1"/>
        <rFont val="Arial"/>
        <family val="2"/>
      </rPr>
      <t xml:space="preserve">: </t>
    </r>
  </si>
  <si>
    <r>
      <t xml:space="preserve">Tier III Colors- </t>
    </r>
    <r>
      <rPr>
        <b/>
        <i/>
        <sz val="12"/>
        <color theme="1"/>
        <rFont val="Arial"/>
        <family val="2"/>
      </rPr>
      <t>Extra $465 per Vehicle:</t>
    </r>
  </si>
  <si>
    <t>Color Upcharges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</si>
</sst>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i/>
      <sz val="9"/>
      <color rgb="FFFF0000"/>
      <name val="Arial"/>
      <family val="2"/>
    </font>
    <font>
      <b/>
      <i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2">
    <xf numFmtId="0" fontId="0" fillId="0" borderId="0" xfId="0"/>
    <xf numFmtId="164" fontId="4" fillId="0" borderId="0" xfId="2" applyNumberFormat="1" applyFont="1" applyProtection="1">
      <protection locked="0"/>
    </xf>
    <xf numFmtId="0" fontId="4" fillId="0" borderId="0" xfId="0" applyFont="1" applyProtection="1">
      <protection locked="0"/>
    </xf>
    <xf numFmtId="164" fontId="4" fillId="0" borderId="0" xfId="2" applyNumberFormat="1" applyFont="1" applyProtection="1"/>
    <xf numFmtId="164" fontId="4" fillId="0" borderId="0" xfId="2" applyNumberFormat="1" applyFont="1" applyFill="1" applyBorder="1" applyProtection="1">
      <protection locked="0"/>
    </xf>
    <xf numFmtId="164" fontId="11" fillId="0" borderId="0" xfId="2" applyNumberFormat="1" applyFont="1" applyAlignment="1" applyProtection="1">
      <alignment vertical="center"/>
    </xf>
    <xf numFmtId="164" fontId="11" fillId="2" borderId="2" xfId="2" applyNumberFormat="1" applyFont="1" applyFill="1" applyBorder="1" applyAlignment="1" applyProtection="1">
      <alignment vertical="center"/>
    </xf>
    <xf numFmtId="164" fontId="11" fillId="0" borderId="0" xfId="2" applyNumberFormat="1" applyFont="1" applyAlignment="1" applyProtection="1">
      <alignment vertical="center"/>
      <protection locked="0"/>
    </xf>
    <xf numFmtId="164" fontId="13" fillId="0" borderId="0" xfId="2" applyNumberFormat="1" applyFont="1" applyProtection="1"/>
    <xf numFmtId="164" fontId="13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4" fillId="0" borderId="0" xfId="0" applyNumberFormat="1" applyFont="1" applyProtection="1">
      <protection locked="0"/>
    </xf>
    <xf numFmtId="164" fontId="4" fillId="2" borderId="14" xfId="2" applyNumberFormat="1" applyFont="1" applyFill="1" applyBorder="1" applyProtection="1"/>
    <xf numFmtId="164" fontId="4" fillId="0" borderId="0" xfId="2" applyNumberFormat="1" applyFont="1" applyFill="1" applyBorder="1" applyProtection="1"/>
    <xf numFmtId="164" fontId="4" fillId="0" borderId="0" xfId="2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4" fontId="14" fillId="2" borderId="0" xfId="2" applyNumberFormat="1" applyFont="1" applyFill="1" applyBorder="1" applyAlignment="1" applyProtection="1">
      <alignment horizontal="center"/>
    </xf>
    <xf numFmtId="164" fontId="4" fillId="8" borderId="0" xfId="2" applyNumberFormat="1" applyFont="1" applyFill="1" applyBorder="1" applyProtection="1">
      <protection locked="0"/>
    </xf>
    <xf numFmtId="0" fontId="4" fillId="8" borderId="0" xfId="0" applyFont="1" applyFill="1" applyProtection="1">
      <protection locked="0"/>
    </xf>
    <xf numFmtId="164" fontId="4" fillId="0" borderId="0" xfId="2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21" fillId="0" borderId="0" xfId="0" applyFont="1" applyProtection="1">
      <protection locked="0"/>
    </xf>
    <xf numFmtId="164" fontId="4" fillId="0" borderId="0" xfId="2" applyNumberFormat="1" applyFont="1" applyBorder="1" applyProtection="1"/>
    <xf numFmtId="0" fontId="4" fillId="2" borderId="3" xfId="0" applyFont="1" applyFill="1" applyBorder="1"/>
    <xf numFmtId="0" fontId="4" fillId="0" borderId="0" xfId="0" applyFont="1"/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0" fillId="2" borderId="4" xfId="0" applyFill="1" applyBorder="1"/>
    <xf numFmtId="0" fontId="8" fillId="2" borderId="5" xfId="0" applyFont="1" applyFill="1" applyBorder="1"/>
    <xf numFmtId="0" fontId="14" fillId="2" borderId="4" xfId="0" applyFont="1" applyFill="1" applyBorder="1"/>
    <xf numFmtId="0" fontId="14" fillId="2" borderId="0" xfId="0" applyFont="1" applyFill="1"/>
    <xf numFmtId="0" fontId="14" fillId="2" borderId="5" xfId="0" applyFont="1" applyFill="1" applyBorder="1"/>
    <xf numFmtId="0" fontId="15" fillId="2" borderId="0" xfId="0" applyFont="1" applyFill="1"/>
    <xf numFmtId="0" fontId="9" fillId="0" borderId="16" xfId="0" applyFont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8" fillId="6" borderId="9" xfId="0" applyFont="1" applyFill="1" applyBorder="1"/>
    <xf numFmtId="0" fontId="8" fillId="6" borderId="10" xfId="0" applyFont="1" applyFill="1" applyBorder="1"/>
    <xf numFmtId="0" fontId="12" fillId="6" borderId="10" xfId="0" applyFont="1" applyFill="1" applyBorder="1"/>
    <xf numFmtId="0" fontId="8" fillId="6" borderId="11" xfId="0" applyFont="1" applyFill="1" applyBorder="1"/>
    <xf numFmtId="0" fontId="8" fillId="2" borderId="4" xfId="0" applyFont="1" applyFill="1" applyBorder="1"/>
    <xf numFmtId="0" fontId="12" fillId="2" borderId="21" xfId="0" applyFont="1" applyFill="1" applyBorder="1"/>
    <xf numFmtId="0" fontId="8" fillId="2" borderId="21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16" fillId="2" borderId="2" xfId="0" applyFont="1" applyFill="1" applyBorder="1" applyAlignment="1">
      <alignment horizontal="center"/>
    </xf>
    <xf numFmtId="0" fontId="17" fillId="2" borderId="2" xfId="0" applyFont="1" applyFill="1" applyBorder="1"/>
    <xf numFmtId="0" fontId="4" fillId="0" borderId="0" xfId="0" applyFont="1" applyAlignment="1">
      <alignment vertical="center"/>
    </xf>
    <xf numFmtId="0" fontId="4" fillId="8" borderId="0" xfId="0" applyFont="1" applyFill="1"/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right"/>
    </xf>
    <xf numFmtId="0" fontId="4" fillId="2" borderId="5" xfId="0" applyFont="1" applyFill="1" applyBorder="1" applyAlignment="1">
      <alignment vertical="center"/>
    </xf>
    <xf numFmtId="0" fontId="18" fillId="2" borderId="0" xfId="0" applyFont="1" applyFill="1"/>
    <xf numFmtId="0" fontId="20" fillId="0" borderId="2" xfId="0" applyFont="1" applyBorder="1"/>
    <xf numFmtId="0" fontId="0" fillId="0" borderId="2" xfId="0" applyBorder="1"/>
    <xf numFmtId="0" fontId="20" fillId="0" borderId="3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1" xfId="0" applyFont="1" applyBorder="1"/>
    <xf numFmtId="0" fontId="8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21" fillId="0" borderId="0" xfId="0" applyFont="1"/>
    <xf numFmtId="0" fontId="21" fillId="0" borderId="5" xfId="0" applyFont="1" applyBorder="1"/>
    <xf numFmtId="0" fontId="13" fillId="0" borderId="4" xfId="0" applyFont="1" applyBorder="1"/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164" fontId="13" fillId="5" borderId="18" xfId="2" applyNumberFormat="1" applyFont="1" applyFill="1" applyBorder="1" applyProtection="1"/>
    <xf numFmtId="0" fontId="20" fillId="0" borderId="4" xfId="0" applyFont="1" applyBorder="1"/>
    <xf numFmtId="0" fontId="20" fillId="0" borderId="0" xfId="0" applyFont="1"/>
    <xf numFmtId="0" fontId="20" fillId="0" borderId="5" xfId="0" applyFont="1" applyBorder="1"/>
    <xf numFmtId="0" fontId="4" fillId="0" borderId="1" xfId="0" applyFont="1" applyBorder="1"/>
    <xf numFmtId="0" fontId="3" fillId="0" borderId="4" xfId="3" applyFill="1" applyBorder="1" applyProtection="1"/>
    <xf numFmtId="0" fontId="22" fillId="0" borderId="0" xfId="3" applyFont="1" applyFill="1" applyBorder="1" applyProtection="1"/>
    <xf numFmtId="0" fontId="9" fillId="0" borderId="16" xfId="0" applyFont="1" applyBorder="1" applyAlignment="1">
      <alignment horizontal="center" vertical="center"/>
    </xf>
    <xf numFmtId="0" fontId="13" fillId="0" borderId="1" xfId="0" applyFont="1" applyBorder="1"/>
    <xf numFmtId="164" fontId="4" fillId="0" borderId="2" xfId="2" applyNumberFormat="1" applyFont="1" applyBorder="1" applyProtection="1"/>
    <xf numFmtId="0" fontId="12" fillId="0" borderId="2" xfId="0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7" fillId="0" borderId="1" xfId="0" applyFont="1" applyBorder="1"/>
    <xf numFmtId="0" fontId="16" fillId="2" borderId="0" xfId="0" applyFont="1" applyFill="1" applyAlignment="1">
      <alignment horizontal="center"/>
    </xf>
    <xf numFmtId="0" fontId="17" fillId="2" borderId="0" xfId="0" applyFont="1" applyFill="1"/>
    <xf numFmtId="0" fontId="4" fillId="5" borderId="0" xfId="0" applyFont="1" applyFill="1"/>
    <xf numFmtId="0" fontId="15" fillId="5" borderId="0" xfId="0" applyFont="1" applyFill="1"/>
    <xf numFmtId="0" fontId="8" fillId="2" borderId="0" xfId="0" applyFont="1" applyFill="1"/>
    <xf numFmtId="0" fontId="13" fillId="0" borderId="21" xfId="0" applyFont="1" applyBorder="1" applyAlignment="1" applyProtection="1">
      <alignment horizontal="left"/>
      <protection locked="0"/>
    </xf>
    <xf numFmtId="0" fontId="13" fillId="0" borderId="25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 vertical="center" shrinkToFit="1"/>
    </xf>
    <xf numFmtId="0" fontId="5" fillId="7" borderId="7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center" vertical="center" shrinkToFit="1"/>
    </xf>
    <xf numFmtId="14" fontId="0" fillId="0" borderId="21" xfId="0" applyNumberFormat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13" fillId="0" borderId="21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6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13" fillId="0" borderId="10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9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44" fontId="19" fillId="8" borderId="24" xfId="2" applyFont="1" applyFill="1" applyBorder="1" applyAlignment="1" applyProtection="1">
      <alignment horizontal="center"/>
    </xf>
    <xf numFmtId="44" fontId="19" fillId="8" borderId="21" xfId="2" applyFont="1" applyFill="1" applyBorder="1" applyAlignment="1" applyProtection="1">
      <alignment horizontal="center" vertical="center" shrinkToFit="1"/>
    </xf>
    <xf numFmtId="0" fontId="19" fillId="2" borderId="0" xfId="0" applyFont="1" applyFill="1" applyAlignment="1">
      <alignment horizontal="right"/>
    </xf>
    <xf numFmtId="43" fontId="19" fillId="8" borderId="21" xfId="1" applyFont="1" applyFill="1" applyBorder="1" applyAlignment="1" applyProtection="1"/>
    <xf numFmtId="0" fontId="9" fillId="0" borderId="17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44" fontId="9" fillId="0" borderId="16" xfId="2" applyFont="1" applyFill="1" applyBorder="1" applyAlignment="1" applyProtection="1">
      <alignment horizontal="center"/>
    </xf>
    <xf numFmtId="0" fontId="8" fillId="6" borderId="10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4" fillId="2" borderId="14" xfId="0" applyFont="1" applyFill="1" applyBorder="1"/>
    <xf numFmtId="164" fontId="4" fillId="2" borderId="14" xfId="2" applyNumberFormat="1" applyFont="1" applyFill="1" applyBorder="1" applyProtection="1"/>
    <xf numFmtId="0" fontId="4" fillId="0" borderId="0" xfId="0" applyFont="1"/>
    <xf numFmtId="164" fontId="4" fillId="0" borderId="0" xfId="2" applyNumberFormat="1" applyFont="1" applyFill="1" applyBorder="1" applyProtection="1"/>
    <xf numFmtId="0" fontId="14" fillId="2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shrinkToFit="1"/>
    </xf>
    <xf numFmtId="0" fontId="10" fillId="3" borderId="7" xfId="0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9" fillId="0" borderId="16" xfId="0" applyFont="1" applyBorder="1" applyAlignment="1">
      <alignment horizontal="left"/>
    </xf>
    <xf numFmtId="43" fontId="9" fillId="5" borderId="16" xfId="1" applyFont="1" applyFill="1" applyBorder="1" applyAlignment="1" applyProtection="1">
      <alignment horizontal="center"/>
      <protection locked="0"/>
    </xf>
    <xf numFmtId="164" fontId="9" fillId="0" borderId="22" xfId="2" applyNumberFormat="1" applyFont="1" applyFill="1" applyBorder="1" applyAlignment="1" applyProtection="1">
      <alignment horizontal="left"/>
    </xf>
    <xf numFmtId="164" fontId="9" fillId="0" borderId="21" xfId="2" applyNumberFormat="1" applyFont="1" applyFill="1" applyBorder="1" applyAlignment="1" applyProtection="1">
      <alignment horizontal="left"/>
    </xf>
    <xf numFmtId="44" fontId="9" fillId="0" borderId="16" xfId="2" applyFont="1" applyFill="1" applyBorder="1" applyAlignment="1" applyProtection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164" fontId="9" fillId="0" borderId="17" xfId="2" applyNumberFormat="1" applyFont="1" applyFill="1" applyBorder="1" applyAlignment="1" applyProtection="1">
      <alignment horizontal="left"/>
    </xf>
    <xf numFmtId="164" fontId="9" fillId="0" borderId="18" xfId="2" applyNumberFormat="1" applyFont="1" applyFill="1" applyBorder="1" applyAlignment="1" applyProtection="1">
      <alignment horizontal="left"/>
    </xf>
    <xf numFmtId="44" fontId="9" fillId="0" borderId="17" xfId="2" applyFont="1" applyFill="1" applyBorder="1" applyAlignment="1" applyProtection="1">
      <alignment horizontal="left"/>
    </xf>
    <xf numFmtId="44" fontId="9" fillId="0" borderId="18" xfId="2" applyFont="1" applyFill="1" applyBorder="1" applyAlignment="1" applyProtection="1">
      <alignment horizontal="left"/>
    </xf>
    <xf numFmtId="0" fontId="9" fillId="0" borderId="2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164" fontId="9" fillId="0" borderId="22" xfId="2" applyNumberFormat="1" applyFont="1" applyFill="1" applyBorder="1" applyAlignment="1" applyProtection="1">
      <alignment horizontal="center"/>
    </xf>
    <xf numFmtId="164" fontId="9" fillId="0" borderId="21" xfId="2" applyNumberFormat="1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5" fillId="7" borderId="26" xfId="0" applyFont="1" applyFill="1" applyBorder="1" applyAlignment="1">
      <alignment horizontal="center" vertical="center" textRotation="90" shrinkToFit="1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44" fontId="9" fillId="0" borderId="17" xfId="2" applyFont="1" applyFill="1" applyBorder="1" applyAlignment="1" applyProtection="1">
      <alignment horizontal="center" vertical="center"/>
    </xf>
    <xf numFmtId="44" fontId="9" fillId="0" borderId="18" xfId="2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 vertical="center" wrapText="1"/>
    </xf>
    <xf numFmtId="164" fontId="9" fillId="0" borderId="16" xfId="2" applyNumberFormat="1" applyFont="1" applyFill="1" applyBorder="1" applyAlignment="1" applyProtection="1">
      <alignment horizontal="left"/>
    </xf>
    <xf numFmtId="0" fontId="8" fillId="2" borderId="4" xfId="0" applyFont="1" applyFill="1" applyBorder="1" applyAlignment="1">
      <alignment horizontal="left"/>
    </xf>
    <xf numFmtId="0" fontId="17" fillId="2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5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CheckBox" checked="Checked" fmlaLink="$V$16" lockText="1" noThreeD="1"/>
</file>

<file path=xl/ctrlProps/ctrlProp10.xml><?xml version="1.0" encoding="utf-8"?>
<formControlPr xmlns="http://schemas.microsoft.com/office/spreadsheetml/2009/9/main" objectType="CheckBox" fmlaLink="$V$42" lockText="1" noThreeD="1"/>
</file>

<file path=xl/ctrlProps/ctrlProp11.xml><?xml version="1.0" encoding="utf-8"?>
<formControlPr xmlns="http://schemas.microsoft.com/office/spreadsheetml/2009/9/main" objectType="CheckBox" fmlaLink="$V$41" lockText="1" noThreeD="1"/>
</file>

<file path=xl/ctrlProps/ctrlProp12.xml><?xml version="1.0" encoding="utf-8"?>
<formControlPr xmlns="http://schemas.microsoft.com/office/spreadsheetml/2009/9/main" objectType="CheckBox" fmlaLink="$V$43" lockText="1" noThreeD="1"/>
</file>

<file path=xl/ctrlProps/ctrlProp13.xml><?xml version="1.0" encoding="utf-8"?>
<formControlPr xmlns="http://schemas.microsoft.com/office/spreadsheetml/2009/9/main" objectType="CheckBox" fmlaLink="$V$44" lockText="1" noThreeD="1"/>
</file>

<file path=xl/ctrlProps/ctrlProp14.xml><?xml version="1.0" encoding="utf-8"?>
<formControlPr xmlns="http://schemas.microsoft.com/office/spreadsheetml/2009/9/main" objectType="CheckBox" fmlaLink="$V$45" lockText="1" noThreeD="1"/>
</file>

<file path=xl/ctrlProps/ctrlProp15.xml><?xml version="1.0" encoding="utf-8"?>
<formControlPr xmlns="http://schemas.microsoft.com/office/spreadsheetml/2009/9/main" objectType="CheckBox" fmlaLink="$W$58" lockText="1" noThreeD="1"/>
</file>

<file path=xl/ctrlProps/ctrlProp16.xml><?xml version="1.0" encoding="utf-8"?>
<formControlPr xmlns="http://schemas.microsoft.com/office/spreadsheetml/2009/9/main" objectType="CheckBox" fmlaLink="$W$60" lockText="1" noThreeD="1"/>
</file>

<file path=xl/ctrlProps/ctrlProp17.xml><?xml version="1.0" encoding="utf-8"?>
<formControlPr xmlns="http://schemas.microsoft.com/office/spreadsheetml/2009/9/main" objectType="CheckBox" fmlaLink="$W$61" lockText="1" noThreeD="1"/>
</file>

<file path=xl/ctrlProps/ctrlProp18.xml><?xml version="1.0" encoding="utf-8"?>
<formControlPr xmlns="http://schemas.microsoft.com/office/spreadsheetml/2009/9/main" objectType="CheckBox" fmlaLink="$W$62" lockText="1" noThreeD="1"/>
</file>

<file path=xl/ctrlProps/ctrlProp19.xml><?xml version="1.0" encoding="utf-8"?>
<formControlPr xmlns="http://schemas.microsoft.com/office/spreadsheetml/2009/9/main" objectType="CheckBox" fmlaLink="$W$64" lockText="1" noThreeD="1"/>
</file>

<file path=xl/ctrlProps/ctrlProp2.xml><?xml version="1.0" encoding="utf-8"?>
<formControlPr xmlns="http://schemas.microsoft.com/office/spreadsheetml/2009/9/main" objectType="CheckBox" fmlaLink="$W$56" lockText="1" noThreeD="1"/>
</file>

<file path=xl/ctrlProps/ctrlProp20.xml><?xml version="1.0" encoding="utf-8"?>
<formControlPr xmlns="http://schemas.microsoft.com/office/spreadsheetml/2009/9/main" objectType="CheckBox" fmlaLink="$V$52" lockText="1" noThreeD="1"/>
</file>

<file path=xl/ctrlProps/ctrlProp21.xml><?xml version="1.0" encoding="utf-8"?>
<formControlPr xmlns="http://schemas.microsoft.com/office/spreadsheetml/2009/9/main" objectType="CheckBox" fmlaLink="$V$53" lockText="1" noThreeD="1"/>
</file>

<file path=xl/ctrlProps/ctrlProp22.xml><?xml version="1.0" encoding="utf-8"?>
<formControlPr xmlns="http://schemas.microsoft.com/office/spreadsheetml/2009/9/main" objectType="CheckBox" fmlaLink="$V$46" lockText="1" noThreeD="1"/>
</file>

<file path=xl/ctrlProps/ctrlProp23.xml><?xml version="1.0" encoding="utf-8"?>
<formControlPr xmlns="http://schemas.microsoft.com/office/spreadsheetml/2009/9/main" objectType="CheckBox" fmlaLink="$V$47" lockText="1" noThreeD="1"/>
</file>

<file path=xl/ctrlProps/ctrlProp24.xml><?xml version="1.0" encoding="utf-8"?>
<formControlPr xmlns="http://schemas.microsoft.com/office/spreadsheetml/2009/9/main" objectType="CheckBox" fmlaLink="$V$48" lockText="1" noThreeD="1"/>
</file>

<file path=xl/ctrlProps/ctrlProp3.xml><?xml version="1.0" encoding="utf-8"?>
<formControlPr xmlns="http://schemas.microsoft.com/office/spreadsheetml/2009/9/main" objectType="CheckBox" fmlaLink="$W$57" lockText="1" noThreeD="1"/>
</file>

<file path=xl/ctrlProps/ctrlProp4.xml><?xml version="1.0" encoding="utf-8"?>
<formControlPr xmlns="http://schemas.microsoft.com/office/spreadsheetml/2009/9/main" objectType="CheckBox" fmlaLink="$V$35" lockText="1" noThreeD="1"/>
</file>

<file path=xl/ctrlProps/ctrlProp5.xml><?xml version="1.0" encoding="utf-8"?>
<formControlPr xmlns="http://schemas.microsoft.com/office/spreadsheetml/2009/9/main" objectType="CheckBox" fmlaLink="$V$36" lockText="1" noThreeD="1"/>
</file>

<file path=xl/ctrlProps/ctrlProp6.xml><?xml version="1.0" encoding="utf-8"?>
<formControlPr xmlns="http://schemas.microsoft.com/office/spreadsheetml/2009/9/main" objectType="CheckBox" fmlaLink="$V$37" lockText="1" noThreeD="1"/>
</file>

<file path=xl/ctrlProps/ctrlProp7.xml><?xml version="1.0" encoding="utf-8"?>
<formControlPr xmlns="http://schemas.microsoft.com/office/spreadsheetml/2009/9/main" objectType="CheckBox" fmlaLink="$V$38" lockText="1" noThreeD="1"/>
</file>

<file path=xl/ctrlProps/ctrlProp8.xml><?xml version="1.0" encoding="utf-8"?>
<formControlPr xmlns="http://schemas.microsoft.com/office/spreadsheetml/2009/9/main" objectType="CheckBox" fmlaLink="$V$39" lockText="1" noThreeD="1"/>
</file>

<file path=xl/ctrlProps/ctrlProp9.xml><?xml version="1.0" encoding="utf-8"?>
<formControlPr xmlns="http://schemas.microsoft.com/office/spreadsheetml/2009/9/main" objectType="CheckBox" checked="Checked" fmlaLink="$V$40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15</xdr:row>
          <xdr:rowOff>57150</xdr:rowOff>
        </xdr:from>
        <xdr:to>
          <xdr:col>5</xdr:col>
          <xdr:colOff>295275</xdr:colOff>
          <xdr:row>15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55</xdr:row>
          <xdr:rowOff>0</xdr:rowOff>
        </xdr:from>
        <xdr:to>
          <xdr:col>3</xdr:col>
          <xdr:colOff>238125</xdr:colOff>
          <xdr:row>55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9525</xdr:rowOff>
        </xdr:from>
        <xdr:to>
          <xdr:col>3</xdr:col>
          <xdr:colOff>238125</xdr:colOff>
          <xdr:row>57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9525</xdr:rowOff>
        </xdr:from>
        <xdr:to>
          <xdr:col>3</xdr:col>
          <xdr:colOff>238125</xdr:colOff>
          <xdr:row>35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35</xdr:row>
          <xdr:rowOff>0</xdr:rowOff>
        </xdr:from>
        <xdr:to>
          <xdr:col>3</xdr:col>
          <xdr:colOff>238125</xdr:colOff>
          <xdr:row>36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0</xdr:rowOff>
        </xdr:from>
        <xdr:to>
          <xdr:col>3</xdr:col>
          <xdr:colOff>238125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37</xdr:row>
          <xdr:rowOff>9525</xdr:rowOff>
        </xdr:from>
        <xdr:to>
          <xdr:col>3</xdr:col>
          <xdr:colOff>238125</xdr:colOff>
          <xdr:row>38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9525</xdr:rowOff>
        </xdr:from>
        <xdr:to>
          <xdr:col>3</xdr:col>
          <xdr:colOff>238125</xdr:colOff>
          <xdr:row>39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39</xdr:row>
          <xdr:rowOff>9525</xdr:rowOff>
        </xdr:from>
        <xdr:to>
          <xdr:col>3</xdr:col>
          <xdr:colOff>238125</xdr:colOff>
          <xdr:row>40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0</xdr:rowOff>
        </xdr:from>
        <xdr:to>
          <xdr:col>3</xdr:col>
          <xdr:colOff>238125</xdr:colOff>
          <xdr:row>42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57150</xdr:colOff>
      <xdr:row>90</xdr:row>
      <xdr:rowOff>152400</xdr:rowOff>
    </xdr:from>
    <xdr:to>
      <xdr:col>20</xdr:col>
      <xdr:colOff>188327</xdr:colOff>
      <xdr:row>96</xdr:row>
      <xdr:rowOff>171449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6B75B6-0203-221E-C267-EE84DD7C9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14592300"/>
          <a:ext cx="3531602" cy="13906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9525</xdr:rowOff>
        </xdr:from>
        <xdr:to>
          <xdr:col>3</xdr:col>
          <xdr:colOff>238125</xdr:colOff>
          <xdr:row>41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9525</xdr:rowOff>
        </xdr:from>
        <xdr:to>
          <xdr:col>3</xdr:col>
          <xdr:colOff>238125</xdr:colOff>
          <xdr:row>43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43</xdr:row>
          <xdr:rowOff>9525</xdr:rowOff>
        </xdr:from>
        <xdr:to>
          <xdr:col>3</xdr:col>
          <xdr:colOff>238125</xdr:colOff>
          <xdr:row>44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9525</xdr:rowOff>
        </xdr:from>
        <xdr:to>
          <xdr:col>3</xdr:col>
          <xdr:colOff>238125</xdr:colOff>
          <xdr:row>45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57</xdr:row>
          <xdr:rowOff>9525</xdr:rowOff>
        </xdr:from>
        <xdr:to>
          <xdr:col>3</xdr:col>
          <xdr:colOff>238125</xdr:colOff>
          <xdr:row>58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59</xdr:row>
          <xdr:rowOff>9525</xdr:rowOff>
        </xdr:from>
        <xdr:to>
          <xdr:col>3</xdr:col>
          <xdr:colOff>238125</xdr:colOff>
          <xdr:row>60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9525</xdr:rowOff>
        </xdr:from>
        <xdr:to>
          <xdr:col>3</xdr:col>
          <xdr:colOff>238125</xdr:colOff>
          <xdr:row>61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61</xdr:row>
          <xdr:rowOff>9525</xdr:rowOff>
        </xdr:from>
        <xdr:to>
          <xdr:col>3</xdr:col>
          <xdr:colOff>238125</xdr:colOff>
          <xdr:row>62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9525</xdr:rowOff>
        </xdr:from>
        <xdr:to>
          <xdr:col>3</xdr:col>
          <xdr:colOff>238125</xdr:colOff>
          <xdr:row>64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51</xdr:row>
          <xdr:rowOff>9525</xdr:rowOff>
        </xdr:from>
        <xdr:to>
          <xdr:col>3</xdr:col>
          <xdr:colOff>238125</xdr:colOff>
          <xdr:row>52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9525</xdr:rowOff>
        </xdr:from>
        <xdr:to>
          <xdr:col>3</xdr:col>
          <xdr:colOff>238125</xdr:colOff>
          <xdr:row>53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0</xdr:row>
      <xdr:rowOff>66676</xdr:rowOff>
    </xdr:from>
    <xdr:to>
      <xdr:col>20</xdr:col>
      <xdr:colOff>57150</xdr:colOff>
      <xdr:row>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C1B07D-053F-4DBF-ADBB-A140C93FB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66676"/>
          <a:ext cx="5762625" cy="9429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45</xdr:row>
          <xdr:rowOff>9525</xdr:rowOff>
        </xdr:from>
        <xdr:to>
          <xdr:col>3</xdr:col>
          <xdr:colOff>238125</xdr:colOff>
          <xdr:row>46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9525</xdr:rowOff>
        </xdr:from>
        <xdr:to>
          <xdr:col>3</xdr:col>
          <xdr:colOff>238125</xdr:colOff>
          <xdr:row>47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9525</xdr:rowOff>
        </xdr:from>
        <xdr:to>
          <xdr:col>3</xdr:col>
          <xdr:colOff>238125</xdr:colOff>
          <xdr:row>48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571067</xdr:colOff>
      <xdr:row>41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B8E562-B2EB-4CBC-BD1F-D4E2A629D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7467" cy="7839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10</xdr:col>
      <xdr:colOff>0</xdr:colOff>
      <xdr:row>82</xdr:row>
      <xdr:rowOff>90299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E8074-CEF6-4EB7-9433-0FD90F20D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10500"/>
          <a:ext cx="6096000" cy="7900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"/>
  <sheetViews>
    <sheetView showGridLines="0" showRowColHeaders="0" tabSelected="1" zoomScaleNormal="100" workbookViewId="0">
      <selection activeCell="D75" sqref="D75:T75"/>
    </sheetView>
  </sheetViews>
  <sheetFormatPr defaultColWidth="9.140625" defaultRowHeight="12" x14ac:dyDescent="0.2"/>
  <cols>
    <col min="1" max="1" width="1.28515625" style="24" customWidth="1"/>
    <col min="2" max="2" width="1.5703125" style="24" customWidth="1"/>
    <col min="3" max="3" width="2.28515625" style="24" customWidth="1"/>
    <col min="4" max="4" width="4.42578125" style="24" customWidth="1"/>
    <col min="5" max="5" width="7.7109375" style="24" customWidth="1"/>
    <col min="6" max="6" width="5.7109375" style="24" customWidth="1"/>
    <col min="7" max="7" width="4.28515625" style="24" customWidth="1"/>
    <col min="8" max="8" width="5.85546875" style="24" customWidth="1"/>
    <col min="9" max="12" width="4.28515625" style="24" customWidth="1"/>
    <col min="13" max="13" width="4.5703125" style="24" customWidth="1"/>
    <col min="14" max="14" width="4.7109375" style="24" customWidth="1"/>
    <col min="15" max="17" width="4.28515625" style="24" customWidth="1"/>
    <col min="18" max="18" width="5.28515625" style="24" customWidth="1"/>
    <col min="19" max="19" width="4.28515625" style="24" customWidth="1"/>
    <col min="20" max="20" width="6.42578125" style="24" customWidth="1"/>
    <col min="21" max="21" width="3.42578125" style="24" customWidth="1"/>
    <col min="22" max="22" width="14" style="1" hidden="1" customWidth="1"/>
    <col min="23" max="23" width="9.140625" style="2" hidden="1" customWidth="1"/>
    <col min="24" max="24" width="9.140625" style="24" customWidth="1"/>
    <col min="25" max="16384" width="9.140625" style="24"/>
  </cols>
  <sheetData>
    <row r="1" spans="2:23" ht="15" customHeight="1" x14ac:dyDescent="0.2">
      <c r="B1" s="168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70"/>
    </row>
    <row r="2" spans="2:23" x14ac:dyDescent="0.2">
      <c r="B2" s="171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3"/>
    </row>
    <row r="3" spans="2:23" x14ac:dyDescent="0.2">
      <c r="B3" s="171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3"/>
    </row>
    <row r="4" spans="2:23" x14ac:dyDescent="0.2">
      <c r="B4" s="171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3"/>
    </row>
    <row r="5" spans="2:23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3"/>
    </row>
    <row r="6" spans="2:23" x14ac:dyDescent="0.2">
      <c r="B6" s="171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3"/>
    </row>
    <row r="7" spans="2:23" ht="12.75" thickBot="1" x14ac:dyDescent="0.25">
      <c r="B7" s="174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6"/>
    </row>
    <row r="8" spans="2:23" ht="29.25" customHeight="1" thickBot="1" x14ac:dyDescent="0.25">
      <c r="B8" s="181" t="s">
        <v>79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/>
    </row>
    <row r="9" spans="2:23" ht="21" customHeight="1" thickBot="1" x14ac:dyDescent="0.3">
      <c r="B9" s="110" t="s">
        <v>31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2"/>
    </row>
    <row r="10" spans="2:23" s="3" customFormat="1" ht="25.5" customHeight="1" thickBot="1" x14ac:dyDescent="0.25">
      <c r="B10" s="184" t="s">
        <v>41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6"/>
      <c r="V10" s="1"/>
      <c r="W10" s="1"/>
    </row>
    <row r="11" spans="2:23" ht="21" customHeight="1" thickBot="1" x14ac:dyDescent="0.3">
      <c r="B11" s="110" t="s">
        <v>32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2"/>
    </row>
    <row r="12" spans="2:23" s="3" customFormat="1" ht="27" customHeight="1" thickBot="1" x14ac:dyDescent="0.25">
      <c r="B12" s="113" t="str">
        <f>G80</f>
        <v>NC Agency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5"/>
      <c r="V12" s="1"/>
      <c r="W12" s="1"/>
    </row>
    <row r="13" spans="2:23" s="3" customFormat="1" ht="6" customHeight="1" thickBot="1" x14ac:dyDescent="0.25"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9"/>
      <c r="V13" s="1"/>
      <c r="W13" s="1"/>
    </row>
    <row r="14" spans="2:23" s="13" customFormat="1" ht="21" customHeight="1" thickBot="1" x14ac:dyDescent="0.25">
      <c r="B14" s="187" t="s">
        <v>0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9"/>
      <c r="V14" s="4"/>
      <c r="W14" s="4"/>
    </row>
    <row r="15" spans="2:23" s="5" customFormat="1" ht="5.0999999999999996" customHeight="1" x14ac:dyDescent="0.25">
      <c r="B15" s="33"/>
      <c r="C15" s="34"/>
      <c r="D15" s="35"/>
      <c r="E15" s="6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6"/>
      <c r="V15" s="7"/>
      <c r="W15" s="7"/>
    </row>
    <row r="16" spans="2:23" s="8" customFormat="1" ht="19.5" customHeight="1" x14ac:dyDescent="0.25">
      <c r="B16" s="37"/>
      <c r="C16" s="198" t="s">
        <v>42</v>
      </c>
      <c r="D16" s="198"/>
      <c r="E16" s="198"/>
      <c r="F16" s="85"/>
      <c r="G16" s="190" t="s">
        <v>43</v>
      </c>
      <c r="H16" s="191"/>
      <c r="I16" s="192" t="s">
        <v>44</v>
      </c>
      <c r="J16" s="193"/>
      <c r="K16" s="193"/>
      <c r="L16" s="193"/>
      <c r="M16" s="193"/>
      <c r="N16" s="193"/>
      <c r="O16" s="193"/>
      <c r="P16" s="193"/>
      <c r="Q16" s="193"/>
      <c r="R16" s="194"/>
      <c r="S16" s="195">
        <v>28192.45</v>
      </c>
      <c r="T16" s="196"/>
      <c r="U16" s="38"/>
      <c r="V16" s="1" t="b">
        <v>1</v>
      </c>
      <c r="W16" s="9"/>
    </row>
    <row r="17" spans="2:23" s="3" customFormat="1" ht="5.0999999999999996" customHeight="1" thickBot="1" x14ac:dyDescent="0.4">
      <c r="B17" s="39"/>
      <c r="C17" s="40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40"/>
      <c r="T17" s="40"/>
      <c r="U17" s="41"/>
      <c r="V17" s="1"/>
      <c r="W17" s="1"/>
    </row>
    <row r="18" spans="2:23" customFormat="1" ht="24" thickBot="1" x14ac:dyDescent="0.4">
      <c r="B18" s="149" t="s">
        <v>33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1"/>
      <c r="V18" s="2"/>
      <c r="W18" s="10"/>
    </row>
    <row r="19" spans="2:23" ht="20.25" customHeight="1" x14ac:dyDescent="0.25">
      <c r="B19" s="25"/>
      <c r="C19" s="26"/>
      <c r="D19" s="143" t="s">
        <v>2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27"/>
      <c r="V19" s="11"/>
    </row>
    <row r="20" spans="2:23" ht="12" customHeight="1" x14ac:dyDescent="0.2">
      <c r="B20" s="25"/>
      <c r="C20" s="26"/>
      <c r="D20" s="42"/>
      <c r="E20" s="92" t="s">
        <v>45</v>
      </c>
      <c r="F20" s="137" t="s">
        <v>46</v>
      </c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9"/>
      <c r="S20" s="140" t="s">
        <v>1</v>
      </c>
      <c r="T20" s="140"/>
      <c r="U20" s="27"/>
      <c r="V20" s="11"/>
    </row>
    <row r="21" spans="2:23" ht="12" customHeight="1" x14ac:dyDescent="0.2">
      <c r="B21" s="25"/>
      <c r="C21" s="26"/>
      <c r="D21" s="42"/>
      <c r="E21" s="92">
        <v>448</v>
      </c>
      <c r="F21" s="137" t="s">
        <v>47</v>
      </c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9"/>
      <c r="S21" s="140" t="s">
        <v>1</v>
      </c>
      <c r="T21" s="140"/>
      <c r="U21" s="27"/>
      <c r="V21" s="11"/>
    </row>
    <row r="22" spans="2:23" ht="22.5" customHeight="1" x14ac:dyDescent="0.25">
      <c r="B22" s="25"/>
      <c r="C22" s="26"/>
      <c r="D22" s="143" t="s">
        <v>3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97"/>
      <c r="U22" s="27"/>
      <c r="V22" s="11"/>
    </row>
    <row r="23" spans="2:23" ht="12" customHeight="1" x14ac:dyDescent="0.2">
      <c r="B23" s="25"/>
      <c r="C23" s="26"/>
      <c r="D23" s="42"/>
      <c r="E23" s="43" t="s">
        <v>34</v>
      </c>
      <c r="F23" s="137" t="s">
        <v>35</v>
      </c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9"/>
      <c r="S23" s="140" t="s">
        <v>1</v>
      </c>
      <c r="T23" s="140"/>
      <c r="U23" s="27"/>
      <c r="V23" s="11"/>
    </row>
    <row r="24" spans="2:23" ht="12" customHeight="1" x14ac:dyDescent="0.2">
      <c r="B24" s="25"/>
      <c r="C24" s="26"/>
      <c r="D24" s="42"/>
      <c r="E24" s="43" t="s">
        <v>48</v>
      </c>
      <c r="F24" s="137" t="s">
        <v>67</v>
      </c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9"/>
      <c r="S24" s="140" t="s">
        <v>1</v>
      </c>
      <c r="T24" s="140"/>
      <c r="U24" s="27"/>
      <c r="V24" s="11"/>
    </row>
    <row r="25" spans="2:23" ht="12" customHeight="1" x14ac:dyDescent="0.2">
      <c r="B25" s="25"/>
      <c r="C25" s="26"/>
      <c r="D25" s="42"/>
      <c r="E25" s="43" t="s">
        <v>49</v>
      </c>
      <c r="F25" s="137" t="s">
        <v>50</v>
      </c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9"/>
      <c r="S25" s="140" t="s">
        <v>1</v>
      </c>
      <c r="T25" s="140"/>
      <c r="U25" s="27"/>
      <c r="V25" s="11"/>
    </row>
    <row r="26" spans="2:23" ht="21.75" customHeight="1" x14ac:dyDescent="0.25">
      <c r="B26" s="25"/>
      <c r="C26" s="26"/>
      <c r="D26" s="143" t="s">
        <v>4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27"/>
    </row>
    <row r="27" spans="2:23" ht="12" customHeight="1" x14ac:dyDescent="0.2">
      <c r="B27" s="25"/>
      <c r="C27" s="26"/>
      <c r="D27" s="42"/>
      <c r="E27" s="43" t="s">
        <v>36</v>
      </c>
      <c r="F27" s="137" t="s">
        <v>51</v>
      </c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9"/>
      <c r="S27" s="140" t="s">
        <v>1</v>
      </c>
      <c r="T27" s="140"/>
      <c r="U27" s="27"/>
      <c r="V27" s="11"/>
    </row>
    <row r="28" spans="2:23" ht="12" customHeight="1" x14ac:dyDescent="0.2">
      <c r="B28" s="25"/>
      <c r="C28" s="26"/>
      <c r="D28" s="42"/>
      <c r="E28" s="43" t="s">
        <v>37</v>
      </c>
      <c r="F28" s="137" t="s">
        <v>52</v>
      </c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9"/>
      <c r="S28" s="140" t="s">
        <v>1</v>
      </c>
      <c r="T28" s="140"/>
      <c r="U28" s="27"/>
      <c r="V28" s="11"/>
    </row>
    <row r="29" spans="2:23" ht="12" customHeight="1" x14ac:dyDescent="0.2">
      <c r="B29" s="25"/>
      <c r="C29" s="26"/>
      <c r="D29" s="42"/>
      <c r="E29" s="43"/>
      <c r="F29" s="137" t="s">
        <v>38</v>
      </c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9"/>
      <c r="S29" s="140" t="s">
        <v>1</v>
      </c>
      <c r="T29" s="140"/>
      <c r="U29" s="27"/>
      <c r="V29" s="11"/>
    </row>
    <row r="30" spans="2:23" ht="12" customHeight="1" x14ac:dyDescent="0.2">
      <c r="B30" s="25"/>
      <c r="C30" s="26"/>
      <c r="D30" s="42"/>
      <c r="E30" s="43"/>
      <c r="F30" s="137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9"/>
      <c r="S30" s="140" t="s">
        <v>1</v>
      </c>
      <c r="T30" s="140"/>
      <c r="U30" s="27"/>
      <c r="V30" s="11"/>
    </row>
    <row r="31" spans="2:23" customFormat="1" ht="7.5" customHeight="1" thickBot="1" x14ac:dyDescent="0.3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6"/>
      <c r="V31" s="10"/>
      <c r="W31" s="10"/>
    </row>
    <row r="32" spans="2:23" customFormat="1" ht="12" customHeight="1" thickBot="1" x14ac:dyDescent="0.3">
      <c r="V32" s="10"/>
      <c r="W32" s="10"/>
    </row>
    <row r="33" spans="2:23" customFormat="1" ht="18.75" customHeight="1" x14ac:dyDescent="0.25">
      <c r="B33" s="47"/>
      <c r="C33" s="48"/>
      <c r="D33" s="48"/>
      <c r="E33" s="49" t="s">
        <v>5</v>
      </c>
      <c r="F33" s="141" t="s">
        <v>6</v>
      </c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 t="s">
        <v>7</v>
      </c>
      <c r="R33" s="142"/>
      <c r="S33" s="142" t="s">
        <v>8</v>
      </c>
      <c r="T33" s="142"/>
      <c r="U33" s="50"/>
      <c r="V33" s="10"/>
      <c r="W33" s="10"/>
    </row>
    <row r="34" spans="2:23" customFormat="1" ht="6" customHeight="1" x14ac:dyDescent="0.25">
      <c r="B34" s="51"/>
      <c r="C34" s="104"/>
      <c r="D34" s="104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R34" s="54"/>
      <c r="S34" s="55"/>
      <c r="T34" s="55"/>
      <c r="U34" s="38"/>
      <c r="V34" s="10"/>
      <c r="W34" s="10"/>
    </row>
    <row r="35" spans="2:23" x14ac:dyDescent="0.2">
      <c r="B35" s="25"/>
      <c r="C35" s="26"/>
      <c r="D35" s="103"/>
      <c r="E35" s="92" t="s">
        <v>58</v>
      </c>
      <c r="F35" s="163" t="s">
        <v>53</v>
      </c>
      <c r="G35" s="164"/>
      <c r="H35" s="164"/>
      <c r="I35" s="164"/>
      <c r="J35" s="164"/>
      <c r="K35" s="164"/>
      <c r="L35" s="164"/>
      <c r="M35" s="164"/>
      <c r="N35" s="164"/>
      <c r="O35" s="164"/>
      <c r="P35" s="165"/>
      <c r="Q35" s="166">
        <v>2570</v>
      </c>
      <c r="R35" s="167"/>
      <c r="S35" s="156">
        <f t="shared" ref="S35" si="0">Q35*0.94</f>
        <v>2415.7999999999997</v>
      </c>
      <c r="T35" s="156"/>
      <c r="U35" s="27"/>
      <c r="V35" s="11" t="b">
        <v>0</v>
      </c>
    </row>
    <row r="36" spans="2:23" x14ac:dyDescent="0.2">
      <c r="B36" s="25"/>
      <c r="C36" s="26"/>
      <c r="D36" s="103"/>
      <c r="E36" s="43" t="s">
        <v>59</v>
      </c>
      <c r="F36" s="137" t="s">
        <v>54</v>
      </c>
      <c r="G36" s="138"/>
      <c r="H36" s="138"/>
      <c r="I36" s="138"/>
      <c r="J36" s="138"/>
      <c r="K36" s="138"/>
      <c r="L36" s="138"/>
      <c r="M36" s="138"/>
      <c r="N36" s="138"/>
      <c r="O36" s="138"/>
      <c r="P36" s="139"/>
      <c r="Q36" s="159">
        <v>1350</v>
      </c>
      <c r="R36" s="160"/>
      <c r="S36" s="161">
        <f t="shared" ref="S36:S37" si="1">Q36*0.94</f>
        <v>1269</v>
      </c>
      <c r="T36" s="162"/>
      <c r="U36" s="27"/>
      <c r="V36" s="11" t="b">
        <v>0</v>
      </c>
    </row>
    <row r="37" spans="2:23" x14ac:dyDescent="0.2">
      <c r="B37" s="25"/>
      <c r="C37" s="26"/>
      <c r="D37" s="103"/>
      <c r="E37" s="56" t="s">
        <v>60</v>
      </c>
      <c r="F37" s="137" t="s">
        <v>55</v>
      </c>
      <c r="G37" s="138"/>
      <c r="H37" s="138"/>
      <c r="I37" s="138"/>
      <c r="J37" s="138"/>
      <c r="K37" s="138"/>
      <c r="L37" s="138"/>
      <c r="M37" s="138"/>
      <c r="N37" s="138"/>
      <c r="O37" s="138"/>
      <c r="P37" s="139"/>
      <c r="Q37" s="154">
        <v>1750</v>
      </c>
      <c r="R37" s="155"/>
      <c r="S37" s="156">
        <f t="shared" si="1"/>
        <v>1645</v>
      </c>
      <c r="T37" s="156"/>
      <c r="U37" s="27"/>
      <c r="V37" s="11" t="b">
        <v>0</v>
      </c>
    </row>
    <row r="38" spans="2:23" x14ac:dyDescent="0.2">
      <c r="B38" s="25"/>
      <c r="C38" s="26"/>
      <c r="D38" s="103"/>
      <c r="E38" s="56" t="s">
        <v>61</v>
      </c>
      <c r="F38" s="137" t="s">
        <v>68</v>
      </c>
      <c r="G38" s="138"/>
      <c r="H38" s="138"/>
      <c r="I38" s="138"/>
      <c r="J38" s="138"/>
      <c r="K38" s="138"/>
      <c r="L38" s="138"/>
      <c r="M38" s="138"/>
      <c r="N38" s="138"/>
      <c r="O38" s="138"/>
      <c r="P38" s="139"/>
      <c r="Q38" s="154">
        <v>920</v>
      </c>
      <c r="R38" s="155"/>
      <c r="S38" s="156">
        <f t="shared" ref="S38:S39" si="2">Q38*0.94</f>
        <v>864.8</v>
      </c>
      <c r="T38" s="156"/>
      <c r="U38" s="27"/>
      <c r="V38" s="11" t="b">
        <v>0</v>
      </c>
    </row>
    <row r="39" spans="2:23" x14ac:dyDescent="0.2">
      <c r="B39" s="25"/>
      <c r="C39" s="26"/>
      <c r="D39" s="103"/>
      <c r="E39" s="56" t="s">
        <v>62</v>
      </c>
      <c r="F39" s="137" t="s">
        <v>69</v>
      </c>
      <c r="G39" s="138"/>
      <c r="H39" s="138"/>
      <c r="I39" s="138"/>
      <c r="J39" s="138"/>
      <c r="K39" s="138"/>
      <c r="L39" s="138"/>
      <c r="M39" s="138"/>
      <c r="N39" s="138"/>
      <c r="O39" s="138"/>
      <c r="P39" s="139"/>
      <c r="Q39" s="154">
        <v>195</v>
      </c>
      <c r="R39" s="155"/>
      <c r="S39" s="156">
        <f t="shared" si="2"/>
        <v>183.29999999999998</v>
      </c>
      <c r="T39" s="156"/>
      <c r="U39" s="27"/>
      <c r="V39" s="11" t="b">
        <v>0</v>
      </c>
    </row>
    <row r="40" spans="2:23" x14ac:dyDescent="0.2">
      <c r="B40" s="25"/>
      <c r="C40" s="26"/>
      <c r="D40" s="103"/>
      <c r="E40" s="56">
        <v>153</v>
      </c>
      <c r="F40" s="130" t="s">
        <v>40</v>
      </c>
      <c r="G40" s="131"/>
      <c r="H40" s="131"/>
      <c r="I40" s="131"/>
      <c r="J40" s="131"/>
      <c r="K40" s="131"/>
      <c r="L40" s="131"/>
      <c r="M40" s="131"/>
      <c r="N40" s="131"/>
      <c r="O40" s="131"/>
      <c r="P40" s="132"/>
      <c r="Q40" s="166" t="s">
        <v>72</v>
      </c>
      <c r="R40" s="167"/>
      <c r="S40" s="140" t="s">
        <v>72</v>
      </c>
      <c r="T40" s="140"/>
      <c r="U40" s="27"/>
      <c r="V40" s="11" t="b">
        <v>1</v>
      </c>
    </row>
    <row r="41" spans="2:23" x14ac:dyDescent="0.2">
      <c r="B41" s="25"/>
      <c r="C41" s="26"/>
      <c r="D41" s="103"/>
      <c r="E41" s="56" t="s">
        <v>63</v>
      </c>
      <c r="F41" s="130" t="s">
        <v>26</v>
      </c>
      <c r="G41" s="131"/>
      <c r="H41" s="131"/>
      <c r="I41" s="131"/>
      <c r="J41" s="131"/>
      <c r="K41" s="131"/>
      <c r="L41" s="131"/>
      <c r="M41" s="131"/>
      <c r="N41" s="131"/>
      <c r="O41" s="131"/>
      <c r="P41" s="132"/>
      <c r="Q41" s="154">
        <v>190</v>
      </c>
      <c r="R41" s="155"/>
      <c r="S41" s="156">
        <f t="shared" ref="S41:S45" si="3">Q41*0.94</f>
        <v>178.6</v>
      </c>
      <c r="T41" s="156"/>
      <c r="U41" s="27"/>
      <c r="V41" s="11"/>
    </row>
    <row r="42" spans="2:23" x14ac:dyDescent="0.2">
      <c r="B42" s="25"/>
      <c r="C42" s="26"/>
      <c r="D42" s="103"/>
      <c r="E42" s="56" t="s">
        <v>64</v>
      </c>
      <c r="F42" s="130" t="s">
        <v>70</v>
      </c>
      <c r="G42" s="131"/>
      <c r="H42" s="131"/>
      <c r="I42" s="131"/>
      <c r="J42" s="131"/>
      <c r="K42" s="131"/>
      <c r="L42" s="131"/>
      <c r="M42" s="131"/>
      <c r="N42" s="131"/>
      <c r="O42" s="131"/>
      <c r="P42" s="132"/>
      <c r="Q42" s="154">
        <v>185</v>
      </c>
      <c r="R42" s="155"/>
      <c r="S42" s="156">
        <f t="shared" si="3"/>
        <v>173.89999999999998</v>
      </c>
      <c r="T42" s="156"/>
      <c r="U42" s="27"/>
      <c r="V42" s="11" t="b">
        <v>0</v>
      </c>
    </row>
    <row r="43" spans="2:23" x14ac:dyDescent="0.2">
      <c r="B43" s="25"/>
      <c r="C43" s="26"/>
      <c r="D43" s="103"/>
      <c r="E43" s="56" t="s">
        <v>65</v>
      </c>
      <c r="F43" s="130" t="s">
        <v>71</v>
      </c>
      <c r="G43" s="131"/>
      <c r="H43" s="131"/>
      <c r="I43" s="131"/>
      <c r="J43" s="131"/>
      <c r="K43" s="131"/>
      <c r="L43" s="131"/>
      <c r="M43" s="131"/>
      <c r="N43" s="131"/>
      <c r="O43" s="131"/>
      <c r="P43" s="132"/>
      <c r="Q43" s="154">
        <v>150</v>
      </c>
      <c r="R43" s="155"/>
      <c r="S43" s="156">
        <f t="shared" si="3"/>
        <v>141</v>
      </c>
      <c r="T43" s="156"/>
      <c r="U43" s="27"/>
      <c r="V43" s="11"/>
    </row>
    <row r="44" spans="2:23" x14ac:dyDescent="0.2">
      <c r="B44" s="25"/>
      <c r="C44" s="26"/>
      <c r="D44" s="103"/>
      <c r="E44" s="56" t="s">
        <v>66</v>
      </c>
      <c r="F44" s="137" t="s">
        <v>56</v>
      </c>
      <c r="G44" s="138"/>
      <c r="H44" s="138"/>
      <c r="I44" s="138"/>
      <c r="J44" s="138"/>
      <c r="K44" s="138"/>
      <c r="L44" s="138"/>
      <c r="M44" s="138"/>
      <c r="N44" s="138"/>
      <c r="O44" s="138"/>
      <c r="P44" s="139"/>
      <c r="Q44" s="154">
        <v>115</v>
      </c>
      <c r="R44" s="155"/>
      <c r="S44" s="156">
        <f t="shared" si="3"/>
        <v>108.1</v>
      </c>
      <c r="T44" s="156"/>
      <c r="U44" s="27"/>
      <c r="V44" s="11"/>
    </row>
    <row r="45" spans="2:23" x14ac:dyDescent="0.2">
      <c r="B45" s="25"/>
      <c r="C45" s="26"/>
      <c r="D45" s="103"/>
      <c r="E45" s="56">
        <v>942</v>
      </c>
      <c r="F45" s="130" t="s">
        <v>57</v>
      </c>
      <c r="G45" s="131"/>
      <c r="H45" s="131"/>
      <c r="I45" s="131"/>
      <c r="J45" s="131"/>
      <c r="K45" s="131"/>
      <c r="L45" s="131"/>
      <c r="M45" s="131"/>
      <c r="N45" s="131"/>
      <c r="O45" s="131"/>
      <c r="P45" s="132"/>
      <c r="Q45" s="154">
        <v>45</v>
      </c>
      <c r="R45" s="155"/>
      <c r="S45" s="156">
        <f t="shared" si="3"/>
        <v>42.3</v>
      </c>
      <c r="T45" s="156"/>
      <c r="U45" s="27"/>
      <c r="V45" s="11" t="b">
        <v>0</v>
      </c>
    </row>
    <row r="46" spans="2:23" x14ac:dyDescent="0.2">
      <c r="B46" s="25"/>
      <c r="C46" s="26"/>
      <c r="D46" s="103"/>
      <c r="E46" s="56"/>
      <c r="F46" s="137"/>
      <c r="G46" s="138"/>
      <c r="H46" s="138"/>
      <c r="I46" s="138"/>
      <c r="J46" s="138"/>
      <c r="K46" s="138"/>
      <c r="L46" s="138"/>
      <c r="M46" s="138"/>
      <c r="N46" s="138"/>
      <c r="O46" s="138"/>
      <c r="P46" s="139"/>
      <c r="Q46" s="154"/>
      <c r="R46" s="155"/>
      <c r="S46" s="156">
        <f t="shared" ref="S46:S48" si="4">Q46*0.94</f>
        <v>0</v>
      </c>
      <c r="T46" s="156"/>
      <c r="U46" s="27"/>
      <c r="V46" s="11"/>
    </row>
    <row r="47" spans="2:23" x14ac:dyDescent="0.2">
      <c r="B47" s="25"/>
      <c r="C47" s="26"/>
      <c r="D47" s="103"/>
      <c r="E47" s="56"/>
      <c r="F47" s="137"/>
      <c r="G47" s="138"/>
      <c r="H47" s="138"/>
      <c r="I47" s="138"/>
      <c r="J47" s="138"/>
      <c r="K47" s="138"/>
      <c r="L47" s="138"/>
      <c r="M47" s="138"/>
      <c r="N47" s="138"/>
      <c r="O47" s="138"/>
      <c r="P47" s="139"/>
      <c r="Q47" s="154"/>
      <c r="R47" s="155"/>
      <c r="S47" s="156">
        <f t="shared" si="4"/>
        <v>0</v>
      </c>
      <c r="T47" s="156"/>
      <c r="U47" s="27"/>
      <c r="V47" s="11"/>
    </row>
    <row r="48" spans="2:23" x14ac:dyDescent="0.2">
      <c r="B48" s="25"/>
      <c r="C48" s="26"/>
      <c r="D48" s="103"/>
      <c r="E48" s="56"/>
      <c r="F48" s="137"/>
      <c r="G48" s="138"/>
      <c r="H48" s="138"/>
      <c r="I48" s="138"/>
      <c r="J48" s="138"/>
      <c r="K48" s="138"/>
      <c r="L48" s="138"/>
      <c r="M48" s="138"/>
      <c r="N48" s="138"/>
      <c r="O48" s="138"/>
      <c r="P48" s="139"/>
      <c r="Q48" s="154"/>
      <c r="R48" s="155"/>
      <c r="S48" s="156">
        <f t="shared" si="4"/>
        <v>0</v>
      </c>
      <c r="T48" s="156"/>
      <c r="U48" s="27"/>
      <c r="V48" s="11"/>
    </row>
    <row r="49" spans="2:23" customFormat="1" ht="15.75" thickBot="1" x14ac:dyDescent="0.3"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/>
    </row>
    <row r="50" spans="2:23" customFormat="1" ht="15.75" thickBot="1" x14ac:dyDescent="0.3"/>
    <row r="51" spans="2:23" s="3" customFormat="1" ht="18" customHeight="1" x14ac:dyDescent="0.3">
      <c r="B51" s="157" t="s">
        <v>93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60"/>
      <c r="Q51" s="61"/>
      <c r="R51" s="180" t="s">
        <v>10</v>
      </c>
      <c r="S51" s="180"/>
      <c r="T51" s="180"/>
      <c r="U51" s="23"/>
      <c r="V51" s="1"/>
      <c r="W51" s="2"/>
    </row>
    <row r="52" spans="2:23" x14ac:dyDescent="0.2">
      <c r="B52" s="25"/>
      <c r="C52" s="26"/>
      <c r="D52" s="103"/>
      <c r="E52" s="43" t="s">
        <v>90</v>
      </c>
      <c r="F52" s="152" t="s">
        <v>88</v>
      </c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99">
        <v>295</v>
      </c>
      <c r="R52" s="199"/>
      <c r="S52" s="156">
        <f t="shared" ref="S52:S53" si="5">Q52*0.94</f>
        <v>277.3</v>
      </c>
      <c r="T52" s="156"/>
      <c r="U52" s="27"/>
      <c r="V52" s="11" t="b">
        <v>0</v>
      </c>
    </row>
    <row r="53" spans="2:23" x14ac:dyDescent="0.2">
      <c r="B53" s="25"/>
      <c r="C53" s="26"/>
      <c r="D53" s="103"/>
      <c r="E53" s="43" t="s">
        <v>90</v>
      </c>
      <c r="F53" s="152" t="s">
        <v>89</v>
      </c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99">
        <v>495</v>
      </c>
      <c r="R53" s="199"/>
      <c r="S53" s="156">
        <f t="shared" si="5"/>
        <v>465.29999999999995</v>
      </c>
      <c r="T53" s="156"/>
      <c r="U53" s="27"/>
      <c r="V53" s="11" t="b">
        <v>0</v>
      </c>
    </row>
    <row r="54" spans="2:23" ht="4.5" customHeight="1" thickBot="1" x14ac:dyDescent="0.25">
      <c r="B54" s="57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12"/>
      <c r="R54" s="12"/>
      <c r="S54" s="58"/>
      <c r="T54" s="58"/>
      <c r="U54" s="59"/>
      <c r="V54" s="11"/>
    </row>
    <row r="55" spans="2:23" s="3" customFormat="1" ht="18" customHeight="1" x14ac:dyDescent="0.3">
      <c r="B55" s="178" t="s">
        <v>9</v>
      </c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60"/>
      <c r="Q55" s="61"/>
      <c r="R55" s="180" t="s">
        <v>10</v>
      </c>
      <c r="S55" s="180"/>
      <c r="T55" s="180"/>
      <c r="U55" s="23"/>
      <c r="V55" s="1"/>
      <c r="W55" s="2"/>
    </row>
    <row r="56" spans="2:23" s="3" customFormat="1" ht="12.95" customHeight="1" x14ac:dyDescent="0.2">
      <c r="B56" s="25"/>
      <c r="C56" s="26"/>
      <c r="D56" s="102"/>
      <c r="E56" s="43" t="s">
        <v>73</v>
      </c>
      <c r="F56" s="152" t="s">
        <v>76</v>
      </c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3"/>
      <c r="S56" s="153"/>
      <c r="T56" s="153"/>
      <c r="U56" s="177" t="s">
        <v>11</v>
      </c>
      <c r="V56" s="1"/>
      <c r="W56" s="1" t="b">
        <v>0</v>
      </c>
    </row>
    <row r="57" spans="2:23" s="3" customFormat="1" ht="12.95" customHeight="1" x14ac:dyDescent="0.2">
      <c r="B57" s="25"/>
      <c r="C57" s="26"/>
      <c r="D57" s="102"/>
      <c r="E57" s="43" t="s">
        <v>74</v>
      </c>
      <c r="F57" s="152" t="s">
        <v>77</v>
      </c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3"/>
      <c r="S57" s="153"/>
      <c r="T57" s="153"/>
      <c r="U57" s="177"/>
      <c r="V57" s="1"/>
      <c r="W57" s="1" t="b">
        <v>0</v>
      </c>
    </row>
    <row r="58" spans="2:23" s="3" customFormat="1" ht="12.95" customHeight="1" x14ac:dyDescent="0.2">
      <c r="B58" s="25"/>
      <c r="C58" s="26"/>
      <c r="D58" s="102"/>
      <c r="E58" s="43" t="s">
        <v>75</v>
      </c>
      <c r="F58" s="152" t="s">
        <v>78</v>
      </c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3"/>
      <c r="S58" s="153"/>
      <c r="T58" s="153"/>
      <c r="U58" s="177"/>
      <c r="V58" s="1"/>
      <c r="W58" s="1" t="b">
        <v>0</v>
      </c>
    </row>
    <row r="59" spans="2:23" s="3" customFormat="1" ht="18" customHeight="1" x14ac:dyDescent="0.3">
      <c r="B59" s="200" t="s">
        <v>91</v>
      </c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00"/>
      <c r="Q59" s="101"/>
      <c r="R59" s="201" t="s">
        <v>10</v>
      </c>
      <c r="S59" s="201"/>
      <c r="T59" s="201"/>
      <c r="U59" s="177"/>
      <c r="V59" s="1"/>
      <c r="W59" s="2"/>
    </row>
    <row r="60" spans="2:23" s="3" customFormat="1" ht="12.95" customHeight="1" x14ac:dyDescent="0.2">
      <c r="B60" s="25"/>
      <c r="C60" s="26"/>
      <c r="D60" s="102"/>
      <c r="E60" s="43" t="s">
        <v>80</v>
      </c>
      <c r="F60" s="152" t="s">
        <v>81</v>
      </c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3"/>
      <c r="S60" s="153"/>
      <c r="T60" s="153"/>
      <c r="U60" s="177"/>
      <c r="V60" s="1"/>
      <c r="W60" s="1" t="b">
        <v>0</v>
      </c>
    </row>
    <row r="61" spans="2:23" s="3" customFormat="1" ht="12.95" customHeight="1" x14ac:dyDescent="0.2">
      <c r="B61" s="25"/>
      <c r="C61" s="26"/>
      <c r="D61" s="102"/>
      <c r="E61" s="43" t="s">
        <v>82</v>
      </c>
      <c r="F61" s="152" t="s">
        <v>83</v>
      </c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3"/>
      <c r="S61" s="153"/>
      <c r="T61" s="153"/>
      <c r="U61" s="177"/>
      <c r="V61" s="1"/>
      <c r="W61" s="1" t="b">
        <v>0</v>
      </c>
    </row>
    <row r="62" spans="2:23" s="3" customFormat="1" ht="12.95" customHeight="1" x14ac:dyDescent="0.2">
      <c r="B62" s="25"/>
      <c r="C62" s="26"/>
      <c r="D62" s="102"/>
      <c r="E62" s="43" t="s">
        <v>87</v>
      </c>
      <c r="F62" s="152" t="s">
        <v>86</v>
      </c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3"/>
      <c r="S62" s="153"/>
      <c r="T62" s="153"/>
      <c r="U62" s="177"/>
      <c r="V62" s="1"/>
      <c r="W62" s="1" t="b">
        <v>0</v>
      </c>
    </row>
    <row r="63" spans="2:23" s="3" customFormat="1" ht="18" customHeight="1" x14ac:dyDescent="0.3">
      <c r="B63" s="200" t="s">
        <v>92</v>
      </c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00"/>
      <c r="Q63" s="101"/>
      <c r="R63" s="201" t="s">
        <v>10</v>
      </c>
      <c r="S63" s="201"/>
      <c r="T63" s="201"/>
      <c r="U63" s="177"/>
      <c r="V63" s="1"/>
      <c r="W63" s="2"/>
    </row>
    <row r="64" spans="2:23" s="3" customFormat="1" ht="12.95" customHeight="1" x14ac:dyDescent="0.2">
      <c r="B64" s="25"/>
      <c r="C64" s="26"/>
      <c r="D64" s="102"/>
      <c r="E64" s="43" t="s">
        <v>84</v>
      </c>
      <c r="F64" s="152" t="s">
        <v>85</v>
      </c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3"/>
      <c r="S64" s="153"/>
      <c r="T64" s="153"/>
      <c r="U64" s="177"/>
      <c r="V64" s="1"/>
      <c r="W64" s="1" t="b">
        <v>0</v>
      </c>
    </row>
    <row r="65" spans="2:31" ht="6" customHeight="1" thickBot="1" x14ac:dyDescent="0.25">
      <c r="B65" s="57"/>
      <c r="C65" s="58"/>
      <c r="D65" s="58"/>
      <c r="E65" s="58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5"/>
      <c r="Q65" s="145"/>
      <c r="R65" s="145"/>
      <c r="S65" s="58"/>
      <c r="T65" s="58"/>
      <c r="U65" s="59"/>
      <c r="V65" s="4"/>
    </row>
    <row r="66" spans="2:31" ht="5.25" customHeight="1" x14ac:dyDescent="0.2"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7"/>
      <c r="Q66" s="147"/>
      <c r="R66" s="147"/>
    </row>
    <row r="67" spans="2:31" s="63" customFormat="1" ht="3.75" customHeight="1" x14ac:dyDescent="0.35">
      <c r="B67" s="25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16"/>
      <c r="R67" s="26"/>
      <c r="S67" s="26"/>
      <c r="T67" s="26"/>
      <c r="U67" s="27"/>
      <c r="V67" s="17"/>
      <c r="W67" s="18"/>
    </row>
    <row r="68" spans="2:31" s="62" customFormat="1" ht="25.5" customHeight="1" x14ac:dyDescent="0.4">
      <c r="B68" s="64"/>
      <c r="C68" s="65"/>
      <c r="D68" s="65"/>
      <c r="E68" s="65"/>
      <c r="F68" s="65"/>
      <c r="G68" s="66"/>
      <c r="H68" s="66"/>
      <c r="I68" s="66"/>
      <c r="J68" s="66"/>
      <c r="K68" s="66"/>
      <c r="L68" s="66"/>
      <c r="M68" s="66"/>
      <c r="N68" s="66"/>
      <c r="O68" s="67" t="s">
        <v>12</v>
      </c>
      <c r="P68" s="134">
        <f>SUMIF(V16:V66,TRUE,S16:T66)</f>
        <v>28192.45</v>
      </c>
      <c r="Q68" s="134"/>
      <c r="R68" s="134"/>
      <c r="S68" s="134"/>
      <c r="T68" s="134"/>
      <c r="U68" s="68"/>
      <c r="V68" s="14"/>
      <c r="W68" s="15"/>
    </row>
    <row r="69" spans="2:31" ht="24" customHeight="1" x14ac:dyDescent="0.3">
      <c r="B69" s="25"/>
      <c r="C69" s="26"/>
      <c r="D69" s="26"/>
      <c r="E69" s="26"/>
      <c r="F69" s="26"/>
      <c r="G69" s="135" t="s">
        <v>13</v>
      </c>
      <c r="H69" s="135"/>
      <c r="I69" s="135"/>
      <c r="J69" s="135"/>
      <c r="K69" s="135"/>
      <c r="L69" s="135"/>
      <c r="M69" s="135"/>
      <c r="N69" s="135"/>
      <c r="O69" s="135"/>
      <c r="P69" s="135"/>
      <c r="Q69" s="136">
        <f>SUM(R56:T64)</f>
        <v>0</v>
      </c>
      <c r="R69" s="136"/>
      <c r="S69" s="136"/>
      <c r="T69" s="136"/>
      <c r="U69" s="27"/>
      <c r="V69" s="19"/>
    </row>
    <row r="70" spans="2:31" ht="28.15" customHeight="1" thickBot="1" x14ac:dyDescent="0.45">
      <c r="B70" s="25"/>
      <c r="C70" s="26"/>
      <c r="D70" s="26"/>
      <c r="E70" s="26"/>
      <c r="F70" s="26"/>
      <c r="G70" s="69"/>
      <c r="H70" s="69"/>
      <c r="I70" s="69"/>
      <c r="J70" s="69"/>
      <c r="K70" s="69"/>
      <c r="L70" s="69"/>
      <c r="M70" s="26"/>
      <c r="N70" s="67" t="s">
        <v>14</v>
      </c>
      <c r="O70" s="133">
        <f>Q69*P68</f>
        <v>0</v>
      </c>
      <c r="P70" s="133"/>
      <c r="Q70" s="133"/>
      <c r="R70" s="133"/>
      <c r="S70" s="133"/>
      <c r="T70" s="133"/>
      <c r="U70" s="27"/>
      <c r="V70" s="19"/>
    </row>
    <row r="71" spans="2:31" ht="6.75" customHeight="1" thickTop="1" thickBot="1" x14ac:dyDescent="0.25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9"/>
    </row>
    <row r="72" spans="2:31" ht="4.5" customHeight="1" thickBot="1" x14ac:dyDescent="0.25"/>
    <row r="73" spans="2:31" customFormat="1" ht="17.25" customHeight="1" x14ac:dyDescent="0.35">
      <c r="B73" s="99" t="s">
        <v>15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  <c r="Q73" s="70"/>
      <c r="R73" s="70"/>
      <c r="S73" s="70"/>
      <c r="T73" s="70"/>
      <c r="U73" s="72"/>
      <c r="V73" s="20"/>
      <c r="W73" s="10"/>
    </row>
    <row r="74" spans="2:31" customFormat="1" ht="17.25" customHeight="1" x14ac:dyDescent="0.35">
      <c r="B74" s="86"/>
      <c r="C74" s="87"/>
      <c r="D74" s="116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88"/>
      <c r="V74" s="20"/>
      <c r="W74" s="10"/>
    </row>
    <row r="75" spans="2:31" customFormat="1" ht="17.25" customHeight="1" x14ac:dyDescent="0.35">
      <c r="B75" s="86"/>
      <c r="C75" s="8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88"/>
      <c r="V75" s="20"/>
      <c r="W75" s="10"/>
    </row>
    <row r="76" spans="2:31" ht="16.149999999999999" customHeight="1" thickBot="1" x14ac:dyDescent="0.3">
      <c r="B76" s="73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31"/>
      <c r="Q76" s="74"/>
      <c r="R76" s="74"/>
      <c r="S76" s="74"/>
      <c r="T76" s="74"/>
      <c r="U76" s="75"/>
    </row>
    <row r="77" spans="2:31" s="3" customFormat="1" ht="5.25" customHeight="1" thickBot="1" x14ac:dyDescent="0.2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1"/>
      <c r="W77" s="1"/>
    </row>
    <row r="78" spans="2:31" ht="15.75" x14ac:dyDescent="0.25">
      <c r="B78" s="76" t="s">
        <v>16</v>
      </c>
      <c r="C78" s="77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9"/>
    </row>
    <row r="79" spans="2:31" ht="10.15" customHeight="1" x14ac:dyDescent="0.2">
      <c r="B79" s="28"/>
      <c r="U79" s="29"/>
    </row>
    <row r="80" spans="2:31" s="80" customFormat="1" ht="15" customHeight="1" x14ac:dyDescent="0.25">
      <c r="B80" s="118" t="s">
        <v>17</v>
      </c>
      <c r="C80" s="119"/>
      <c r="D80" s="119"/>
      <c r="E80" s="119"/>
      <c r="F80" s="119"/>
      <c r="G80" s="120" t="s">
        <v>39</v>
      </c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29"/>
      <c r="V80" s="1"/>
      <c r="W80" s="21"/>
      <c r="AA80" s="24"/>
      <c r="AD80" s="24"/>
      <c r="AE80" s="24"/>
    </row>
    <row r="81" spans="1:31" s="80" customFormat="1" ht="15" customHeight="1" x14ac:dyDescent="0.25">
      <c r="B81" s="118" t="s">
        <v>18</v>
      </c>
      <c r="C81" s="119"/>
      <c r="D81" s="119"/>
      <c r="E81" s="119"/>
      <c r="F81" s="119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81"/>
      <c r="V81" s="1"/>
      <c r="W81" s="21"/>
    </row>
    <row r="82" spans="1:31" s="80" customFormat="1" ht="15" customHeight="1" x14ac:dyDescent="0.25">
      <c r="B82" s="118" t="s">
        <v>19</v>
      </c>
      <c r="C82" s="119"/>
      <c r="D82" s="119"/>
      <c r="E82" s="119"/>
      <c r="F82" s="119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81"/>
      <c r="V82" s="1"/>
      <c r="W82" s="21"/>
    </row>
    <row r="83" spans="1:31" s="80" customFormat="1" ht="15" customHeight="1" x14ac:dyDescent="0.25">
      <c r="B83" s="118" t="s">
        <v>20</v>
      </c>
      <c r="C83" s="119"/>
      <c r="D83" s="119"/>
      <c r="E83" s="119"/>
      <c r="F83" s="119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81"/>
      <c r="V83" s="1"/>
      <c r="W83" s="21"/>
    </row>
    <row r="84" spans="1:31" s="80" customFormat="1" ht="15" customHeight="1" x14ac:dyDescent="0.25">
      <c r="B84" s="118" t="s">
        <v>21</v>
      </c>
      <c r="C84" s="119"/>
      <c r="D84" s="119"/>
      <c r="E84" s="119"/>
      <c r="F84" s="119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81"/>
      <c r="V84" s="1"/>
      <c r="W84" s="21"/>
    </row>
    <row r="85" spans="1:31" ht="15" customHeight="1" x14ac:dyDescent="0.25">
      <c r="B85" s="118" t="s">
        <v>22</v>
      </c>
      <c r="C85" s="119"/>
      <c r="D85" s="119"/>
      <c r="E85" s="119"/>
      <c r="F85" s="119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81"/>
      <c r="AA85" s="80"/>
      <c r="AD85" s="80"/>
      <c r="AE85" s="80"/>
    </row>
    <row r="86" spans="1:31" ht="7.9" customHeight="1" x14ac:dyDescent="0.25">
      <c r="B86" s="83"/>
      <c r="C86" s="84"/>
      <c r="D86" s="84"/>
      <c r="E86" s="84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 s="81"/>
      <c r="AA86" s="80"/>
      <c r="AD86" s="80"/>
      <c r="AE86" s="80"/>
    </row>
    <row r="87" spans="1:31" s="80" customFormat="1" ht="15" customHeight="1" x14ac:dyDescent="0.25">
      <c r="B87" s="118" t="s">
        <v>23</v>
      </c>
      <c r="C87" s="119"/>
      <c r="D87" s="119"/>
      <c r="E87" s="119"/>
      <c r="F87" s="119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81"/>
      <c r="V87" s="1"/>
      <c r="W87" s="21"/>
      <c r="AA87" s="24"/>
      <c r="AD87" s="24"/>
      <c r="AE87" s="24"/>
    </row>
    <row r="88" spans="1:31" s="80" customFormat="1" ht="15" customHeight="1" x14ac:dyDescent="0.25">
      <c r="B88" s="118" t="s">
        <v>24</v>
      </c>
      <c r="C88" s="119"/>
      <c r="D88" s="119"/>
      <c r="E88" s="119"/>
      <c r="F88" s="119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81"/>
      <c r="V88" s="1"/>
      <c r="W88" s="21"/>
    </row>
    <row r="89" spans="1:31" s="80" customFormat="1" ht="15" customHeight="1" x14ac:dyDescent="0.25">
      <c r="B89" s="118" t="s">
        <v>25</v>
      </c>
      <c r="C89" s="119"/>
      <c r="D89" s="119"/>
      <c r="E89" s="119"/>
      <c r="F89" s="119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81"/>
      <c r="V89" s="1"/>
      <c r="W89" s="21"/>
    </row>
    <row r="90" spans="1:31" ht="6.75" customHeight="1" thickBot="1" x14ac:dyDescent="0.25">
      <c r="B90" s="30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</row>
    <row r="91" spans="1:31" s="3" customFormat="1" ht="18" customHeight="1" x14ac:dyDescent="0.2">
      <c r="A91" s="22"/>
      <c r="B91" s="122" t="s">
        <v>27</v>
      </c>
      <c r="C91" s="123"/>
      <c r="D91" s="123"/>
      <c r="E91" s="123"/>
      <c r="F91" s="123"/>
      <c r="G91" s="123"/>
      <c r="H91" s="123"/>
      <c r="I91" s="124"/>
      <c r="J91" s="89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9"/>
      <c r="V91" s="1"/>
      <c r="W91" s="1"/>
    </row>
    <row r="92" spans="1:31" s="3" customFormat="1" ht="18" customHeight="1" thickBot="1" x14ac:dyDescent="0.25">
      <c r="A92" s="22"/>
      <c r="B92" s="125"/>
      <c r="C92" s="126"/>
      <c r="D92" s="126"/>
      <c r="E92" s="126"/>
      <c r="F92" s="126"/>
      <c r="G92" s="126"/>
      <c r="H92" s="126"/>
      <c r="I92" s="127"/>
      <c r="J92" s="28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9"/>
      <c r="V92" s="1"/>
      <c r="W92" s="1"/>
    </row>
    <row r="93" spans="1:31" s="3" customFormat="1" ht="24.75" customHeight="1" x14ac:dyDescent="0.25">
      <c r="A93" s="22"/>
      <c r="B93" s="93"/>
      <c r="C93" s="94"/>
      <c r="D93" s="95" t="s">
        <v>28</v>
      </c>
      <c r="E93" s="128"/>
      <c r="F93" s="128"/>
      <c r="G93" s="128"/>
      <c r="H93" s="128"/>
      <c r="I93" s="129"/>
      <c r="J93" s="28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9"/>
      <c r="V93" s="1"/>
      <c r="W93" s="1"/>
    </row>
    <row r="94" spans="1:31" s="3" customFormat="1" ht="15.75" x14ac:dyDescent="0.25">
      <c r="A94" s="22"/>
      <c r="B94" s="82"/>
      <c r="C94" s="96"/>
      <c r="D94" s="97"/>
      <c r="E94" s="96"/>
      <c r="F94" s="24"/>
      <c r="G94" s="24"/>
      <c r="H94" s="24"/>
      <c r="I94" s="29"/>
      <c r="J94" s="28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9"/>
      <c r="V94" s="1"/>
      <c r="W94" s="1"/>
    </row>
    <row r="95" spans="1:31" s="3" customFormat="1" ht="15.75" x14ac:dyDescent="0.25">
      <c r="A95" s="22"/>
      <c r="B95" s="90"/>
      <c r="C95" s="91"/>
      <c r="D95" s="98" t="s">
        <v>29</v>
      </c>
      <c r="E95" s="105"/>
      <c r="F95" s="105"/>
      <c r="G95" s="105"/>
      <c r="H95" s="105"/>
      <c r="I95" s="106"/>
      <c r="J95" s="28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9"/>
      <c r="V95" s="1"/>
      <c r="W95" s="1"/>
    </row>
    <row r="96" spans="1:31" s="3" customFormat="1" ht="15.75" x14ac:dyDescent="0.25">
      <c r="A96" s="22"/>
      <c r="B96" s="82"/>
      <c r="C96" s="96"/>
      <c r="D96" s="97"/>
      <c r="E96" s="96"/>
      <c r="F96" s="24"/>
      <c r="G96" s="24"/>
      <c r="H96" s="24"/>
      <c r="I96" s="29"/>
      <c r="J96" s="28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9"/>
      <c r="V96" s="1"/>
      <c r="W96" s="1"/>
    </row>
    <row r="97" spans="1:23" s="3" customFormat="1" ht="15.75" x14ac:dyDescent="0.25">
      <c r="A97" s="22"/>
      <c r="B97" s="90"/>
      <c r="C97" s="91"/>
      <c r="D97" s="98" t="s">
        <v>25</v>
      </c>
      <c r="E97" s="105"/>
      <c r="F97" s="105"/>
      <c r="G97" s="105"/>
      <c r="H97" s="105"/>
      <c r="I97" s="106"/>
      <c r="J97" s="28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9"/>
      <c r="V97" s="1"/>
      <c r="W97" s="1"/>
    </row>
    <row r="98" spans="1:23" ht="12.75" thickBot="1" x14ac:dyDescent="0.25">
      <c r="B98" s="28"/>
      <c r="I98" s="29"/>
      <c r="J98" s="28"/>
      <c r="U98" s="29"/>
    </row>
    <row r="99" spans="1:23" ht="15.75" x14ac:dyDescent="0.25">
      <c r="B99" s="107" t="s">
        <v>30</v>
      </c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9"/>
    </row>
    <row r="100" spans="1:23" s="3" customFormat="1" ht="4.5" customHeight="1" thickBot="1" x14ac:dyDescent="0.25">
      <c r="A100" s="24"/>
      <c r="B100" s="30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1"/>
      <c r="W100" s="2"/>
    </row>
  </sheetData>
  <sheetProtection algorithmName="SHA-512" hashValue="FDwEfHj3Wo4CVuWfnuxaDqYJ8M4w135JoF2rf/3KCPQW5ijV08hEfiAScoVvPB9So0aKNi3A/QzzKydesxoecg==" saltValue="UYc0fl0tmo8sVbXInGBX7A==" spinCount="100000" sheet="1" selectLockedCells="1"/>
  <mergeCells count="141">
    <mergeCell ref="S45:T45"/>
    <mergeCell ref="R51:T51"/>
    <mergeCell ref="F64:Q64"/>
    <mergeCell ref="R64:T64"/>
    <mergeCell ref="B59:O59"/>
    <mergeCell ref="R59:T59"/>
    <mergeCell ref="B63:O63"/>
    <mergeCell ref="R63:T63"/>
    <mergeCell ref="F52:P52"/>
    <mergeCell ref="Q52:R52"/>
    <mergeCell ref="S52:T52"/>
    <mergeCell ref="F58:Q58"/>
    <mergeCell ref="R58:T58"/>
    <mergeCell ref="F60:Q60"/>
    <mergeCell ref="R60:T60"/>
    <mergeCell ref="F61:Q61"/>
    <mergeCell ref="R61:T61"/>
    <mergeCell ref="F62:Q62"/>
    <mergeCell ref="R62:T62"/>
    <mergeCell ref="U56:U64"/>
    <mergeCell ref="B55:O55"/>
    <mergeCell ref="R55:T55"/>
    <mergeCell ref="F56:Q56"/>
    <mergeCell ref="R56:T56"/>
    <mergeCell ref="F41:P41"/>
    <mergeCell ref="Q41:R41"/>
    <mergeCell ref="S41:T41"/>
    <mergeCell ref="B8:U8"/>
    <mergeCell ref="B9:U9"/>
    <mergeCell ref="B10:U10"/>
    <mergeCell ref="B14:U14"/>
    <mergeCell ref="G16:H16"/>
    <mergeCell ref="I16:R16"/>
    <mergeCell ref="S16:T16"/>
    <mergeCell ref="D22:T22"/>
    <mergeCell ref="C16:E16"/>
    <mergeCell ref="F38:P38"/>
    <mergeCell ref="F48:P48"/>
    <mergeCell ref="Q48:R48"/>
    <mergeCell ref="S48:T48"/>
    <mergeCell ref="F53:P53"/>
    <mergeCell ref="Q53:R53"/>
    <mergeCell ref="S53:T53"/>
    <mergeCell ref="S36:T36"/>
    <mergeCell ref="F29:R29"/>
    <mergeCell ref="S29:T29"/>
    <mergeCell ref="F35:P35"/>
    <mergeCell ref="Q35:R35"/>
    <mergeCell ref="S35:T35"/>
    <mergeCell ref="F37:P37"/>
    <mergeCell ref="B1:U7"/>
    <mergeCell ref="Q39:R39"/>
    <mergeCell ref="S39:T39"/>
    <mergeCell ref="D17:R17"/>
    <mergeCell ref="B18:U18"/>
    <mergeCell ref="D19:T19"/>
    <mergeCell ref="F20:R20"/>
    <mergeCell ref="S20:T20"/>
    <mergeCell ref="F21:R21"/>
    <mergeCell ref="S21:T21"/>
    <mergeCell ref="F57:Q57"/>
    <mergeCell ref="R57:T57"/>
    <mergeCell ref="Q42:R42"/>
    <mergeCell ref="S42:T42"/>
    <mergeCell ref="F46:P46"/>
    <mergeCell ref="Q46:R46"/>
    <mergeCell ref="F47:P47"/>
    <mergeCell ref="Q47:R47"/>
    <mergeCell ref="S46:T46"/>
    <mergeCell ref="S47:T47"/>
    <mergeCell ref="B51:O51"/>
    <mergeCell ref="Q38:R38"/>
    <mergeCell ref="S38:T38"/>
    <mergeCell ref="Q37:R37"/>
    <mergeCell ref="S37:T37"/>
    <mergeCell ref="F36:P36"/>
    <mergeCell ref="Q36:R36"/>
    <mergeCell ref="F23:R23"/>
    <mergeCell ref="S23:T23"/>
    <mergeCell ref="F24:R24"/>
    <mergeCell ref="S24:T24"/>
    <mergeCell ref="F25:R25"/>
    <mergeCell ref="S25:T25"/>
    <mergeCell ref="F30:R30"/>
    <mergeCell ref="S30:T30"/>
    <mergeCell ref="F33:P33"/>
    <mergeCell ref="Q33:R33"/>
    <mergeCell ref="S33:T33"/>
    <mergeCell ref="D26:T26"/>
    <mergeCell ref="F27:R27"/>
    <mergeCell ref="S27:T27"/>
    <mergeCell ref="F28:R28"/>
    <mergeCell ref="S28:T28"/>
    <mergeCell ref="B83:F83"/>
    <mergeCell ref="G83:T83"/>
    <mergeCell ref="B84:F84"/>
    <mergeCell ref="G84:T84"/>
    <mergeCell ref="O70:T70"/>
    <mergeCell ref="P68:T68"/>
    <mergeCell ref="G69:P69"/>
    <mergeCell ref="Q69:T69"/>
    <mergeCell ref="F39:P39"/>
    <mergeCell ref="F65:O65"/>
    <mergeCell ref="P65:R65"/>
    <mergeCell ref="F66:O66"/>
    <mergeCell ref="P66:R66"/>
    <mergeCell ref="F40:P40"/>
    <mergeCell ref="Q40:R40"/>
    <mergeCell ref="S40:T40"/>
    <mergeCell ref="F43:P43"/>
    <mergeCell ref="Q43:R43"/>
    <mergeCell ref="S43:T43"/>
    <mergeCell ref="F44:P44"/>
    <mergeCell ref="Q44:R44"/>
    <mergeCell ref="S44:T44"/>
    <mergeCell ref="F45:P45"/>
    <mergeCell ref="Q45:R45"/>
    <mergeCell ref="E97:I97"/>
    <mergeCell ref="B99:U99"/>
    <mergeCell ref="B11:U11"/>
    <mergeCell ref="B12:U12"/>
    <mergeCell ref="D74:T74"/>
    <mergeCell ref="D75:T75"/>
    <mergeCell ref="B80:F80"/>
    <mergeCell ref="G80:T80"/>
    <mergeCell ref="B81:F81"/>
    <mergeCell ref="G81:T81"/>
    <mergeCell ref="B88:F88"/>
    <mergeCell ref="G88:T88"/>
    <mergeCell ref="B89:F89"/>
    <mergeCell ref="G89:T89"/>
    <mergeCell ref="B91:I92"/>
    <mergeCell ref="E93:I93"/>
    <mergeCell ref="E95:I95"/>
    <mergeCell ref="B85:F85"/>
    <mergeCell ref="G85:T85"/>
    <mergeCell ref="B87:F87"/>
    <mergeCell ref="F42:P42"/>
    <mergeCell ref="G87:T87"/>
    <mergeCell ref="B82:F82"/>
    <mergeCell ref="G82:T82"/>
  </mergeCells>
  <conditionalFormatting sqref="D19 E20:F20 F21 D22 E23:F25 E27:F30 E35:F48 Q35:Q48 S35:S48 E52:F53 Q52:Q53 S52:S53">
    <cfRule type="expression" dxfId="4" priority="63">
      <formula>$V19=TRUE</formula>
    </cfRule>
  </conditionalFormatting>
  <conditionalFormatting sqref="E35:E36 E56:F58 E60:F62 E64:F64">
    <cfRule type="expression" dxfId="3" priority="9">
      <formula>$W35=TRUE</formula>
    </cfRule>
  </conditionalFormatting>
  <conditionalFormatting sqref="G16 I16:T16">
    <cfRule type="expression" dxfId="2" priority="62">
      <formula>$V16=TRUE</formula>
    </cfRule>
  </conditionalFormatting>
  <conditionalFormatting sqref="R56:S58 R60:S62 R64:S64">
    <cfRule type="expression" dxfId="1" priority="56">
      <formula>W56=TRUE</formula>
    </cfRule>
  </conditionalFormatting>
  <conditionalFormatting sqref="T56:T58 T60:T62 T64">
    <cfRule type="expression" dxfId="0" priority="31">
      <formula>#REF!=TRUE</formula>
    </cfRule>
  </conditionalFormatting>
  <pageMargins left="0.7" right="0.7" top="0.75" bottom="0.75" header="0.3" footer="0.3"/>
  <pageSetup scale="9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15</xdr:row>
                    <xdr:rowOff>57150</xdr:rowOff>
                  </from>
                  <to>
                    <xdr:col>5</xdr:col>
                    <xdr:colOff>295275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55</xdr:row>
                    <xdr:rowOff>0</xdr:rowOff>
                  </from>
                  <to>
                    <xdr:col>3</xdr:col>
                    <xdr:colOff>238125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56</xdr:row>
                    <xdr:rowOff>9525</xdr:rowOff>
                  </from>
                  <to>
                    <xdr:col>3</xdr:col>
                    <xdr:colOff>238125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9525</xdr:rowOff>
                  </from>
                  <to>
                    <xdr:col>3</xdr:col>
                    <xdr:colOff>238125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3</xdr:col>
                    <xdr:colOff>47625</xdr:colOff>
                    <xdr:row>35</xdr:row>
                    <xdr:rowOff>0</xdr:rowOff>
                  </from>
                  <to>
                    <xdr:col>3</xdr:col>
                    <xdr:colOff>238125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0</xdr:rowOff>
                  </from>
                  <to>
                    <xdr:col>3</xdr:col>
                    <xdr:colOff>238125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defaultSize="0" autoFill="0" autoLine="0" autoPict="0">
                <anchor moveWithCells="1">
                  <from>
                    <xdr:col>3</xdr:col>
                    <xdr:colOff>47625</xdr:colOff>
                    <xdr:row>37</xdr:row>
                    <xdr:rowOff>9525</xdr:rowOff>
                  </from>
                  <to>
                    <xdr:col>3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Check Box 41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9525</xdr:rowOff>
                  </from>
                  <to>
                    <xdr:col>3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39</xdr:row>
                    <xdr:rowOff>9525</xdr:rowOff>
                  </from>
                  <to>
                    <xdr:col>3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>
                  <from>
                    <xdr:col>3</xdr:col>
                    <xdr:colOff>47625</xdr:colOff>
                    <xdr:row>41</xdr:row>
                    <xdr:rowOff>0</xdr:rowOff>
                  </from>
                  <to>
                    <xdr:col>3</xdr:col>
                    <xdr:colOff>238125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Check Box 72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9525</xdr:rowOff>
                  </from>
                  <to>
                    <xdr:col>3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5" name="Check Box 73">
              <controlPr defaultSize="0" autoFill="0" autoLine="0" autoPict="0">
                <anchor moveWithCells="1">
                  <from>
                    <xdr:col>3</xdr:col>
                    <xdr:colOff>47625</xdr:colOff>
                    <xdr:row>42</xdr:row>
                    <xdr:rowOff>9525</xdr:rowOff>
                  </from>
                  <to>
                    <xdr:col>3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>
                <anchor moveWithCells="1">
                  <from>
                    <xdr:col>3</xdr:col>
                    <xdr:colOff>47625</xdr:colOff>
                    <xdr:row>43</xdr:row>
                    <xdr:rowOff>9525</xdr:rowOff>
                  </from>
                  <to>
                    <xdr:col>3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7" name="Check Box 75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9525</xdr:rowOff>
                  </from>
                  <to>
                    <xdr:col>3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8" name="Check Box 76">
              <controlPr defaultSize="0" autoFill="0" autoLine="0" autoPict="0">
                <anchor moveWithCells="1">
                  <from>
                    <xdr:col>3</xdr:col>
                    <xdr:colOff>47625</xdr:colOff>
                    <xdr:row>57</xdr:row>
                    <xdr:rowOff>9525</xdr:rowOff>
                  </from>
                  <to>
                    <xdr:col>3</xdr:col>
                    <xdr:colOff>238125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9" name="Check Box 77">
              <controlPr defaultSize="0" autoFill="0" autoLine="0" autoPict="0">
                <anchor moveWithCells="1">
                  <from>
                    <xdr:col>3</xdr:col>
                    <xdr:colOff>47625</xdr:colOff>
                    <xdr:row>59</xdr:row>
                    <xdr:rowOff>9525</xdr:rowOff>
                  </from>
                  <to>
                    <xdr:col>3</xdr:col>
                    <xdr:colOff>238125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9525</xdr:rowOff>
                  </from>
                  <to>
                    <xdr:col>3</xdr:col>
                    <xdr:colOff>238125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3</xdr:col>
                    <xdr:colOff>47625</xdr:colOff>
                    <xdr:row>61</xdr:row>
                    <xdr:rowOff>9525</xdr:rowOff>
                  </from>
                  <to>
                    <xdr:col>3</xdr:col>
                    <xdr:colOff>238125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2" name="Check Box 80">
              <controlPr defaultSize="0" autoFill="0" autoLine="0" autoPict="0">
                <anchor moveWithCells="1">
                  <from>
                    <xdr:col>3</xdr:col>
                    <xdr:colOff>47625</xdr:colOff>
                    <xdr:row>63</xdr:row>
                    <xdr:rowOff>9525</xdr:rowOff>
                  </from>
                  <to>
                    <xdr:col>3</xdr:col>
                    <xdr:colOff>238125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3" name="Check Box 81">
              <controlPr defaultSize="0" autoFill="0" autoLine="0" autoPict="0">
                <anchor moveWithCells="1">
                  <from>
                    <xdr:col>3</xdr:col>
                    <xdr:colOff>47625</xdr:colOff>
                    <xdr:row>51</xdr:row>
                    <xdr:rowOff>9525</xdr:rowOff>
                  </from>
                  <to>
                    <xdr:col>3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4" name="Check Box 82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9525</xdr:rowOff>
                  </from>
                  <to>
                    <xdr:col>3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5" name="Check Box 85">
              <controlPr defaultSize="0" autoFill="0" autoLine="0" autoPict="0">
                <anchor moveWithCells="1">
                  <from>
                    <xdr:col>3</xdr:col>
                    <xdr:colOff>47625</xdr:colOff>
                    <xdr:row>45</xdr:row>
                    <xdr:rowOff>9525</xdr:rowOff>
                  </from>
                  <to>
                    <xdr:col>3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6" name="Check Box 86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9525</xdr:rowOff>
                  </from>
                  <to>
                    <xdr:col>3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7" name="Check Box 87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9525</xdr:rowOff>
                  </from>
                  <to>
                    <xdr:col>3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257B1-8C6B-47AE-9558-951478C7E023}">
  <dimension ref="A1"/>
  <sheetViews>
    <sheetView workbookViewId="0">
      <selection activeCell="P13" sqref="P13"/>
    </sheetView>
  </sheetViews>
  <sheetFormatPr defaultRowHeight="15" x14ac:dyDescent="0.25"/>
  <sheetData/>
  <sheetProtection algorithmName="SHA-512" hashValue="hzjN4y/Mj+0QcbquMkW0rgmR9Pk7CrwY23swmBPFB7yYFUvk3HORQq2dqoiRSeCCavngiphyAGN8BXHB6kMv6A==" saltValue="Dpi7OoGNcF4WR4qbUo3aEQ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k E A A B Q S w M E F A A C A A g A w H V P W X j M R G K j A A A A 9 Q A A A B I A H A B D b 2 5 m a W c v U G F j a 2 F n Z S 5 4 b W w g o h g A K K A U A A A A A A A A A A A A A A A A A A A A A A A A A A A A h Y 9 B D o I w F E S v Q r q n L R C j I Z + y c C u J C d G 4 J a V C I 3 w M L Z a 7 u f B I X k G M o u 5 c z p u 3 m L l f b 5 C O b e N d V G 9 0 h w k J K C e e Q t m V G q u E D P b o r 0 g q Y F v I U 1 E p b 5 L R x K M p E 1 J b e 4 4 Z c 8 5 R F 9 G u r 1 j I e c A O 2 S a X t W o L 8 p H 1 f 9 n X a G y B U h E B + 9 c Y E d I g i u h i S T m w m U G m 8 d u H 0 9 x n + w N h P T R 2 6 J V Q 6 O 9 y Y H M E 9 r 4 g H l B L A w Q U A A I A C A D A d U 9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H V P W T 0 Q W i Q 0 A Q A A H w I A A B M A H A B G b 3 J t d W x h c y 9 T Z W N 0 a W 9 u M S 5 t I K I Y A C i g F A A A A A A A A A A A A A A A A A A A A A A A A A A A A H 2 R Q W + C Q B C F 7 y T 8 h 8 l 6 g Y Q S a X u q 4 W A A j S c N Y J t G P G x l F F L Y J b u r b W P 4 7 w V R a m v S v W z y 3 u S 9 b z I S N y r n D K L u d 0 a 6 p m s y o w J T G J C Y v h U 4 H D p g L O g O w b l 7 N A m 4 U K D S N W h e x P d i g 4 2 y S L f 2 a V g a k 7 x A 2 + N M I V P S I N 5 T s p Q o Z D J F h u B T l m O R z B n 6 I j 9 g 4 q N 8 V 7 x K n u e v 4 2 k Q Q h T 7 M A n G 8 T I M I r t K t 8 S 0 Y D U r q w L L J o 6 2 i C 5 x 7 A e y N q 0 O o U d 0 z z T H 1 S x 1 e 3 K y r l c + V X R 9 H h 8 Q L 6 N s 1 2 w X f 1 X Y L n O a t G N B m d x y U X q 8 2 J e s N a V x C b G O R 9 L p D r F A N R 4 o / F S 1 B R f 9 / p d e m 3 1 b i C U / N G 2 B E F z I n 7 5 O D / m H f M l V 1 r n G H 7 j b l L n K U E B X e R U W Y d G c 7 y w b N 6 X W N X 0 P X J u 6 l r P / G 0 b f U E s B A i 0 A F A A C A A g A w H V P W X j M R G K j A A A A 9 Q A A A B I A A A A A A A A A A A A A A A A A A A A A A E N v b m Z p Z y 9 Q Y W N r Y W d l L n h t b F B L A Q I t A B Q A A g A I A M B 1 T 1 k P y u m r p A A A A O k A A A A T A A A A A A A A A A A A A A A A A O 8 A A A B b Q 2 9 u d G V u d F 9 U e X B l c 1 0 u e G 1 s U E s B A i 0 A F A A C A A g A w H V P W T 0 Q W i Q 0 A Q A A H w I A A B M A A A A A A A A A A A A A A A A A 4 A E A A E Z v c m 1 1 b G F z L 1 N l Y 3 R p b 2 4 x L m 1 Q S w U G A A A A A A M A A w D C A A A A Y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A s A A A A A A A D y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t N C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Z D B k O D B m O C 0 3 Y z k z L T Q 0 M W Q t O D Y 1 M S 0 5 N T E 3 Y z B i M m U z N D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x N V Q x O D o z M j o z M y 4 y M T I 4 N j M 1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0 0 K S 9 B d X R v U m V t b 3 Z l Z E N v b H V t b n M x L n t D b 2 x 1 b W 4 x L D B 9 J n F 1 b 3 Q 7 L C Z x d W 9 0 O 1 N l Y 3 R p b 2 4 x L 1 R h Y m x l M D A x I C h Q Y W d l I D E t N C k v Q X V 0 b 1 J l b W 9 2 Z W R D b 2 x 1 b W 5 z M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A w M S A o U G F n Z S A x L T Q p L 0 F 1 d G 9 S Z W 1 v d m V k Q 2 9 s d W 1 u c z E u e 0 N v b H V t b j E s M H 0 m c X V v d D s s J n F 1 b 3 Q 7 U 2 V j d G l v b j E v V G F i b G U w M D E g K F B h Z 2 U g M S 0 0 K S 9 B d X R v U m V t b 3 Z l Z E N v b H V t b n M x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0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0 0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L T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t N C k v U m V t b 3 Z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L T Q p L 1 J l b W 9 2 Z W Q l M j B P d G h l c i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t O 3 e U e S z 0 C W Y x J b c M w O U g A A A A A C A A A A A A A Q Z g A A A A E A A C A A A A D 4 x E z v I 9 g I p B q e b Q k h h R o K c L X / 9 6 / w N c b 7 k i 7 F u v j w 2 w A A A A A O g A A A A A I A A C A A A A A X U 2 0 v o h k q Q H p C C j j F U 6 W o d l R f P N v D H o + 6 + t i m J U T o w F A A A A D + 2 Y b i y w / I U I 6 t I + 6 c f 6 t l D m j 2 v b t h W r D M 5 8 8 U p G x 8 d q c k X C g x w 8 F X C a G n l l e a W n y E i r G F 2 / i 1 / a X y W H z i l r Z 2 v L e 5 Z y / 0 K v W t M V h V 7 5 N H R E A A A A C 9 x M m M K B Y X H k x g m 6 E W u P V x 1 B Q 8 B 5 L N 7 s 1 w O G w 6 r / w K k 6 T X L J h q 4 R j N 5 Q K 3 / g p A Q 4 7 1 P m P s Z i T L 7 + U 2 G g u z e k s c < / D a t a M a s h u p > 
</file>

<file path=customXml/itemProps1.xml><?xml version="1.0" encoding="utf-8"?>
<ds:datastoreItem xmlns:ds="http://schemas.openxmlformats.org/officeDocument/2006/customXml" ds:itemID="{ABBB9F01-9ADC-4F77-8D7E-DE4F384368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Bronco Sport Big Bend</vt:lpstr>
      <vt:lpstr>Standard Equipment</vt:lpstr>
      <vt:lpstr>'Bronco Sport Big Bend'!Print_Area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2024-11-20T18:37:08Z</cp:lastPrinted>
  <dcterms:created xsi:type="dcterms:W3CDTF">2021-05-24T12:40:06Z</dcterms:created>
  <dcterms:modified xsi:type="dcterms:W3CDTF">2025-03-10T17:25:52Z</dcterms:modified>
</cp:coreProperties>
</file>