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Cochise Economy/WebStats/"/>
    </mc:Choice>
  </mc:AlternateContent>
  <xr:revisionPtr revIDLastSave="358" documentId="13_ncr:1_{3A8F8A55-677F-4E30-8887-A508059E032C}" xr6:coauthVersionLast="47" xr6:coauthVersionMax="47" xr10:uidLastSave="{F4524DCD-66AF-42C5-8B08-26A899F9D296}"/>
  <bookViews>
    <workbookView xWindow="3840" yWindow="1020" windowWidth="18696" windowHeight="16260" xr2:uid="{00000000-000D-0000-FFFF-FFFF00000000}"/>
  </bookViews>
  <sheets>
    <sheet name="Summary" sheetId="4" r:id="rId1"/>
    <sheet name="County &amp; Municipalities" sheetId="3" r:id="rId2"/>
    <sheet name="CDPs (pop 500+)" sheetId="2" r:id="rId3"/>
  </sheets>
  <definedNames>
    <definedName name="_xlnm.Print_Area" localSheetId="2">'CDPs (pop 500+)'!$A$1:$I$40</definedName>
    <definedName name="_xlnm.Print_Area" localSheetId="1">'County &amp; Municipalities'!$A$1:$J$40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4" l="1"/>
  <c r="C36" i="4"/>
  <c r="E36" i="4" s="1"/>
  <c r="D36" i="4"/>
  <c r="F36" i="4"/>
  <c r="B37" i="4"/>
  <c r="C37" i="4"/>
  <c r="D37" i="4"/>
  <c r="E37" i="4"/>
  <c r="F37" i="4"/>
  <c r="B38" i="4"/>
  <c r="F38" i="4" s="1"/>
  <c r="C38" i="4"/>
  <c r="E38" i="4" s="1"/>
  <c r="D38" i="4"/>
  <c r="B39" i="4"/>
  <c r="C39" i="4"/>
  <c r="E39" i="4" s="1"/>
  <c r="D39" i="4"/>
  <c r="F39" i="4"/>
  <c r="B40" i="4"/>
  <c r="C40" i="4"/>
  <c r="D40" i="4"/>
  <c r="F40" i="4" s="1"/>
  <c r="E40" i="4"/>
  <c r="B41" i="4"/>
  <c r="C41" i="4"/>
  <c r="D41" i="4"/>
  <c r="E41" i="4"/>
  <c r="F41" i="4"/>
  <c r="B42" i="4"/>
  <c r="C42" i="4"/>
  <c r="D42" i="4"/>
  <c r="E42" i="4"/>
  <c r="F42" i="4"/>
  <c r="B43" i="4"/>
  <c r="E43" i="4" s="1"/>
  <c r="C43" i="4"/>
  <c r="D43" i="4"/>
  <c r="B24" i="4"/>
  <c r="C24" i="4"/>
  <c r="D24" i="4"/>
  <c r="F24" i="4" s="1"/>
  <c r="E24" i="4"/>
  <c r="B25" i="4"/>
  <c r="C25" i="4"/>
  <c r="D25" i="4"/>
  <c r="E25" i="4"/>
  <c r="F25" i="4"/>
  <c r="B26" i="4"/>
  <c r="F26" i="4" s="1"/>
  <c r="C26" i="4"/>
  <c r="E26" i="4" s="1"/>
  <c r="D26" i="4"/>
  <c r="B27" i="4"/>
  <c r="C27" i="4"/>
  <c r="D27" i="4"/>
  <c r="E27" i="4"/>
  <c r="F27" i="4"/>
  <c r="B28" i="4"/>
  <c r="C28" i="4"/>
  <c r="D28" i="4"/>
  <c r="F28" i="4" s="1"/>
  <c r="E28" i="4"/>
  <c r="B29" i="4"/>
  <c r="C29" i="4"/>
  <c r="D29" i="4"/>
  <c r="E29" i="4"/>
  <c r="F29" i="4"/>
  <c r="B30" i="4"/>
  <c r="C30" i="4"/>
  <c r="D30" i="4"/>
  <c r="E30" i="4"/>
  <c r="F30" i="4"/>
  <c r="B31" i="4"/>
  <c r="E31" i="4" s="1"/>
  <c r="C31" i="4"/>
  <c r="D31" i="4"/>
  <c r="I6" i="4"/>
  <c r="I5" i="4"/>
  <c r="E6" i="4"/>
  <c r="E5" i="4"/>
  <c r="A5" i="4"/>
  <c r="F43" i="4" l="1"/>
  <c r="F31" i="4"/>
</calcChain>
</file>

<file path=xl/sharedStrings.xml><?xml version="1.0" encoding="utf-8"?>
<sst xmlns="http://schemas.openxmlformats.org/spreadsheetml/2006/main" count="59" uniqueCount="44">
  <si>
    <t>Benson</t>
  </si>
  <si>
    <t>Bisbee</t>
  </si>
  <si>
    <t>Douglas</t>
  </si>
  <si>
    <t>Huachuca City</t>
  </si>
  <si>
    <t>Sierra Vista</t>
  </si>
  <si>
    <t>Tombstone</t>
  </si>
  <si>
    <t>Willcox</t>
  </si>
  <si>
    <t>Unincorporated Balance of County</t>
  </si>
  <si>
    <t>Year</t>
  </si>
  <si>
    <t>Cochise County</t>
  </si>
  <si>
    <t>Source: Arizona Office of Economic Opportunity</t>
  </si>
  <si>
    <t>Cochise County Population Projections (County &amp; Municipalities)</t>
  </si>
  <si>
    <t>Cochise County Population Projections (CDPs, pop. 500+)</t>
  </si>
  <si>
    <t xml:space="preserve">Mescal </t>
  </si>
  <si>
    <t xml:space="preserve">Miracle Valley </t>
  </si>
  <si>
    <t xml:space="preserve">Naco </t>
  </si>
  <si>
    <t xml:space="preserve">Pirtleville </t>
  </si>
  <si>
    <t xml:space="preserve">St. David </t>
  </si>
  <si>
    <t xml:space="preserve">Sierra Vista Southeast </t>
  </si>
  <si>
    <t xml:space="preserve">Sunsites </t>
  </si>
  <si>
    <t xml:space="preserve">Whetstone </t>
  </si>
  <si>
    <t>Cochise County Population Outlook</t>
  </si>
  <si>
    <t>2025 estimates with projections to 2030 and 2060 | Arizona Office of Economic Opportunity</t>
  </si>
  <si>
    <t>2025 COUNTY ESTIMATE</t>
  </si>
  <si>
    <t>Baseline population</t>
  </si>
  <si>
    <t>2030 COUNTY PROJECTION</t>
  </si>
  <si>
    <t>2060 COUNTY PROJECTION</t>
  </si>
  <si>
    <t>Municipality Comparison</t>
  </si>
  <si>
    <t>Geography</t>
  </si>
  <si>
    <t>2025 Estimate</t>
  </si>
  <si>
    <t>2030 Projection</t>
  </si>
  <si>
    <t>2060 Projection</t>
  </si>
  <si>
    <t>Change to 2030</t>
  </si>
  <si>
    <t>Change to 2060</t>
  </si>
  <si>
    <t>Unincorporated Balance</t>
  </si>
  <si>
    <t>Census-Designated Place Comparison</t>
  </si>
  <si>
    <t>Mescal</t>
  </si>
  <si>
    <t>Miracle Valley</t>
  </si>
  <si>
    <t>Naco</t>
  </si>
  <si>
    <t>Pirtleville</t>
  </si>
  <si>
    <t>St. David</t>
  </si>
  <si>
    <t>Sierra Vista Southeast</t>
  </si>
  <si>
    <t>Sunsites</t>
  </si>
  <si>
    <t>Whetstone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</si>
</sst>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%;\-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1F2937"/>
      <name val="Aptos"/>
    </font>
    <font>
      <i/>
      <sz val="10"/>
      <color rgb="FF1F2937"/>
      <name val="Aptos"/>
    </font>
    <font>
      <b/>
      <sz val="16"/>
      <color rgb="FFFFFFFF"/>
      <name val="Aptos Display"/>
    </font>
    <font>
      <b/>
      <i/>
      <sz val="10"/>
      <color rgb="FFFFFFFF"/>
      <name val="Aptos"/>
    </font>
    <font>
      <b/>
      <i/>
      <sz val="9"/>
      <color rgb="FF536273"/>
      <name val="Aptos"/>
    </font>
    <font>
      <i/>
      <sz val="9"/>
      <color rgb="FF536273"/>
      <name val="Aptos"/>
    </font>
    <font>
      <sz val="11"/>
      <color rgb="FF1F2937"/>
      <name val="Aptos"/>
    </font>
    <font>
      <b/>
      <sz val="20"/>
      <color rgb="FFFFFFFF"/>
      <name val="Aptos Display"/>
    </font>
    <font>
      <i/>
      <sz val="11"/>
      <color rgb="FF536273"/>
      <name val="Aptos"/>
    </font>
    <font>
      <b/>
      <sz val="11"/>
      <color rgb="FF1F6F78"/>
      <name val="Aptos"/>
    </font>
    <font>
      <b/>
      <sz val="18"/>
      <color rgb="FF1F2937"/>
      <name val="Aptos"/>
    </font>
    <font>
      <b/>
      <sz val="11"/>
      <color rgb="FFFFFFFF"/>
      <name val="Aptos"/>
    </font>
    <font>
      <b/>
      <sz val="12"/>
      <color rgb="FFFFFFFF"/>
      <name val="Apto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7F9"/>
        <bgColor indexed="64"/>
      </patternFill>
    </fill>
    <fill>
      <patternFill patternType="solid">
        <fgColor rgb="FF17324D"/>
        <bgColor indexed="64"/>
      </patternFill>
    </fill>
    <fill>
      <patternFill patternType="solid">
        <fgColor rgb="FF1F6F78"/>
        <bgColor indexed="64"/>
      </patternFill>
    </fill>
    <fill>
      <patternFill patternType="solid">
        <fgColor rgb="FFE8EE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E8EEF2"/>
      </bottom>
      <diagonal/>
    </border>
    <border>
      <left/>
      <right/>
      <top style="thin">
        <color rgb="FFE8EEF2"/>
      </top>
      <bottom style="thin">
        <color rgb="FFE8EEF2"/>
      </bottom>
      <diagonal/>
    </border>
    <border>
      <left/>
      <right/>
      <top style="thin">
        <color rgb="FFE8EEF2"/>
      </top>
      <bottom style="thin">
        <color rgb="FFD9E2E8"/>
      </bottom>
      <diagonal/>
    </border>
    <border>
      <left/>
      <right/>
      <top/>
      <bottom style="medium">
        <color rgb="FF17324D"/>
      </bottom>
      <diagonal/>
    </border>
    <border>
      <left/>
      <right/>
      <top/>
      <bottom style="medium">
        <color rgb="FF1F6F78"/>
      </bottom>
      <diagonal/>
    </border>
    <border>
      <left/>
      <right/>
      <top/>
      <bottom style="thin">
        <color rgb="FFE1E8ED"/>
      </bottom>
      <diagonal/>
    </border>
    <border>
      <left/>
      <right/>
      <top style="thin">
        <color rgb="FFE1E8ED"/>
      </top>
      <bottom style="thin">
        <color rgb="FFE1E8ED"/>
      </bottom>
      <diagonal/>
    </border>
    <border>
      <left/>
      <right/>
      <top style="thin">
        <color rgb="FFE1E8ED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right" vertical="center"/>
    </xf>
    <xf numFmtId="3" fontId="2" fillId="4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4" borderId="3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7" fillId="7" borderId="0" xfId="0" applyFont="1" applyFill="1" applyAlignment="1">
      <alignment horizontal="left" vertical="center" indent="1"/>
    </xf>
    <xf numFmtId="0" fontId="8" fillId="0" borderId="0" xfId="0" applyFont="1" applyAlignment="1">
      <alignment vertical="center"/>
    </xf>
    <xf numFmtId="0" fontId="13" fillId="6" borderId="0" xfId="0" applyFont="1" applyFill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3" fontId="8" fillId="0" borderId="6" xfId="0" applyNumberFormat="1" applyFont="1" applyBorder="1" applyAlignment="1">
      <alignment horizontal="right" vertical="center"/>
    </xf>
    <xf numFmtId="165" fontId="8" fillId="0" borderId="6" xfId="0" applyNumberFormat="1" applyFont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65" fontId="8" fillId="4" borderId="7" xfId="0" applyNumberFormat="1" applyFont="1" applyFill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165" fontId="8" fillId="4" borderId="8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3" fillId="6" borderId="0" xfId="0" applyFont="1" applyFill="1" applyAlignment="1">
      <alignment horizontal="right" vertical="center" wrapText="1"/>
    </xf>
    <xf numFmtId="165" fontId="8" fillId="4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4" fillId="5" borderId="0" xfId="0" applyFont="1" applyFill="1" applyAlignment="1">
      <alignment vertical="center" indent="1"/>
    </xf>
    <xf numFmtId="0" fontId="14" fillId="5" borderId="0" xfId="0" applyFont="1" applyFill="1" applyAlignment="1">
      <alignment horizontal="right" vertical="center" indent="1"/>
    </xf>
    <xf numFmtId="0" fontId="9" fillId="5" borderId="0" xfId="0" applyFont="1" applyFill="1" applyAlignment="1">
      <alignment vertical="center" indent="1"/>
    </xf>
    <xf numFmtId="0" fontId="8" fillId="5" borderId="0" xfId="0" applyFont="1" applyFill="1" applyAlignment="1">
      <alignment vertical="center"/>
    </xf>
    <xf numFmtId="0" fontId="10" fillId="7" borderId="0" xfId="0" applyFont="1" applyFill="1" applyAlignment="1">
      <alignment vertical="center" indent="1"/>
    </xf>
    <xf numFmtId="0" fontId="8" fillId="7" borderId="0" xfId="0" applyFont="1" applyFill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3" fontId="12" fillId="4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 indent="1"/>
    </xf>
    <xf numFmtId="0" fontId="6" fillId="7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County Population, 2025–2060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Cochise County</c:v>
          </c:tx>
          <c:spPr>
            <a:ln w="31750" cap="rnd">
              <a:solidFill>
                <a:srgbClr val="1F6F7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'County &amp; Municipalities'!$A$3:$A$38</c:f>
              <c:numCache>
                <c:formatCode>0</c:formatCode>
                <c:ptCount val="3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</c:numCache>
            </c:numRef>
          </c:cat>
          <c:val>
            <c:numRef>
              <c:f>'County &amp; Municipalities'!$B$3:$B$38</c:f>
              <c:numCache>
                <c:formatCode>#,##0</c:formatCode>
                <c:ptCount val="36"/>
                <c:pt idx="0">
                  <c:v>129042</c:v>
                </c:pt>
                <c:pt idx="1">
                  <c:v>129091.4034048</c:v>
                </c:pt>
                <c:pt idx="2">
                  <c:v>129060.2308761</c:v>
                </c:pt>
                <c:pt idx="3">
                  <c:v>128948.5713617</c:v>
                </c:pt>
                <c:pt idx="4">
                  <c:v>128756.8809321</c:v>
                </c:pt>
                <c:pt idx="5">
                  <c:v>128494.1164026</c:v>
                </c:pt>
                <c:pt idx="6">
                  <c:v>128176.6326079</c:v>
                </c:pt>
                <c:pt idx="7">
                  <c:v>127857.12827250001</c:v>
                </c:pt>
                <c:pt idx="8">
                  <c:v>127522.141514</c:v>
                </c:pt>
                <c:pt idx="9">
                  <c:v>127175.5310947</c:v>
                </c:pt>
                <c:pt idx="10">
                  <c:v>126826.6419364</c:v>
                </c:pt>
                <c:pt idx="11">
                  <c:v>126480.2358903</c:v>
                </c:pt>
                <c:pt idx="12">
                  <c:v>126137.7972918</c:v>
                </c:pt>
                <c:pt idx="13">
                  <c:v>125797.1010785</c:v>
                </c:pt>
                <c:pt idx="14">
                  <c:v>125455.8148129</c:v>
                </c:pt>
                <c:pt idx="15">
                  <c:v>125116.85465009999</c:v>
                </c:pt>
                <c:pt idx="16">
                  <c:v>124781.626776</c:v>
                </c:pt>
                <c:pt idx="17">
                  <c:v>124447.0716257</c:v>
                </c:pt>
                <c:pt idx="18">
                  <c:v>124116.4201776</c:v>
                </c:pt>
                <c:pt idx="19">
                  <c:v>123792.7509121</c:v>
                </c:pt>
                <c:pt idx="20">
                  <c:v>123476.9983753</c:v>
                </c:pt>
                <c:pt idx="21">
                  <c:v>123166.93250910001</c:v>
                </c:pt>
                <c:pt idx="22">
                  <c:v>122864.33949670001</c:v>
                </c:pt>
                <c:pt idx="23">
                  <c:v>122569.52653620001</c:v>
                </c:pt>
                <c:pt idx="24">
                  <c:v>122285.5968096</c:v>
                </c:pt>
                <c:pt idx="25">
                  <c:v>122015.0730436</c:v>
                </c:pt>
                <c:pt idx="26">
                  <c:v>121757.0529177</c:v>
                </c:pt>
                <c:pt idx="27">
                  <c:v>121515.4328564</c:v>
                </c:pt>
                <c:pt idx="28">
                  <c:v>121295.8415908</c:v>
                </c:pt>
                <c:pt idx="29">
                  <c:v>121099.99349170001</c:v>
                </c:pt>
                <c:pt idx="30">
                  <c:v>120926.8625612</c:v>
                </c:pt>
                <c:pt idx="31">
                  <c:v>120780.2595303</c:v>
                </c:pt>
                <c:pt idx="32">
                  <c:v>120659.6486978</c:v>
                </c:pt>
                <c:pt idx="33">
                  <c:v>120568.0822763</c:v>
                </c:pt>
                <c:pt idx="34">
                  <c:v>120505.44450909999</c:v>
                </c:pt>
                <c:pt idx="35">
                  <c:v>120475.54568530001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C9-4EFE-8E2A-A32E0B1EF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5538816"/>
        <c:axId val="1105895215"/>
      </c:lineChart>
      <c:catAx>
        <c:axId val="20555388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5895215"/>
        <c:crosses val="autoZero"/>
        <c:auto val="1"/>
        <c:lblAlgn val="ctr"/>
        <c:lblOffset val="100"/>
        <c:tickLblSkip val="5"/>
        <c:noMultiLvlLbl val="0"/>
      </c:catAx>
      <c:valAx>
        <c:axId val="1105895215"/>
        <c:scaling>
          <c:orientation val="minMax"/>
          <c:max val="131000"/>
          <c:min val="11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538816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Municipality Population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Change to 2030</c:v>
          </c:tx>
          <c:spPr>
            <a:solidFill>
              <a:srgbClr val="6FA7AD"/>
            </a:solidFill>
            <a:ln>
              <a:noFill/>
            </a:ln>
            <a:effectLst/>
          </c:spPr>
          <c:invertIfNegative val="0"/>
          <c:dLbls>
            <c:numFmt formatCode="0.0%;\-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Summary!$A$24:$A$31</c:f>
              <c:strCache>
                <c:ptCount val="8"/>
                <c:pt idx="0">
                  <c:v>Benson</c:v>
                </c:pt>
                <c:pt idx="1">
                  <c:v>Bisbee</c:v>
                </c:pt>
                <c:pt idx="2">
                  <c:v>Douglas</c:v>
                </c:pt>
                <c:pt idx="3">
                  <c:v>Huachuca City</c:v>
                </c:pt>
                <c:pt idx="4">
                  <c:v>Sierra Vista</c:v>
                </c:pt>
                <c:pt idx="5">
                  <c:v>Tombstone</c:v>
                </c:pt>
                <c:pt idx="6">
                  <c:v>Willcox</c:v>
                </c:pt>
                <c:pt idx="7">
                  <c:v>Unincorporated Balance</c:v>
                </c:pt>
              </c:strCache>
            </c:strRef>
          </c:cat>
          <c:val>
            <c:numRef>
              <c:f>Summary!$E$24:$E$31</c:f>
              <c:numCache>
                <c:formatCode>0.0%;\-0.0%</c:formatCode>
                <c:ptCount val="8"/>
                <c:pt idx="0">
                  <c:v>-1.125044746646553E-2</c:v>
                </c:pt>
                <c:pt idx="1">
                  <c:v>-4.0966810081271343E-2</c:v>
                </c:pt>
                <c:pt idx="2">
                  <c:v>-1.0413695976297932E-2</c:v>
                </c:pt>
                <c:pt idx="3">
                  <c:v>-2.2009356092875465E-2</c:v>
                </c:pt>
                <c:pt idx="4">
                  <c:v>7.5528528172585929E-4</c:v>
                </c:pt>
                <c:pt idx="5">
                  <c:v>5.5902126006608599E-2</c:v>
                </c:pt>
                <c:pt idx="6">
                  <c:v>-2.1243795319177083E-2</c:v>
                </c:pt>
                <c:pt idx="7">
                  <c:v>-2.4070724126454834E-3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63-48AA-9CA6-94DA6BC8C5F4}"/>
            </c:ext>
          </c:extLst>
        </c:ser>
        <c:ser>
          <c:idx val="1"/>
          <c:order val="1"/>
          <c:tx>
            <c:v>Change to 2060</c:v>
          </c:tx>
          <c:spPr>
            <a:solidFill>
              <a:srgbClr val="17324D"/>
            </a:solidFill>
            <a:ln>
              <a:noFill/>
            </a:ln>
            <a:effectLst/>
          </c:spPr>
          <c:invertIfNegative val="0"/>
          <c:dLbls>
            <c:numFmt formatCode="0.0%;\-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Summary!$A$24:$A$31</c:f>
              <c:strCache>
                <c:ptCount val="8"/>
                <c:pt idx="0">
                  <c:v>Benson</c:v>
                </c:pt>
                <c:pt idx="1">
                  <c:v>Bisbee</c:v>
                </c:pt>
                <c:pt idx="2">
                  <c:v>Douglas</c:v>
                </c:pt>
                <c:pt idx="3">
                  <c:v>Huachuca City</c:v>
                </c:pt>
                <c:pt idx="4">
                  <c:v>Sierra Vista</c:v>
                </c:pt>
                <c:pt idx="5">
                  <c:v>Tombstone</c:v>
                </c:pt>
                <c:pt idx="6">
                  <c:v>Willcox</c:v>
                </c:pt>
                <c:pt idx="7">
                  <c:v>Unincorporated Balance</c:v>
                </c:pt>
              </c:strCache>
            </c:strRef>
          </c:cat>
          <c:val>
            <c:numRef>
              <c:f>Summary!$F$24:$F$31</c:f>
              <c:numCache>
                <c:formatCode>0.0%;\-0.0%</c:formatCode>
                <c:ptCount val="8"/>
                <c:pt idx="0">
                  <c:v>-0.11036014584157972</c:v>
                </c:pt>
                <c:pt idx="1">
                  <c:v>-0.29915013828813108</c:v>
                </c:pt>
                <c:pt idx="2">
                  <c:v>-0.10502174653983165</c:v>
                </c:pt>
                <c:pt idx="3">
                  <c:v>-0.17910349277753401</c:v>
                </c:pt>
                <c:pt idx="4">
                  <c:v>-3.5070329259294764E-2</c:v>
                </c:pt>
                <c:pt idx="5">
                  <c:v>0.31389701716910623</c:v>
                </c:pt>
                <c:pt idx="6">
                  <c:v>-0.17411905466869215</c:v>
                </c:pt>
                <c:pt idx="7">
                  <c:v>-5.4543732669462552E-2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63-48AA-9CA6-94DA6BC8C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050733056"/>
        <c:axId val="1105954735"/>
      </c:barChart>
      <c:catAx>
        <c:axId val="2050733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5954735"/>
        <c:crosses val="autoZero"/>
        <c:auto val="1"/>
        <c:lblAlgn val="ctr"/>
        <c:lblOffset val="100"/>
        <c:noMultiLvlLbl val="0"/>
      </c:catAx>
      <c:valAx>
        <c:axId val="1105954735"/>
        <c:scaling>
          <c:orientation val="minMax"/>
          <c:max val="0.55000000000000004"/>
          <c:min val="-0.3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Change from 2025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0733056"/>
        <c:crosses val="autoZero"/>
        <c:crossBetween val="between"/>
        <c:majorUnit val="0.1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CDP Population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Change to 2030</c:v>
          </c:tx>
          <c:spPr>
            <a:solidFill>
              <a:srgbClr val="6FA7AD"/>
            </a:solidFill>
            <a:ln>
              <a:noFill/>
            </a:ln>
            <a:effectLst/>
          </c:spPr>
          <c:invertIfNegative val="0"/>
          <c:dLbls>
            <c:numFmt formatCode="0.0%;\-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Summary!$A$36:$A$43</c:f>
              <c:strCache>
                <c:ptCount val="8"/>
                <c:pt idx="0">
                  <c:v>Mescal</c:v>
                </c:pt>
                <c:pt idx="1">
                  <c:v>Miracle Valley</c:v>
                </c:pt>
                <c:pt idx="2">
                  <c:v>Naco</c:v>
                </c:pt>
                <c:pt idx="3">
                  <c:v>Pirtleville</c:v>
                </c:pt>
                <c:pt idx="4">
                  <c:v>St. David</c:v>
                </c:pt>
                <c:pt idx="5">
                  <c:v>Sierra Vista Southeast</c:v>
                </c:pt>
                <c:pt idx="6">
                  <c:v>Sunsites</c:v>
                </c:pt>
                <c:pt idx="7">
                  <c:v>Whetstone</c:v>
                </c:pt>
              </c:strCache>
            </c:strRef>
          </c:cat>
          <c:val>
            <c:numRef>
              <c:f>Summary!$E$36:$E$43</c:f>
              <c:numCache>
                <c:formatCode>0.0%;\-0.0%</c:formatCode>
                <c:ptCount val="8"/>
                <c:pt idx="0">
                  <c:v>-2.4070723912656966E-3</c:v>
                </c:pt>
                <c:pt idx="1">
                  <c:v>-2.4070725408409377E-3</c:v>
                </c:pt>
                <c:pt idx="2">
                  <c:v>-2.4070724045358594E-3</c:v>
                </c:pt>
                <c:pt idx="3">
                  <c:v>-2.4070724320162107E-3</c:v>
                </c:pt>
                <c:pt idx="4">
                  <c:v>-2.4070724371569874E-3</c:v>
                </c:pt>
                <c:pt idx="5">
                  <c:v>-2.4070724055365034E-3</c:v>
                </c:pt>
                <c:pt idx="6">
                  <c:v>-2.4070723856888243E-3</c:v>
                </c:pt>
                <c:pt idx="7">
                  <c:v>-2.4070723997953181E-3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C-45E2-8471-B683DB7303FF}"/>
            </c:ext>
          </c:extLst>
        </c:ser>
        <c:ser>
          <c:idx val="1"/>
          <c:order val="1"/>
          <c:tx>
            <c:v>Change to 2060</c:v>
          </c:tx>
          <c:spPr>
            <a:solidFill>
              <a:srgbClr val="17324D"/>
            </a:solidFill>
            <a:ln>
              <a:noFill/>
            </a:ln>
            <a:effectLst/>
          </c:spPr>
          <c:invertIfNegative val="0"/>
          <c:dLbls>
            <c:numFmt formatCode="0.0%;\-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Summary!$A$36:$A$43</c:f>
              <c:strCache>
                <c:ptCount val="8"/>
                <c:pt idx="0">
                  <c:v>Mescal</c:v>
                </c:pt>
                <c:pt idx="1">
                  <c:v>Miracle Valley</c:v>
                </c:pt>
                <c:pt idx="2">
                  <c:v>Naco</c:v>
                </c:pt>
                <c:pt idx="3">
                  <c:v>Pirtleville</c:v>
                </c:pt>
                <c:pt idx="4">
                  <c:v>St. David</c:v>
                </c:pt>
                <c:pt idx="5">
                  <c:v>Sierra Vista Southeast</c:v>
                </c:pt>
                <c:pt idx="6">
                  <c:v>Sunsites</c:v>
                </c:pt>
                <c:pt idx="7">
                  <c:v>Whetstone</c:v>
                </c:pt>
              </c:strCache>
            </c:strRef>
          </c:cat>
          <c:val>
            <c:numRef>
              <c:f>Summary!$F$36:$F$43</c:f>
              <c:numCache>
                <c:formatCode>0.0%;\-0.0%</c:formatCode>
                <c:ptCount val="8"/>
                <c:pt idx="0">
                  <c:v>-5.454373264698309E-2</c:v>
                </c:pt>
                <c:pt idx="1">
                  <c:v>-5.4543732710818027E-2</c:v>
                </c:pt>
                <c:pt idx="2">
                  <c:v>-5.4543732617125973E-2</c:v>
                </c:pt>
                <c:pt idx="3">
                  <c:v>-5.4543732700235603E-2</c:v>
                </c:pt>
                <c:pt idx="4">
                  <c:v>-5.4543732698572933E-2</c:v>
                </c:pt>
                <c:pt idx="5">
                  <c:v>-5.4543732668488332E-2</c:v>
                </c:pt>
                <c:pt idx="6">
                  <c:v>-5.4543732667240552E-2</c:v>
                </c:pt>
                <c:pt idx="7">
                  <c:v>-5.4543732676729628E-2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0C-45E2-8471-B683DB730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050556272"/>
        <c:axId val="1105970095"/>
      </c:barChart>
      <c:catAx>
        <c:axId val="2050556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5970095"/>
        <c:crosses val="autoZero"/>
        <c:auto val="1"/>
        <c:lblAlgn val="ctr"/>
        <c:lblOffset val="100"/>
        <c:noMultiLvlLbl val="0"/>
      </c:catAx>
      <c:valAx>
        <c:axId val="1105970095"/>
        <c:scaling>
          <c:orientation val="minMax"/>
          <c:max val="0.03"/>
          <c:min val="-7.0000000000000007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Change from 2025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0556272"/>
        <c:crosses val="autoZero"/>
        <c:crossBetween val="between"/>
        <c:majorUnit val="0.02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20</xdr:row>
      <xdr:rowOff>0</xdr:rowOff>
    </xdr:to>
    <xdr:graphicFrame macro="">
      <xdr:nvGraphicFramePr>
        <xdr:cNvPr id="2" name="County Population Trend">
          <a:extLst>
            <a:ext uri="{FF2B5EF4-FFF2-40B4-BE49-F238E27FC236}">
              <a16:creationId xmlns:a16="http://schemas.microsoft.com/office/drawing/2014/main" id="{0FC33198-E0BB-7B08-5CC4-FA8430010B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7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3" name="Municipality Change Comparison">
          <a:extLst>
            <a:ext uri="{FF2B5EF4-FFF2-40B4-BE49-F238E27FC236}">
              <a16:creationId xmlns:a16="http://schemas.microsoft.com/office/drawing/2014/main" id="{8F03CC7E-937D-943E-0176-E6A126ED96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29</xdr:row>
      <xdr:rowOff>0</xdr:rowOff>
    </xdr:from>
    <xdr:to>
      <xdr:col>17</xdr:col>
      <xdr:colOff>0</xdr:colOff>
      <xdr:row>50</xdr:row>
      <xdr:rowOff>0</xdr:rowOff>
    </xdr:to>
    <xdr:graphicFrame macro="">
      <xdr:nvGraphicFramePr>
        <xdr:cNvPr id="4" name="CDP Change Comparison">
          <a:extLst>
            <a:ext uri="{FF2B5EF4-FFF2-40B4-BE49-F238E27FC236}">
              <a16:creationId xmlns:a16="http://schemas.microsoft.com/office/drawing/2014/main" id="{51DAD9CB-050E-72FD-709D-D69971A8AF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8C04-61EB-4950-9C9E-D40DF52CFA82}">
  <sheetPr>
    <pageSetUpPr fitToPage="1"/>
  </sheetPr>
  <dimension ref="A1:N43"/>
  <sheetViews>
    <sheetView showGridLines="0" tabSelected="1" workbookViewId="0">
      <selection sqref="A1:N1"/>
    </sheetView>
  </sheetViews>
  <sheetFormatPr defaultRowHeight="14.4" x14ac:dyDescent="0.3"/>
  <cols>
    <col min="1" max="1" width="26.33203125" customWidth="1"/>
    <col min="2" max="4" width="17" customWidth="1"/>
    <col min="5" max="6" width="16.33203125" customWidth="1"/>
    <col min="7" max="14" width="14.44140625" customWidth="1"/>
  </cols>
  <sheetData>
    <row r="1" spans="1:14" ht="34.049999999999997" customHeight="1" x14ac:dyDescent="0.3">
      <c r="A1" s="37" t="s">
        <v>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4" customHeight="1" x14ac:dyDescent="0.3">
      <c r="A2" s="39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24" customHeight="1" x14ac:dyDescent="0.3">
      <c r="A4" s="41" t="s">
        <v>23</v>
      </c>
      <c r="B4" s="42"/>
      <c r="C4" s="42"/>
      <c r="D4" s="42"/>
      <c r="E4" s="41" t="s">
        <v>25</v>
      </c>
      <c r="F4" s="42"/>
      <c r="G4" s="42"/>
      <c r="H4" s="42"/>
      <c r="I4" s="41" t="s">
        <v>26</v>
      </c>
      <c r="J4" s="42"/>
      <c r="K4" s="42"/>
      <c r="L4" s="42"/>
      <c r="M4" s="17"/>
      <c r="N4" s="17"/>
    </row>
    <row r="5" spans="1:14" ht="30" customHeight="1" x14ac:dyDescent="0.3">
      <c r="A5" s="43">
        <f>'County &amp; Municipalities'!B3</f>
        <v>129042</v>
      </c>
      <c r="B5" s="42"/>
      <c r="C5" s="42"/>
      <c r="D5" s="42"/>
      <c r="E5" s="43">
        <f>'County &amp; Municipalities'!B8</f>
        <v>128494.1164026</v>
      </c>
      <c r="F5" s="42"/>
      <c r="G5" s="42"/>
      <c r="H5" s="42"/>
      <c r="I5" s="43">
        <f>'County &amp; Municipalities'!B38</f>
        <v>120475.54568530001</v>
      </c>
      <c r="J5" s="42"/>
      <c r="K5" s="42"/>
      <c r="L5" s="42"/>
      <c r="M5" s="17"/>
      <c r="N5" s="17"/>
    </row>
    <row r="6" spans="1:14" ht="24" customHeight="1" thickBot="1" x14ac:dyDescent="0.35">
      <c r="A6" s="34" t="s">
        <v>24</v>
      </c>
      <c r="B6" s="34"/>
      <c r="C6" s="34"/>
      <c r="D6" s="34"/>
      <c r="E6" s="33">
        <f>('County &amp; Municipalities'!B8/'County &amp; Municipalities'!B3)-1</f>
        <v>-4.2457773236620477E-3</v>
      </c>
      <c r="F6" s="34"/>
      <c r="G6" s="34"/>
      <c r="H6" s="34"/>
      <c r="I6" s="33">
        <f>('County &amp; Municipalities'!B38/'County &amp; Municipalities'!B3)-1</f>
        <v>-6.6385008870755158E-2</v>
      </c>
      <c r="J6" s="34"/>
      <c r="K6" s="34"/>
      <c r="L6" s="34"/>
      <c r="M6" s="17"/>
      <c r="N6" s="17"/>
    </row>
    <row r="7" spans="1:14" x14ac:dyDescent="0.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15.6" x14ac:dyDescent="0.3">
      <c r="A22" s="35" t="s">
        <v>27</v>
      </c>
      <c r="B22" s="35"/>
      <c r="C22" s="35"/>
      <c r="D22" s="35"/>
      <c r="E22" s="35"/>
      <c r="F22" s="35"/>
      <c r="G22" s="17"/>
      <c r="H22" s="17"/>
      <c r="I22" s="17"/>
      <c r="J22" s="17"/>
      <c r="K22" s="17"/>
      <c r="L22" s="17"/>
      <c r="M22" s="17"/>
      <c r="N22" s="17"/>
    </row>
    <row r="23" spans="1:14" ht="31.95" customHeight="1" x14ac:dyDescent="0.3">
      <c r="A23" s="18" t="s">
        <v>28</v>
      </c>
      <c r="B23" s="18" t="s">
        <v>29</v>
      </c>
      <c r="C23" s="18" t="s">
        <v>30</v>
      </c>
      <c r="D23" s="18" t="s">
        <v>31</v>
      </c>
      <c r="E23" s="18" t="s">
        <v>32</v>
      </c>
      <c r="F23" s="18" t="s">
        <v>33</v>
      </c>
      <c r="G23" s="17"/>
      <c r="H23" s="17"/>
      <c r="I23" s="17"/>
      <c r="J23" s="17"/>
      <c r="K23" s="17"/>
      <c r="L23" s="17"/>
      <c r="M23" s="17"/>
      <c r="N23" s="17"/>
    </row>
    <row r="24" spans="1:14" x14ac:dyDescent="0.3">
      <c r="A24" s="19" t="s">
        <v>0</v>
      </c>
      <c r="B24" s="23">
        <f>'County &amp; Municipalities'!C3</f>
        <v>5589</v>
      </c>
      <c r="C24" s="23">
        <f>'County &amp; Municipalities'!C8</f>
        <v>5526.1212491099241</v>
      </c>
      <c r="D24" s="23">
        <f>'County &amp; Municipalities'!C38</f>
        <v>4972.197144891411</v>
      </c>
      <c r="E24" s="24">
        <f t="shared" ref="E24:E31" si="0">C24/B24-1</f>
        <v>-1.125044746646553E-2</v>
      </c>
      <c r="F24" s="24">
        <f t="shared" ref="F24:F31" si="1">D24/B24-1</f>
        <v>-0.11036014584157972</v>
      </c>
      <c r="G24" s="17"/>
      <c r="H24" s="17"/>
      <c r="I24" s="17"/>
      <c r="J24" s="17"/>
      <c r="K24" s="17"/>
      <c r="L24" s="17"/>
      <c r="M24" s="17"/>
      <c r="N24" s="17"/>
    </row>
    <row r="25" spans="1:14" x14ac:dyDescent="0.3">
      <c r="A25" s="21" t="s">
        <v>1</v>
      </c>
      <c r="B25" s="25">
        <f>'County &amp; Municipalities'!D3</f>
        <v>4954</v>
      </c>
      <c r="C25" s="25">
        <f>'County &amp; Municipalities'!D8</f>
        <v>4751.0504228573818</v>
      </c>
      <c r="D25" s="25">
        <f>'County &amp; Municipalities'!D38</f>
        <v>3472.0102149205986</v>
      </c>
      <c r="E25" s="26">
        <f t="shared" si="0"/>
        <v>-4.0966810081271343E-2</v>
      </c>
      <c r="F25" s="26">
        <f t="shared" si="1"/>
        <v>-0.29915013828813108</v>
      </c>
      <c r="G25" s="17"/>
      <c r="H25" s="17"/>
      <c r="I25" s="17"/>
      <c r="J25" s="17"/>
      <c r="K25" s="17"/>
      <c r="L25" s="17"/>
      <c r="M25" s="17"/>
      <c r="N25" s="17"/>
    </row>
    <row r="26" spans="1:14" x14ac:dyDescent="0.3">
      <c r="A26" s="20" t="s">
        <v>2</v>
      </c>
      <c r="B26" s="27">
        <f>'County &amp; Municipalities'!E3</f>
        <v>16347</v>
      </c>
      <c r="C26" s="27">
        <f>'County &amp; Municipalities'!E8</f>
        <v>16176.767311875457</v>
      </c>
      <c r="D26" s="27">
        <f>'County &amp; Municipalities'!E38</f>
        <v>14630.209509313372</v>
      </c>
      <c r="E26" s="28">
        <f t="shared" si="0"/>
        <v>-1.0413695976297932E-2</v>
      </c>
      <c r="F26" s="28">
        <f t="shared" si="1"/>
        <v>-0.10502174653983165</v>
      </c>
      <c r="G26" s="17"/>
      <c r="H26" s="17"/>
      <c r="I26" s="17"/>
      <c r="J26" s="17"/>
      <c r="K26" s="17"/>
      <c r="L26" s="17"/>
      <c r="M26" s="17"/>
      <c r="N26" s="17"/>
    </row>
    <row r="27" spans="1:14" x14ac:dyDescent="0.3">
      <c r="A27" s="21" t="s">
        <v>3</v>
      </c>
      <c r="B27" s="25">
        <f>'County &amp; Municipalities'!F3</f>
        <v>1616</v>
      </c>
      <c r="C27" s="25">
        <f>'County &amp; Municipalities'!F8</f>
        <v>1580.4328805539133</v>
      </c>
      <c r="D27" s="25">
        <f>'County &amp; Municipalities'!F38</f>
        <v>1326.568755671505</v>
      </c>
      <c r="E27" s="26">
        <f t="shared" si="0"/>
        <v>-2.2009356092875465E-2</v>
      </c>
      <c r="F27" s="26">
        <f t="shared" si="1"/>
        <v>-0.17910349277753401</v>
      </c>
      <c r="G27" s="17"/>
      <c r="H27" s="17"/>
      <c r="I27" s="17"/>
      <c r="J27" s="17"/>
      <c r="K27" s="17"/>
      <c r="L27" s="17"/>
      <c r="M27" s="17"/>
      <c r="N27" s="17"/>
    </row>
    <row r="28" spans="1:14" x14ac:dyDescent="0.3">
      <c r="A28" s="20" t="s">
        <v>4</v>
      </c>
      <c r="B28" s="27">
        <f>'County &amp; Municipalities'!G3</f>
        <v>45838</v>
      </c>
      <c r="C28" s="27">
        <f>'County &amp; Municipalities'!G8</f>
        <v>45872.620766743748</v>
      </c>
      <c r="D28" s="27">
        <f>'County &amp; Municipalities'!G38</f>
        <v>44230.446247412445</v>
      </c>
      <c r="E28" s="28">
        <f t="shared" si="0"/>
        <v>7.5528528172585929E-4</v>
      </c>
      <c r="F28" s="28">
        <f t="shared" si="1"/>
        <v>-3.5070329259294764E-2</v>
      </c>
      <c r="G28" s="17"/>
      <c r="H28" s="17"/>
      <c r="I28" s="17"/>
      <c r="J28" s="17"/>
      <c r="K28" s="17"/>
      <c r="L28" s="17"/>
      <c r="M28" s="17"/>
      <c r="N28" s="17"/>
    </row>
    <row r="29" spans="1:14" x14ac:dyDescent="0.3">
      <c r="A29" s="21" t="s">
        <v>5</v>
      </c>
      <c r="B29" s="25">
        <f>'County &amp; Municipalities'!H3</f>
        <v>1408</v>
      </c>
      <c r="C29" s="25">
        <f>'County &amp; Municipalities'!H8</f>
        <v>1486.7101934173049</v>
      </c>
      <c r="D29" s="25">
        <f>'County &amp; Municipalities'!H38</f>
        <v>1849.9670001741017</v>
      </c>
      <c r="E29" s="26">
        <f t="shared" si="0"/>
        <v>5.5902126006608599E-2</v>
      </c>
      <c r="F29" s="26">
        <f t="shared" si="1"/>
        <v>0.31389701716910623</v>
      </c>
      <c r="G29" s="17"/>
      <c r="H29" s="17"/>
      <c r="I29" s="17"/>
      <c r="J29" s="17"/>
      <c r="K29" s="17"/>
      <c r="L29" s="17"/>
      <c r="M29" s="17"/>
      <c r="N29" s="17"/>
    </row>
    <row r="30" spans="1:14" x14ac:dyDescent="0.3">
      <c r="A30" s="20" t="s">
        <v>6</v>
      </c>
      <c r="B30" s="27">
        <f>'County &amp; Municipalities'!I3</f>
        <v>3255</v>
      </c>
      <c r="C30" s="27">
        <f>'County &amp; Municipalities'!I8</f>
        <v>3185.8514462360786</v>
      </c>
      <c r="D30" s="27">
        <f>'County &amp; Municipalities'!I38</f>
        <v>2688.2424770534071</v>
      </c>
      <c r="E30" s="28">
        <f t="shared" si="0"/>
        <v>-2.1243795319177083E-2</v>
      </c>
      <c r="F30" s="28">
        <f t="shared" si="1"/>
        <v>-0.17411905466869215</v>
      </c>
      <c r="G30" s="17"/>
      <c r="H30" s="17"/>
      <c r="I30" s="17"/>
      <c r="J30" s="17"/>
      <c r="K30" s="17"/>
      <c r="L30" s="17"/>
      <c r="M30" s="17"/>
      <c r="N30" s="17"/>
    </row>
    <row r="31" spans="1:14" x14ac:dyDescent="0.3">
      <c r="A31" s="22" t="s">
        <v>34</v>
      </c>
      <c r="B31" s="29">
        <f>'County &amp; Municipalities'!J3</f>
        <v>50035</v>
      </c>
      <c r="C31" s="29">
        <f>'County &amp; Municipalities'!J8</f>
        <v>49914.562131833285</v>
      </c>
      <c r="D31" s="29">
        <f>'County &amp; Municipalities'!J38</f>
        <v>47305.904335883439</v>
      </c>
      <c r="E31" s="30">
        <f t="shared" si="0"/>
        <v>-2.4070724126454834E-3</v>
      </c>
      <c r="F31" s="30">
        <f t="shared" si="1"/>
        <v>-5.4543732669462552E-2</v>
      </c>
      <c r="G31" s="17"/>
      <c r="H31" s="17"/>
      <c r="I31" s="17"/>
      <c r="J31" s="17"/>
      <c r="K31" s="17"/>
      <c r="L31" s="17"/>
      <c r="M31" s="17"/>
      <c r="N31" s="17"/>
    </row>
    <row r="32" spans="1:14" x14ac:dyDescent="0.3">
      <c r="A32" s="17"/>
      <c r="B32" s="31"/>
      <c r="C32" s="31"/>
      <c r="D32" s="31"/>
      <c r="E32" s="31"/>
      <c r="F32" s="31"/>
      <c r="G32" s="17"/>
      <c r="H32" s="17"/>
      <c r="I32" s="17"/>
      <c r="J32" s="17"/>
      <c r="K32" s="17"/>
      <c r="L32" s="17"/>
      <c r="M32" s="17"/>
      <c r="N32" s="17"/>
    </row>
    <row r="33" spans="1:14" x14ac:dyDescent="0.3">
      <c r="A33" s="17"/>
      <c r="B33" s="31"/>
      <c r="C33" s="31"/>
      <c r="D33" s="31"/>
      <c r="E33" s="31"/>
      <c r="F33" s="31"/>
      <c r="G33" s="17"/>
      <c r="H33" s="17"/>
      <c r="I33" s="17"/>
      <c r="J33" s="17"/>
      <c r="K33" s="17"/>
      <c r="L33" s="17"/>
      <c r="M33" s="17"/>
      <c r="N33" s="17"/>
    </row>
    <row r="34" spans="1:14" ht="15.6" x14ac:dyDescent="0.3">
      <c r="A34" s="35" t="s">
        <v>35</v>
      </c>
      <c r="B34" s="36"/>
      <c r="C34" s="36"/>
      <c r="D34" s="36"/>
      <c r="E34" s="36"/>
      <c r="F34" s="36"/>
      <c r="G34" s="17"/>
      <c r="H34" s="17"/>
      <c r="I34" s="17"/>
      <c r="J34" s="17"/>
      <c r="K34" s="17"/>
      <c r="L34" s="17"/>
      <c r="M34" s="17"/>
      <c r="N34" s="17"/>
    </row>
    <row r="35" spans="1:14" ht="31.95" customHeight="1" x14ac:dyDescent="0.3">
      <c r="A35" s="18" t="s">
        <v>28</v>
      </c>
      <c r="B35" s="32" t="s">
        <v>29</v>
      </c>
      <c r="C35" s="32" t="s">
        <v>30</v>
      </c>
      <c r="D35" s="32" t="s">
        <v>31</v>
      </c>
      <c r="E35" s="32" t="s">
        <v>32</v>
      </c>
      <c r="F35" s="32" t="s">
        <v>33</v>
      </c>
      <c r="G35" s="17"/>
      <c r="H35" s="17"/>
      <c r="I35" s="17"/>
      <c r="J35" s="17"/>
      <c r="K35" s="17"/>
      <c r="L35" s="17"/>
      <c r="M35" s="17"/>
      <c r="N35" s="17"/>
    </row>
    <row r="36" spans="1:14" x14ac:dyDescent="0.3">
      <c r="A36" s="19" t="s">
        <v>36</v>
      </c>
      <c r="B36" s="23">
        <f>'CDPs (pop 500+)'!B3</f>
        <v>1856.9581390419669</v>
      </c>
      <c r="C36" s="23">
        <f>'CDPs (pop 500+)'!B8</f>
        <v>1852.4883063737429</v>
      </c>
      <c r="D36" s="23">
        <f>'CDPs (pop 500+)'!B38</f>
        <v>1755.6727107694226</v>
      </c>
      <c r="E36" s="24">
        <f t="shared" ref="E36:E43" si="2">C36/B36-1</f>
        <v>-2.4070723912656966E-3</v>
      </c>
      <c r="F36" s="24">
        <f t="shared" ref="F36:F43" si="3">D36/B36-1</f>
        <v>-5.454373264698309E-2</v>
      </c>
      <c r="G36" s="17"/>
      <c r="H36" s="17"/>
      <c r="I36" s="17"/>
      <c r="J36" s="17"/>
      <c r="K36" s="17"/>
      <c r="L36" s="17"/>
      <c r="M36" s="17"/>
      <c r="N36" s="17"/>
    </row>
    <row r="37" spans="1:14" x14ac:dyDescent="0.3">
      <c r="A37" s="21" t="s">
        <v>37</v>
      </c>
      <c r="B37" s="25">
        <f>'CDPs (pop 500+)'!C3</f>
        <v>605.55288257736333</v>
      </c>
      <c r="C37" s="25">
        <f>'CDPs (pop 500+)'!C8</f>
        <v>604.09527286168429</v>
      </c>
      <c r="D37" s="25">
        <f>'CDPs (pop 500+)'!C38</f>
        <v>572.52376800779825</v>
      </c>
      <c r="E37" s="26">
        <f t="shared" si="2"/>
        <v>-2.4070725408409377E-3</v>
      </c>
      <c r="F37" s="26">
        <f t="shared" si="3"/>
        <v>-5.4543732710818027E-2</v>
      </c>
      <c r="G37" s="17"/>
      <c r="H37" s="17"/>
      <c r="I37" s="17"/>
      <c r="J37" s="17"/>
      <c r="K37" s="17"/>
      <c r="L37" s="17"/>
      <c r="M37" s="17"/>
      <c r="N37" s="17"/>
    </row>
    <row r="38" spans="1:14" x14ac:dyDescent="0.3">
      <c r="A38" s="20" t="s">
        <v>38</v>
      </c>
      <c r="B38" s="27">
        <f>'CDPs (pop 500+)'!D3</f>
        <v>873.862653666808</v>
      </c>
      <c r="C38" s="27">
        <f>'CDPs (pop 500+)'!D8</f>
        <v>871.75920298781216</v>
      </c>
      <c r="D38" s="27">
        <f>'CDPs (pop 500+)'!D38</f>
        <v>826.19892274111351</v>
      </c>
      <c r="E38" s="28">
        <f t="shared" si="2"/>
        <v>-2.4070724045358594E-3</v>
      </c>
      <c r="F38" s="28">
        <f t="shared" si="3"/>
        <v>-5.4543732617125973E-2</v>
      </c>
      <c r="G38" s="17"/>
      <c r="H38" s="17"/>
      <c r="I38" s="17"/>
      <c r="J38" s="17"/>
      <c r="K38" s="17"/>
      <c r="L38" s="17"/>
      <c r="M38" s="17"/>
      <c r="N38" s="17"/>
    </row>
    <row r="39" spans="1:14" x14ac:dyDescent="0.3">
      <c r="A39" s="21" t="s">
        <v>39</v>
      </c>
      <c r="B39" s="25">
        <f>'CDPs (pop 500+)'!E3</f>
        <v>1497.4442560406953</v>
      </c>
      <c r="C39" s="25">
        <f>'CDPs (pop 500+)'!E8</f>
        <v>1493.8397992534988</v>
      </c>
      <c r="D39" s="25">
        <f>'CDPs (pop 500+)'!E38</f>
        <v>1415.7680568057085</v>
      </c>
      <c r="E39" s="26">
        <f t="shared" si="2"/>
        <v>-2.4070724320162107E-3</v>
      </c>
      <c r="F39" s="26">
        <f t="shared" si="3"/>
        <v>-5.4543732700235603E-2</v>
      </c>
      <c r="G39" s="17"/>
      <c r="H39" s="17"/>
      <c r="I39" s="17"/>
      <c r="J39" s="17"/>
      <c r="K39" s="17"/>
      <c r="L39" s="17"/>
      <c r="M39" s="17"/>
      <c r="N39" s="17"/>
    </row>
    <row r="40" spans="1:14" x14ac:dyDescent="0.3">
      <c r="A40" s="20" t="s">
        <v>40</v>
      </c>
      <c r="B40" s="27">
        <f>'CDPs (pop 500+)'!F3</f>
        <v>1738.1806909707504</v>
      </c>
      <c r="C40" s="27">
        <f>'CDPs (pop 500+)'!F8</f>
        <v>1733.9967641387163</v>
      </c>
      <c r="D40" s="27">
        <f>'CDPs (pop 500+)'!F38</f>
        <v>1643.3738279806209</v>
      </c>
      <c r="E40" s="28">
        <f t="shared" si="2"/>
        <v>-2.4070724371569874E-3</v>
      </c>
      <c r="F40" s="28">
        <f t="shared" si="3"/>
        <v>-5.4543732698572933E-2</v>
      </c>
      <c r="G40" s="17"/>
      <c r="H40" s="17"/>
      <c r="I40" s="17"/>
      <c r="J40" s="17"/>
      <c r="K40" s="17"/>
      <c r="L40" s="17"/>
      <c r="M40" s="17"/>
      <c r="N40" s="17"/>
    </row>
    <row r="41" spans="1:14" x14ac:dyDescent="0.3">
      <c r="A41" s="21" t="s">
        <v>41</v>
      </c>
      <c r="B41" s="25">
        <f>'CDPs (pop 500+)'!G3</f>
        <v>15301.080542602796</v>
      </c>
      <c r="C41" s="25">
        <f>'CDPs (pop 500+)'!G8</f>
        <v>15264.249733853805</v>
      </c>
      <c r="D41" s="25">
        <f>'CDPs (pop 500+)'!G38</f>
        <v>14466.502495948062</v>
      </c>
      <c r="E41" s="26">
        <f t="shared" si="2"/>
        <v>-2.4070724055365034E-3</v>
      </c>
      <c r="F41" s="26">
        <f t="shared" si="3"/>
        <v>-5.4543732668488332E-2</v>
      </c>
      <c r="G41" s="17"/>
      <c r="H41" s="17"/>
      <c r="I41" s="17"/>
      <c r="J41" s="17"/>
      <c r="K41" s="17"/>
      <c r="L41" s="17"/>
      <c r="M41" s="17"/>
      <c r="N41" s="17"/>
    </row>
    <row r="42" spans="1:14" x14ac:dyDescent="0.3">
      <c r="A42" s="20" t="s">
        <v>42</v>
      </c>
      <c r="B42" s="27">
        <f>'CDPs (pop 500+)'!H3</f>
        <v>837.80521407376</v>
      </c>
      <c r="C42" s="27">
        <f>'CDPs (pop 500+)'!H8</f>
        <v>835.78855627837697</v>
      </c>
      <c r="D42" s="27">
        <f>'CDPs (pop 500+)'!H38</f>
        <v>792.10819045010055</v>
      </c>
      <c r="E42" s="28">
        <f t="shared" si="2"/>
        <v>-2.4070723856888243E-3</v>
      </c>
      <c r="F42" s="28">
        <f t="shared" si="3"/>
        <v>-5.4543732667240552E-2</v>
      </c>
      <c r="G42" s="17"/>
      <c r="H42" s="17"/>
      <c r="I42" s="17"/>
      <c r="J42" s="17"/>
      <c r="K42" s="17"/>
      <c r="L42" s="17"/>
      <c r="M42" s="17"/>
      <c r="N42" s="17"/>
    </row>
    <row r="43" spans="1:14" x14ac:dyDescent="0.3">
      <c r="A43" s="22" t="s">
        <v>43</v>
      </c>
      <c r="B43" s="29">
        <f>'CDPs (pop 500+)'!I3</f>
        <v>3431.8198389147942</v>
      </c>
      <c r="C43" s="29">
        <f>'CDPs (pop 500+)'!I8</f>
        <v>3423.5592000994725</v>
      </c>
      <c r="D43" s="29">
        <f>'CDPs (pop 500+)'!I38</f>
        <v>3244.6355750263283</v>
      </c>
      <c r="E43" s="30">
        <f t="shared" si="2"/>
        <v>-2.4070723997953181E-3</v>
      </c>
      <c r="F43" s="30">
        <f t="shared" si="3"/>
        <v>-5.4543732676729628E-2</v>
      </c>
      <c r="G43" s="17"/>
      <c r="H43" s="17"/>
      <c r="I43" s="17"/>
      <c r="J43" s="17"/>
      <c r="K43" s="17"/>
      <c r="L43" s="17"/>
      <c r="M43" s="17"/>
      <c r="N43" s="17"/>
    </row>
  </sheetData>
  <mergeCells count="13">
    <mergeCell ref="I6:L6"/>
    <mergeCell ref="A22:F22"/>
    <mergeCell ref="A34:F34"/>
    <mergeCell ref="A1:N1"/>
    <mergeCell ref="A2:N2"/>
    <mergeCell ref="A4:D4"/>
    <mergeCell ref="A5:D5"/>
    <mergeCell ref="A6:D6"/>
    <mergeCell ref="E4:H4"/>
    <mergeCell ref="E5:H5"/>
    <mergeCell ref="E6:H6"/>
    <mergeCell ref="I4:L4"/>
    <mergeCell ref="I5:L5"/>
  </mergeCells>
  <pageMargins left="0.7" right="0.7" top="0.75" bottom="0.75" header="0.3" footer="0.3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9BE1-C405-4CD3-B084-B46EDC89F99C}">
  <sheetPr>
    <pageSetUpPr fitToPage="1"/>
  </sheetPr>
  <dimension ref="A1:J40"/>
  <sheetViews>
    <sheetView topLeftCell="E1" workbookViewId="0">
      <pane ySplit="2" topLeftCell="A3" activePane="bottomLeft" state="frozen"/>
      <selection pane="bottomLeft" sqref="A1:J1"/>
    </sheetView>
  </sheetViews>
  <sheetFormatPr defaultColWidth="9.109375" defaultRowHeight="14.4" x14ac:dyDescent="0.3"/>
  <cols>
    <col min="1" max="1" width="10.77734375" style="1" customWidth="1"/>
    <col min="2" max="2" width="17" style="1" customWidth="1"/>
    <col min="3" max="4" width="13" style="1" customWidth="1"/>
    <col min="5" max="5" width="13.6640625" style="1" customWidth="1"/>
    <col min="6" max="6" width="16.33203125" style="1" customWidth="1"/>
    <col min="7" max="7" width="15.21875" style="1" customWidth="1"/>
    <col min="8" max="8" width="14.109375" style="1" customWidth="1"/>
    <col min="9" max="9" width="13" style="1" customWidth="1"/>
    <col min="10" max="10" width="31.109375" style="1" customWidth="1"/>
    <col min="11" max="16384" width="9.109375" style="1"/>
  </cols>
  <sheetData>
    <row r="1" spans="1:10" ht="31.95" customHeight="1" x14ac:dyDescent="0.3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42" customHeight="1" thickBot="1" x14ac:dyDescent="0.35">
      <c r="A2" s="5" t="s">
        <v>8</v>
      </c>
      <c r="B2" s="5" t="s">
        <v>9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 ht="19.05" customHeight="1" x14ac:dyDescent="0.3">
      <c r="A3" s="6">
        <v>2025</v>
      </c>
      <c r="B3" s="10">
        <v>129042</v>
      </c>
      <c r="C3" s="10">
        <v>5589</v>
      </c>
      <c r="D3" s="10">
        <v>4954</v>
      </c>
      <c r="E3" s="10">
        <v>16347</v>
      </c>
      <c r="F3" s="10">
        <v>1616</v>
      </c>
      <c r="G3" s="10">
        <v>45838</v>
      </c>
      <c r="H3" s="10">
        <v>1408</v>
      </c>
      <c r="I3" s="10">
        <v>3255</v>
      </c>
      <c r="J3" s="10">
        <v>50035</v>
      </c>
    </row>
    <row r="4" spans="1:10" ht="19.05" customHeight="1" x14ac:dyDescent="0.3">
      <c r="A4" s="7">
        <v>2026</v>
      </c>
      <c r="B4" s="11">
        <v>129091.4034048</v>
      </c>
      <c r="C4" s="11">
        <v>5583.1230022862355</v>
      </c>
      <c r="D4" s="11">
        <v>4919.2339506365197</v>
      </c>
      <c r="E4" s="11">
        <v>16332.537331551914</v>
      </c>
      <c r="F4" s="11">
        <v>1610.8437040042979</v>
      </c>
      <c r="G4" s="11">
        <v>45902.691123215336</v>
      </c>
      <c r="H4" s="11">
        <v>1425.6803298303544</v>
      </c>
      <c r="I4" s="11">
        <v>3245.0933775053495</v>
      </c>
      <c r="J4" s="11">
        <v>50072.200585781626</v>
      </c>
    </row>
    <row r="5" spans="1:10" s="2" customFormat="1" ht="19.05" customHeight="1" x14ac:dyDescent="0.3">
      <c r="A5" s="8">
        <v>2027</v>
      </c>
      <c r="B5" s="12">
        <v>129060.2308761</v>
      </c>
      <c r="C5" s="12">
        <v>5573.8354823526633</v>
      </c>
      <c r="D5" s="12">
        <v>4881.4473874069745</v>
      </c>
      <c r="E5" s="12">
        <v>16308.108981975967</v>
      </c>
      <c r="F5" s="12">
        <v>1604.6846671689414</v>
      </c>
      <c r="G5" s="12">
        <v>45938.195250239398</v>
      </c>
      <c r="H5" s="12">
        <v>1442.4106444645283</v>
      </c>
      <c r="I5" s="12">
        <v>3233.1774799570539</v>
      </c>
      <c r="J5" s="12">
        <v>50078.370982547582</v>
      </c>
    </row>
    <row r="6" spans="1:10" s="2" customFormat="1" ht="19.05" customHeight="1" x14ac:dyDescent="0.3">
      <c r="A6" s="7">
        <v>2028</v>
      </c>
      <c r="B6" s="11">
        <v>128948.5713617</v>
      </c>
      <c r="C6" s="11">
        <v>5561.1560321174884</v>
      </c>
      <c r="D6" s="11">
        <v>4840.7120815340631</v>
      </c>
      <c r="E6" s="11">
        <v>16273.764196369119</v>
      </c>
      <c r="F6" s="11">
        <v>1597.5347875098666</v>
      </c>
      <c r="G6" s="11">
        <v>45944.457625481322</v>
      </c>
      <c r="H6" s="11">
        <v>1458.160075591119</v>
      </c>
      <c r="I6" s="11">
        <v>3219.2753414293952</v>
      </c>
      <c r="J6" s="11">
        <v>50053.511221714558</v>
      </c>
    </row>
    <row r="7" spans="1:10" s="2" customFormat="1" ht="19.05" customHeight="1" x14ac:dyDescent="0.3">
      <c r="A7" s="8">
        <v>2029</v>
      </c>
      <c r="B7" s="12">
        <v>128756.8809321</v>
      </c>
      <c r="C7" s="12">
        <v>5545.1197776996542</v>
      </c>
      <c r="D7" s="12">
        <v>4797.1125544234774</v>
      </c>
      <c r="E7" s="12">
        <v>16229.600900135199</v>
      </c>
      <c r="F7" s="12">
        <v>1589.4102734741177</v>
      </c>
      <c r="G7" s="12">
        <v>45921.548734313379</v>
      </c>
      <c r="H7" s="12">
        <v>1472.9018507421531</v>
      </c>
      <c r="I7" s="12">
        <v>3203.4188631097409</v>
      </c>
      <c r="J7" s="12">
        <v>49997.767978240612</v>
      </c>
    </row>
    <row r="8" spans="1:10" s="2" customFormat="1" ht="19.05" customHeight="1" x14ac:dyDescent="0.3">
      <c r="A8" s="7">
        <v>2030</v>
      </c>
      <c r="B8" s="11">
        <v>128494.1164026</v>
      </c>
      <c r="C8" s="11">
        <v>5526.1212491099241</v>
      </c>
      <c r="D8" s="11">
        <v>4751.0504228573818</v>
      </c>
      <c r="E8" s="11">
        <v>16176.767311875457</v>
      </c>
      <c r="F8" s="11">
        <v>1580.4328805539133</v>
      </c>
      <c r="G8" s="11">
        <v>45872.620766743748</v>
      </c>
      <c r="H8" s="11">
        <v>1486.7101934173049</v>
      </c>
      <c r="I8" s="11">
        <v>3185.8514462360786</v>
      </c>
      <c r="J8" s="11">
        <v>49914.562131833285</v>
      </c>
    </row>
    <row r="9" spans="1:10" s="2" customFormat="1" ht="19.05" customHeight="1" x14ac:dyDescent="0.3">
      <c r="A9" s="8">
        <v>2031</v>
      </c>
      <c r="B9" s="12">
        <v>128176.6326079</v>
      </c>
      <c r="C9" s="12">
        <v>5504.8661420007575</v>
      </c>
      <c r="D9" s="12">
        <v>4703.1909320692885</v>
      </c>
      <c r="E9" s="12">
        <v>16117.322143961821</v>
      </c>
      <c r="F9" s="12">
        <v>1570.8141889140561</v>
      </c>
      <c r="G9" s="12">
        <v>45803.515680923374</v>
      </c>
      <c r="H9" s="12">
        <v>1499.7523612710456</v>
      </c>
      <c r="I9" s="12">
        <v>3166.9968220459864</v>
      </c>
      <c r="J9" s="12">
        <v>49810.174336747477</v>
      </c>
    </row>
    <row r="10" spans="1:10" s="2" customFormat="1" ht="19.05" customHeight="1" x14ac:dyDescent="0.3">
      <c r="A10" s="7">
        <v>2032</v>
      </c>
      <c r="B10" s="11">
        <v>127857.12827250001</v>
      </c>
      <c r="C10" s="11">
        <v>5483.576875927949</v>
      </c>
      <c r="D10" s="11">
        <v>4655.5267927443365</v>
      </c>
      <c r="E10" s="11">
        <v>16057.755271457167</v>
      </c>
      <c r="F10" s="11">
        <v>1561.2136978819092</v>
      </c>
      <c r="G10" s="11">
        <v>45733.388935841853</v>
      </c>
      <c r="H10" s="11">
        <v>1512.6485486956262</v>
      </c>
      <c r="I10" s="11">
        <v>3148.1741498661577</v>
      </c>
      <c r="J10" s="11">
        <v>49704.844000087556</v>
      </c>
    </row>
    <row r="11" spans="1:10" s="2" customFormat="1" ht="19.05" customHeight="1" x14ac:dyDescent="0.3">
      <c r="A11" s="8">
        <v>2033</v>
      </c>
      <c r="B11" s="12">
        <v>127522.141514</v>
      </c>
      <c r="C11" s="12">
        <v>5461.689529718079</v>
      </c>
      <c r="D11" s="12">
        <v>4607.5648395119033</v>
      </c>
      <c r="E11" s="12">
        <v>15996.418855016462</v>
      </c>
      <c r="F11" s="12">
        <v>1551.465412237347</v>
      </c>
      <c r="G11" s="12">
        <v>45657.324446516759</v>
      </c>
      <c r="H11" s="12">
        <v>1525.2327178042278</v>
      </c>
      <c r="I11" s="12">
        <v>3129.0512843390247</v>
      </c>
      <c r="J11" s="12">
        <v>49593.394428840329</v>
      </c>
    </row>
    <row r="12" spans="1:10" s="2" customFormat="1" ht="19.05" customHeight="1" x14ac:dyDescent="0.3">
      <c r="A12" s="7">
        <v>2034</v>
      </c>
      <c r="B12" s="11">
        <v>127175.5310947</v>
      </c>
      <c r="C12" s="11">
        <v>5439.3705468358612</v>
      </c>
      <c r="D12" s="11">
        <v>4559.4561489811204</v>
      </c>
      <c r="E12" s="11">
        <v>15933.799184192982</v>
      </c>
      <c r="F12" s="11">
        <v>1541.6182260408307</v>
      </c>
      <c r="G12" s="11">
        <v>45576.699004636917</v>
      </c>
      <c r="H12" s="11">
        <v>1537.5463690753224</v>
      </c>
      <c r="I12" s="11">
        <v>3109.7264317975837</v>
      </c>
      <c r="J12" s="11">
        <v>49477.315183117105</v>
      </c>
    </row>
    <row r="13" spans="1:10" s="2" customFormat="1" ht="19.05" customHeight="1" x14ac:dyDescent="0.3">
      <c r="A13" s="8">
        <v>2035</v>
      </c>
      <c r="B13" s="12">
        <v>126826.6419364</v>
      </c>
      <c r="C13" s="12">
        <v>5417.0131107668967</v>
      </c>
      <c r="D13" s="12">
        <v>4511.5465520881362</v>
      </c>
      <c r="E13" s="12">
        <v>15871.045157272667</v>
      </c>
      <c r="F13" s="12">
        <v>1531.7878402949468</v>
      </c>
      <c r="G13" s="12">
        <v>45494.913618807339</v>
      </c>
      <c r="H13" s="12">
        <v>1549.7025749397212</v>
      </c>
      <c r="I13" s="12">
        <v>3090.4312362187738</v>
      </c>
      <c r="J13" s="12">
        <v>49360.201845997108</v>
      </c>
    </row>
    <row r="14" spans="1:10" s="2" customFormat="1" ht="19.05" customHeight="1" x14ac:dyDescent="0.3">
      <c r="A14" s="7">
        <v>2036</v>
      </c>
      <c r="B14" s="11">
        <v>126480.2358903</v>
      </c>
      <c r="C14" s="11">
        <v>5394.8217946980176</v>
      </c>
      <c r="D14" s="11">
        <v>4464.0042387407966</v>
      </c>
      <c r="E14" s="11">
        <v>15808.756569490717</v>
      </c>
      <c r="F14" s="11">
        <v>1522.0314610198498</v>
      </c>
      <c r="G14" s="11">
        <v>45413.667229901068</v>
      </c>
      <c r="H14" s="11">
        <v>1561.7592426579217</v>
      </c>
      <c r="I14" s="11">
        <v>3071.2813896970506</v>
      </c>
      <c r="J14" s="11">
        <v>49243.913964108346</v>
      </c>
    </row>
    <row r="15" spans="1:10" ht="19.05" customHeight="1" x14ac:dyDescent="0.3">
      <c r="A15" s="8">
        <v>2037</v>
      </c>
      <c r="B15" s="12">
        <v>126137.7972918</v>
      </c>
      <c r="C15" s="12">
        <v>5372.8554698704147</v>
      </c>
      <c r="D15" s="12">
        <v>4416.8802986613009</v>
      </c>
      <c r="E15" s="12">
        <v>15747.105071541408</v>
      </c>
      <c r="F15" s="12">
        <v>1512.3670836071046</v>
      </c>
      <c r="G15" s="12">
        <v>45333.525367281058</v>
      </c>
      <c r="H15" s="12">
        <v>1573.7377186179829</v>
      </c>
      <c r="I15" s="12">
        <v>3052.3124726752299</v>
      </c>
      <c r="J15" s="12">
        <v>49129.013809523065</v>
      </c>
    </row>
    <row r="16" spans="1:10" ht="19.05" customHeight="1" x14ac:dyDescent="0.3">
      <c r="A16" s="7">
        <v>2038</v>
      </c>
      <c r="B16" s="11">
        <v>125797.1010785</v>
      </c>
      <c r="C16" s="11">
        <v>5351.0198665931648</v>
      </c>
      <c r="D16" s="11">
        <v>4370.0923585761648</v>
      </c>
      <c r="E16" s="11">
        <v>15685.815051509877</v>
      </c>
      <c r="F16" s="11">
        <v>1502.7672071852346</v>
      </c>
      <c r="G16" s="11">
        <v>45253.683066761922</v>
      </c>
      <c r="H16" s="11">
        <v>1585.6114675851713</v>
      </c>
      <c r="I16" s="11">
        <v>3033.4693102802498</v>
      </c>
      <c r="J16" s="11">
        <v>49014.642750036161</v>
      </c>
    </row>
    <row r="17" spans="1:10" ht="19.05" customHeight="1" x14ac:dyDescent="0.3">
      <c r="A17" s="8">
        <v>2039</v>
      </c>
      <c r="B17" s="12">
        <v>125455.8148129</v>
      </c>
      <c r="C17" s="12">
        <v>5329.2193193833136</v>
      </c>
      <c r="D17" s="12">
        <v>4323.5552740342537</v>
      </c>
      <c r="E17" s="12">
        <v>15624.6074144332</v>
      </c>
      <c r="F17" s="12">
        <v>1493.2029579910898</v>
      </c>
      <c r="G17" s="12">
        <v>45173.273490410182</v>
      </c>
      <c r="H17" s="12">
        <v>1597.3504348731783</v>
      </c>
      <c r="I17" s="12">
        <v>3014.6944785101232</v>
      </c>
      <c r="J17" s="12">
        <v>48899.911443307086</v>
      </c>
    </row>
    <row r="18" spans="1:10" ht="19.05" customHeight="1" x14ac:dyDescent="0.3">
      <c r="A18" s="7">
        <v>2040</v>
      </c>
      <c r="B18" s="11">
        <v>125116.85465009999</v>
      </c>
      <c r="C18" s="11">
        <v>5307.5745770555641</v>
      </c>
      <c r="D18" s="11">
        <v>4277.3699300931821</v>
      </c>
      <c r="E18" s="11">
        <v>15563.835414679495</v>
      </c>
      <c r="F18" s="11">
        <v>1483.7093665543396</v>
      </c>
      <c r="G18" s="11">
        <v>45093.370033389707</v>
      </c>
      <c r="H18" s="11">
        <v>1608.9934312562887</v>
      </c>
      <c r="I18" s="11">
        <v>2996.058117344985</v>
      </c>
      <c r="J18" s="11">
        <v>48785.943779730296</v>
      </c>
    </row>
    <row r="19" spans="1:10" ht="19.05" customHeight="1" x14ac:dyDescent="0.3">
      <c r="A19" s="8">
        <v>2041</v>
      </c>
      <c r="B19" s="12">
        <v>124781.626776</v>
      </c>
      <c r="C19" s="12">
        <v>5286.1399870785463</v>
      </c>
      <c r="D19" s="12">
        <v>4231.5838156180298</v>
      </c>
      <c r="E19" s="12">
        <v>15503.657277677825</v>
      </c>
      <c r="F19" s="12">
        <v>1474.3034376370074</v>
      </c>
      <c r="G19" s="12">
        <v>45014.518726631657</v>
      </c>
      <c r="H19" s="12">
        <v>1620.5618159741309</v>
      </c>
      <c r="I19" s="12">
        <v>2977.593636633007</v>
      </c>
      <c r="J19" s="12">
        <v>48673.268078717156</v>
      </c>
    </row>
    <row r="20" spans="1:10" ht="19.05" customHeight="1" x14ac:dyDescent="0.3">
      <c r="A20" s="7">
        <v>2042</v>
      </c>
      <c r="B20" s="11">
        <v>124447.0716257</v>
      </c>
      <c r="C20" s="11">
        <v>5264.7898532830004</v>
      </c>
      <c r="D20" s="11">
        <v>4186.0872591655143</v>
      </c>
      <c r="E20" s="11">
        <v>15443.705992007368</v>
      </c>
      <c r="F20" s="11">
        <v>1464.9476662623265</v>
      </c>
      <c r="G20" s="11">
        <v>44935.58472512677</v>
      </c>
      <c r="H20" s="11">
        <v>1632.0155978514726</v>
      </c>
      <c r="I20" s="11">
        <v>2959.2263136229403</v>
      </c>
      <c r="J20" s="11">
        <v>48560.714218401037</v>
      </c>
    </row>
    <row r="21" spans="1:10" ht="19.05" customHeight="1" x14ac:dyDescent="0.3">
      <c r="A21" s="8">
        <v>2043</v>
      </c>
      <c r="B21" s="12">
        <v>124116.4201776</v>
      </c>
      <c r="C21" s="12">
        <v>5243.6542586454088</v>
      </c>
      <c r="D21" s="12">
        <v>4140.9901048670126</v>
      </c>
      <c r="E21" s="12">
        <v>15384.361489439947</v>
      </c>
      <c r="F21" s="12">
        <v>1455.6808277073831</v>
      </c>
      <c r="G21" s="12">
        <v>44857.784163486176</v>
      </c>
      <c r="H21" s="12">
        <v>1643.4005832520793</v>
      </c>
      <c r="I21" s="12">
        <v>2941.0332186686505</v>
      </c>
      <c r="J21" s="12">
        <v>48449.515531545374</v>
      </c>
    </row>
    <row r="22" spans="1:10" ht="19.05" customHeight="1" x14ac:dyDescent="0.3">
      <c r="A22" s="7">
        <v>2044</v>
      </c>
      <c r="B22" s="11">
        <v>123792.7509121</v>
      </c>
      <c r="C22" s="11">
        <v>5222.863086290793</v>
      </c>
      <c r="D22" s="11">
        <v>4096.389530274264</v>
      </c>
      <c r="E22" s="11">
        <v>15326.005491372456</v>
      </c>
      <c r="F22" s="11">
        <v>1446.5380717667274</v>
      </c>
      <c r="G22" s="11">
        <v>44782.229089030523</v>
      </c>
      <c r="H22" s="11">
        <v>1654.7595208636528</v>
      </c>
      <c r="I22" s="11">
        <v>2923.0856329387511</v>
      </c>
      <c r="J22" s="11">
        <v>48340.880489574178</v>
      </c>
    </row>
    <row r="23" spans="1:10" ht="19.05" customHeight="1" x14ac:dyDescent="0.3">
      <c r="A23" s="8">
        <v>2045</v>
      </c>
      <c r="B23" s="12">
        <v>123476.9983753</v>
      </c>
      <c r="C23" s="12">
        <v>5202.4488332430674</v>
      </c>
      <c r="D23" s="12">
        <v>4052.312715771051</v>
      </c>
      <c r="E23" s="12">
        <v>15268.732255052917</v>
      </c>
      <c r="F23" s="12">
        <v>1437.5302263038875</v>
      </c>
      <c r="G23" s="12">
        <v>44709.307827387478</v>
      </c>
      <c r="H23" s="12">
        <v>1666.1101990208097</v>
      </c>
      <c r="I23" s="12">
        <v>2905.4043840333452</v>
      </c>
      <c r="J23" s="12">
        <v>48235.15193449537</v>
      </c>
    </row>
    <row r="24" spans="1:10" ht="19.05" customHeight="1" x14ac:dyDescent="0.3">
      <c r="A24" s="7">
        <v>2046</v>
      </c>
      <c r="B24" s="11">
        <v>123166.93250910001</v>
      </c>
      <c r="C24" s="11">
        <v>5182.32182161939</v>
      </c>
      <c r="D24" s="11">
        <v>4008.6763455161313</v>
      </c>
      <c r="E24" s="11">
        <v>15212.280831711174</v>
      </c>
      <c r="F24" s="11">
        <v>1428.6292049293513</v>
      </c>
      <c r="G24" s="11">
        <v>44638.177646965683</v>
      </c>
      <c r="H24" s="11">
        <v>1677.4234951566598</v>
      </c>
      <c r="I24" s="11">
        <v>2887.9340243787046</v>
      </c>
      <c r="J24" s="11">
        <v>48131.489138805249</v>
      </c>
    </row>
    <row r="25" spans="1:10" ht="19.05" customHeight="1" x14ac:dyDescent="0.3">
      <c r="A25" s="8">
        <v>2047</v>
      </c>
      <c r="B25" s="12">
        <v>122864.33949670001</v>
      </c>
      <c r="C25" s="12">
        <v>5162.5481313071623</v>
      </c>
      <c r="D25" s="12">
        <v>3965.5370316399512</v>
      </c>
      <c r="E25" s="12">
        <v>15156.843333061026</v>
      </c>
      <c r="F25" s="12">
        <v>1419.8561971425038</v>
      </c>
      <c r="G25" s="12">
        <v>44569.552831814006</v>
      </c>
      <c r="H25" s="12">
        <v>1688.7295174806707</v>
      </c>
      <c r="I25" s="12">
        <v>2870.7158286419976</v>
      </c>
      <c r="J25" s="12">
        <v>48030.556625571873</v>
      </c>
    </row>
    <row r="26" spans="1:10" ht="19.05" customHeight="1" x14ac:dyDescent="0.3">
      <c r="A26" s="7">
        <v>2048</v>
      </c>
      <c r="B26" s="11">
        <v>122569.52653620001</v>
      </c>
      <c r="C26" s="11">
        <v>5143.1357348714009</v>
      </c>
      <c r="D26" s="11">
        <v>3922.8995889498779</v>
      </c>
      <c r="E26" s="11">
        <v>15102.442695853373</v>
      </c>
      <c r="F26" s="11">
        <v>1411.214260392595</v>
      </c>
      <c r="G26" s="11">
        <v>44503.579771462326</v>
      </c>
      <c r="H26" s="11">
        <v>1700.0370886097121</v>
      </c>
      <c r="I26" s="11">
        <v>2853.7553601920731</v>
      </c>
      <c r="J26" s="11">
        <v>47932.462035839475</v>
      </c>
    </row>
    <row r="27" spans="1:10" ht="19.05" customHeight="1" x14ac:dyDescent="0.3">
      <c r="A27" s="8">
        <v>2049</v>
      </c>
      <c r="B27" s="12">
        <v>122285.5968096</v>
      </c>
      <c r="C27" s="12">
        <v>5124.2124440257285</v>
      </c>
      <c r="D27" s="12">
        <v>3880.8556717850729</v>
      </c>
      <c r="E27" s="12">
        <v>15049.454655799069</v>
      </c>
      <c r="F27" s="12">
        <v>1402.7379750585937</v>
      </c>
      <c r="G27" s="12">
        <v>44441.400439030556</v>
      </c>
      <c r="H27" s="12">
        <v>1711.3932535459619</v>
      </c>
      <c r="I27" s="12">
        <v>2837.122526279657</v>
      </c>
      <c r="J27" s="12">
        <v>47838.419844052005</v>
      </c>
    </row>
    <row r="28" spans="1:10" ht="19.05" customHeight="1" x14ac:dyDescent="0.3">
      <c r="A28" s="7">
        <v>2050</v>
      </c>
      <c r="B28" s="11">
        <v>122015.0730436</v>
      </c>
      <c r="C28" s="11">
        <v>5105.8792043501635</v>
      </c>
      <c r="D28" s="11">
        <v>3839.47643721124</v>
      </c>
      <c r="E28" s="11">
        <v>14998.175736155286</v>
      </c>
      <c r="F28" s="11">
        <v>1394.4551061635761</v>
      </c>
      <c r="G28" s="11">
        <v>44383.964051823532</v>
      </c>
      <c r="H28" s="11">
        <v>1722.8391157256704</v>
      </c>
      <c r="I28" s="11">
        <v>2820.8731011957584</v>
      </c>
      <c r="J28" s="11">
        <v>47749.410291012631</v>
      </c>
    </row>
    <row r="29" spans="1:10" ht="19.05" customHeight="1" x14ac:dyDescent="0.3">
      <c r="A29" s="8">
        <v>2051</v>
      </c>
      <c r="B29" s="12">
        <v>121757.0529177</v>
      </c>
      <c r="C29" s="12">
        <v>5088.0982613130054</v>
      </c>
      <c r="D29" s="12">
        <v>3798.720649539448</v>
      </c>
      <c r="E29" s="12">
        <v>14948.496655566285</v>
      </c>
      <c r="F29" s="12">
        <v>1386.353089715785</v>
      </c>
      <c r="G29" s="12">
        <v>44330.937994095781</v>
      </c>
      <c r="H29" s="12">
        <v>1734.3663079748712</v>
      </c>
      <c r="I29" s="12">
        <v>2804.9823637493209</v>
      </c>
      <c r="J29" s="12">
        <v>47665.097595760511</v>
      </c>
    </row>
    <row r="30" spans="1:10" ht="19.05" customHeight="1" x14ac:dyDescent="0.3">
      <c r="A30" s="7">
        <v>2052</v>
      </c>
      <c r="B30" s="11">
        <v>121515.4328564</v>
      </c>
      <c r="C30" s="11">
        <v>5071.0272303535949</v>
      </c>
      <c r="D30" s="11">
        <v>3758.6994580146797</v>
      </c>
      <c r="E30" s="11">
        <v>14900.880626772068</v>
      </c>
      <c r="F30" s="11">
        <v>1378.4748894374875</v>
      </c>
      <c r="G30" s="11">
        <v>44283.776131150189</v>
      </c>
      <c r="H30" s="11">
        <v>1746.0369043709261</v>
      </c>
      <c r="I30" s="11">
        <v>2789.536861209373</v>
      </c>
      <c r="J30" s="11">
        <v>47587.000755134068</v>
      </c>
    </row>
    <row r="31" spans="1:10" ht="19.05" customHeight="1" x14ac:dyDescent="0.3">
      <c r="A31" s="8">
        <v>2053</v>
      </c>
      <c r="B31" s="12">
        <v>121295.8415908</v>
      </c>
      <c r="C31" s="12">
        <v>5054.8958532151728</v>
      </c>
      <c r="D31" s="12">
        <v>3719.5725496497453</v>
      </c>
      <c r="E31" s="12">
        <v>14856.003398875409</v>
      </c>
      <c r="F31" s="12">
        <v>1370.8822490730008</v>
      </c>
      <c r="G31" s="12">
        <v>44244.563152175368</v>
      </c>
      <c r="H31" s="12">
        <v>1757.9396859491264</v>
      </c>
      <c r="I31" s="12">
        <v>2774.6613886651216</v>
      </c>
      <c r="J31" s="12">
        <v>47517.323313228168</v>
      </c>
    </row>
    <row r="32" spans="1:10" ht="19.05" customHeight="1" x14ac:dyDescent="0.3">
      <c r="A32" s="7">
        <v>2054</v>
      </c>
      <c r="B32" s="11">
        <v>121099.99349170001</v>
      </c>
      <c r="C32" s="11">
        <v>5039.7754303855572</v>
      </c>
      <c r="D32" s="11">
        <v>3681.3714244016687</v>
      </c>
      <c r="E32" s="11">
        <v>14814.07714536292</v>
      </c>
      <c r="F32" s="11">
        <v>1363.5908621383746</v>
      </c>
      <c r="G32" s="11">
        <v>44213.91832060639</v>
      </c>
      <c r="H32" s="11">
        <v>1770.1067623221516</v>
      </c>
      <c r="I32" s="11">
        <v>2760.3888257104109</v>
      </c>
      <c r="J32" s="11">
        <v>47456.764720769126</v>
      </c>
    </row>
    <row r="33" spans="1:10" ht="19.05" customHeight="1" x14ac:dyDescent="0.3">
      <c r="A33" s="8">
        <v>2055</v>
      </c>
      <c r="B33" s="12">
        <v>120926.8625612</v>
      </c>
      <c r="C33" s="12">
        <v>5025.6189360985754</v>
      </c>
      <c r="D33" s="12">
        <v>3644.0455970907929</v>
      </c>
      <c r="E33" s="12">
        <v>14774.965109790219</v>
      </c>
      <c r="F33" s="12">
        <v>1356.586145551159</v>
      </c>
      <c r="G33" s="12">
        <v>44191.492655439986</v>
      </c>
      <c r="H33" s="12">
        <v>1782.5322203897731</v>
      </c>
      <c r="I33" s="12">
        <v>2746.6899141173858</v>
      </c>
      <c r="J33" s="12">
        <v>47404.931982765025</v>
      </c>
    </row>
    <row r="34" spans="1:10" ht="19.05" customHeight="1" x14ac:dyDescent="0.3">
      <c r="A34" s="7">
        <v>2056</v>
      </c>
      <c r="B34" s="11">
        <v>120780.2595303</v>
      </c>
      <c r="C34" s="11">
        <v>5012.5808801867797</v>
      </c>
      <c r="D34" s="11">
        <v>3607.6899226376568</v>
      </c>
      <c r="E34" s="11">
        <v>14739.123204337859</v>
      </c>
      <c r="F34" s="11">
        <v>1349.9076603936865</v>
      </c>
      <c r="G34" s="11">
        <v>44178.700665707642</v>
      </c>
      <c r="H34" s="11">
        <v>1795.2812792935852</v>
      </c>
      <c r="I34" s="11">
        <v>2733.6451402181601</v>
      </c>
      <c r="J34" s="11">
        <v>47363.330777482421</v>
      </c>
    </row>
    <row r="35" spans="1:10" ht="19.05" customHeight="1" x14ac:dyDescent="0.3">
      <c r="A35" s="8">
        <v>2057</v>
      </c>
      <c r="B35" s="12">
        <v>120659.6486978</v>
      </c>
      <c r="C35" s="12">
        <v>5000.6329940238611</v>
      </c>
      <c r="D35" s="12">
        <v>3572.267653050535</v>
      </c>
      <c r="E35" s="12">
        <v>14706.469589476119</v>
      </c>
      <c r="F35" s="12">
        <v>1343.5462736020741</v>
      </c>
      <c r="G35" s="12">
        <v>44175.384226897251</v>
      </c>
      <c r="H35" s="12">
        <v>1808.3565457690243</v>
      </c>
      <c r="I35" s="12">
        <v>2721.236043695636</v>
      </c>
      <c r="J35" s="12">
        <v>47331.755371326646</v>
      </c>
    </row>
    <row r="36" spans="1:10" ht="19.05" customHeight="1" x14ac:dyDescent="0.3">
      <c r="A36" s="7">
        <v>2058</v>
      </c>
      <c r="B36" s="11">
        <v>120568.0822763</v>
      </c>
      <c r="C36" s="11">
        <v>4989.8996627102224</v>
      </c>
      <c r="D36" s="11">
        <v>3537.8457185475108</v>
      </c>
      <c r="E36" s="11">
        <v>14677.372561386894</v>
      </c>
      <c r="F36" s="11">
        <v>1337.5320352090891</v>
      </c>
      <c r="G36" s="11">
        <v>44182.668540285973</v>
      </c>
      <c r="H36" s="11">
        <v>1821.8129731039237</v>
      </c>
      <c r="I36" s="11">
        <v>2709.5243817459218</v>
      </c>
      <c r="J36" s="11">
        <v>47311.426403356782</v>
      </c>
    </row>
    <row r="37" spans="1:10" ht="19.05" customHeight="1" x14ac:dyDescent="0.3">
      <c r="A37" s="8">
        <v>2059</v>
      </c>
      <c r="B37" s="12">
        <v>120505.44450909999</v>
      </c>
      <c r="C37" s="12">
        <v>4980.3702621715329</v>
      </c>
      <c r="D37" s="12">
        <v>3504.3977409421991</v>
      </c>
      <c r="E37" s="12">
        <v>14651.802485019018</v>
      </c>
      <c r="F37" s="12">
        <v>1331.860106905182</v>
      </c>
      <c r="G37" s="12">
        <v>44200.546743175568</v>
      </c>
      <c r="H37" s="12">
        <v>1835.6600256014858</v>
      </c>
      <c r="I37" s="12">
        <v>2698.5005489041296</v>
      </c>
      <c r="J37" s="12">
        <v>47302.30659636292</v>
      </c>
    </row>
    <row r="38" spans="1:10" ht="19.05" customHeight="1" x14ac:dyDescent="0.3">
      <c r="A38" s="9">
        <v>2060</v>
      </c>
      <c r="B38" s="13">
        <v>120475.54568530001</v>
      </c>
      <c r="C38" s="13">
        <v>4972.197144891411</v>
      </c>
      <c r="D38" s="13">
        <v>3472.0102149205986</v>
      </c>
      <c r="E38" s="13">
        <v>14630.209509313372</v>
      </c>
      <c r="F38" s="13">
        <v>1326.568755671505</v>
      </c>
      <c r="G38" s="13">
        <v>44230.446247412445</v>
      </c>
      <c r="H38" s="13">
        <v>1849.9670001741017</v>
      </c>
      <c r="I38" s="13">
        <v>2688.2424770534071</v>
      </c>
      <c r="J38" s="13">
        <v>47305.904335883439</v>
      </c>
    </row>
    <row r="39" spans="1:10" ht="7.95" customHeight="1" x14ac:dyDescent="0.3">
      <c r="A39" s="3"/>
      <c r="B39" s="4"/>
      <c r="C39" s="4"/>
      <c r="D39" s="4"/>
      <c r="E39" s="4"/>
      <c r="F39" s="4"/>
      <c r="G39" s="4"/>
      <c r="H39" s="4"/>
      <c r="I39" s="4"/>
      <c r="J39" s="4"/>
    </row>
    <row r="40" spans="1:10" ht="24" customHeight="1" x14ac:dyDescent="0.3">
      <c r="A40" s="45" t="s">
        <v>10</v>
      </c>
      <c r="B40" s="45"/>
      <c r="C40" s="45"/>
      <c r="D40" s="45"/>
      <c r="E40" s="45"/>
      <c r="F40" s="45"/>
      <c r="G40" s="45"/>
      <c r="H40" s="45"/>
      <c r="I40" s="45"/>
      <c r="J40" s="45"/>
    </row>
  </sheetData>
  <mergeCells count="2">
    <mergeCell ref="A1:J1"/>
    <mergeCell ref="A40:J40"/>
  </mergeCells>
  <pageMargins left="0.7" right="0.7" top="0.75" bottom="0.75" header="0.3" footer="0.3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2DE51-3F02-4FF8-A224-7900896FEAF6}">
  <sheetPr>
    <pageSetUpPr fitToPage="1"/>
  </sheetPr>
  <dimension ref="A1:M40"/>
  <sheetViews>
    <sheetView workbookViewId="0">
      <pane ySplit="2" topLeftCell="A3" activePane="bottomLeft" state="frozen"/>
      <selection pane="bottomLeft" sqref="A1:I1"/>
    </sheetView>
  </sheetViews>
  <sheetFormatPr defaultColWidth="9.109375" defaultRowHeight="14.4" x14ac:dyDescent="0.3"/>
  <cols>
    <col min="1" max="1" width="10.77734375" style="1" customWidth="1"/>
    <col min="2" max="2" width="14.109375" style="1" customWidth="1"/>
    <col min="3" max="3" width="17.44140625" style="1" customWidth="1"/>
    <col min="4" max="4" width="12.21875" style="1" customWidth="1"/>
    <col min="5" max="5" width="15.5546875" style="1" customWidth="1"/>
    <col min="6" max="6" width="14.44140625" style="1" customWidth="1"/>
    <col min="7" max="7" width="28.109375" style="1" customWidth="1"/>
    <col min="8" max="8" width="13.33203125" style="1" customWidth="1"/>
    <col min="9" max="9" width="15.5546875" style="1" customWidth="1"/>
    <col min="10" max="16384" width="9.109375" style="1"/>
  </cols>
  <sheetData>
    <row r="1" spans="1:13" ht="31.95" customHeight="1" x14ac:dyDescent="0.3">
      <c r="A1" s="44" t="s">
        <v>12</v>
      </c>
      <c r="B1" s="44"/>
      <c r="C1" s="44"/>
      <c r="D1" s="44"/>
      <c r="E1" s="44"/>
      <c r="F1" s="44"/>
      <c r="G1" s="44"/>
      <c r="H1" s="44"/>
      <c r="I1" s="44"/>
      <c r="J1"/>
      <c r="K1"/>
      <c r="L1"/>
      <c r="M1"/>
    </row>
    <row r="2" spans="1:13" ht="42" customHeight="1" thickBot="1" x14ac:dyDescent="0.35">
      <c r="A2" s="5" t="s">
        <v>8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/>
      <c r="K2"/>
      <c r="L2"/>
      <c r="M2"/>
    </row>
    <row r="3" spans="1:13" ht="19.05" customHeight="1" x14ac:dyDescent="0.3">
      <c r="A3" s="6">
        <v>2025</v>
      </c>
      <c r="B3" s="10">
        <v>1856.9581390419669</v>
      </c>
      <c r="C3" s="10">
        <v>605.55288257736333</v>
      </c>
      <c r="D3" s="10">
        <v>873.862653666808</v>
      </c>
      <c r="E3" s="10">
        <v>1497.4442560406953</v>
      </c>
      <c r="F3" s="10">
        <v>1738.1806909707504</v>
      </c>
      <c r="G3" s="10">
        <v>15301.080542602796</v>
      </c>
      <c r="H3" s="10">
        <v>837.80521407376</v>
      </c>
      <c r="I3" s="10">
        <v>3431.8198389147942</v>
      </c>
      <c r="J3"/>
      <c r="K3"/>
      <c r="L3"/>
      <c r="M3"/>
    </row>
    <row r="4" spans="1:13" ht="19.05" customHeight="1" x14ac:dyDescent="0.3">
      <c r="A4" s="7">
        <v>2026</v>
      </c>
      <c r="B4" s="11">
        <v>1858.3387712251174</v>
      </c>
      <c r="C4" s="11">
        <v>606.00310585373643</v>
      </c>
      <c r="D4" s="11">
        <v>874.51236298227252</v>
      </c>
      <c r="E4" s="11">
        <v>1498.5575927306791</v>
      </c>
      <c r="F4" s="11">
        <v>1739.4730131208057</v>
      </c>
      <c r="G4" s="11">
        <v>15312.456762392878</v>
      </c>
      <c r="H4" s="11">
        <v>838.42811499344509</v>
      </c>
      <c r="I4" s="11">
        <v>3434.3713670023658</v>
      </c>
      <c r="J4"/>
      <c r="K4"/>
      <c r="L4"/>
      <c r="M4"/>
    </row>
    <row r="5" spans="1:13" s="2" customFormat="1" ht="19.05" customHeight="1" x14ac:dyDescent="0.3">
      <c r="A5" s="8">
        <v>2027</v>
      </c>
      <c r="B5" s="12">
        <v>1858.5677743171834</v>
      </c>
      <c r="C5" s="12">
        <v>606.07778358419921</v>
      </c>
      <c r="D5" s="12">
        <v>874.62012908458814</v>
      </c>
      <c r="E5" s="12">
        <v>1498.7422599430024</v>
      </c>
      <c r="F5" s="12">
        <v>1739.6873683304455</v>
      </c>
      <c r="G5" s="12">
        <v>15314.343716366038</v>
      </c>
      <c r="H5" s="12">
        <v>838.5314344366866</v>
      </c>
      <c r="I5" s="12">
        <v>3434.7945845775052</v>
      </c>
      <c r="J5"/>
      <c r="K5"/>
      <c r="L5"/>
      <c r="M5"/>
    </row>
    <row r="6" spans="1:13" s="2" customFormat="1" ht="19.05" customHeight="1" x14ac:dyDescent="0.3">
      <c r="A6" s="7">
        <v>2028</v>
      </c>
      <c r="B6" s="11">
        <v>1857.6451493912036</v>
      </c>
      <c r="C6" s="11">
        <v>605.77691620253495</v>
      </c>
      <c r="D6" s="11">
        <v>874.1859527480334</v>
      </c>
      <c r="E6" s="11">
        <v>1497.9982586599658</v>
      </c>
      <c r="F6" s="11">
        <v>1738.8237577228083</v>
      </c>
      <c r="G6" s="11">
        <v>15306.741413935702</v>
      </c>
      <c r="H6" s="11">
        <v>838.11517313087109</v>
      </c>
      <c r="I6" s="11">
        <v>3433.089493693948</v>
      </c>
      <c r="J6"/>
      <c r="K6"/>
      <c r="L6"/>
      <c r="M6"/>
    </row>
    <row r="7" spans="1:13" s="2" customFormat="1" ht="19.05" customHeight="1" x14ac:dyDescent="0.3">
      <c r="A7" s="8">
        <v>2029</v>
      </c>
      <c r="B7" s="12">
        <v>1855.5763401548488</v>
      </c>
      <c r="C7" s="12">
        <v>605.10227880721698</v>
      </c>
      <c r="D7" s="12">
        <v>873.21239546586958</v>
      </c>
      <c r="E7" s="12">
        <v>1496.3299784446729</v>
      </c>
      <c r="F7" s="12">
        <v>1736.8872767491496</v>
      </c>
      <c r="G7" s="12">
        <v>15289.69470940569</v>
      </c>
      <c r="H7" s="12">
        <v>837.18178692493359</v>
      </c>
      <c r="I7" s="12">
        <v>3429.2661546717209</v>
      </c>
      <c r="J7"/>
      <c r="K7"/>
      <c r="L7"/>
      <c r="M7"/>
    </row>
    <row r="8" spans="1:13" s="2" customFormat="1" ht="19.05" customHeight="1" x14ac:dyDescent="0.3">
      <c r="A8" s="7">
        <v>2030</v>
      </c>
      <c r="B8" s="11">
        <v>1852.4883063737429</v>
      </c>
      <c r="C8" s="11">
        <v>604.09527286168429</v>
      </c>
      <c r="D8" s="11">
        <v>871.75920298781216</v>
      </c>
      <c r="E8" s="11">
        <v>1493.8397992534988</v>
      </c>
      <c r="F8" s="11">
        <v>1733.9967641387163</v>
      </c>
      <c r="G8" s="11">
        <v>15264.249733853805</v>
      </c>
      <c r="H8" s="11">
        <v>835.78855627837697</v>
      </c>
      <c r="I8" s="11">
        <v>3423.5592000994725</v>
      </c>
      <c r="J8"/>
      <c r="K8"/>
      <c r="L8"/>
      <c r="M8"/>
    </row>
    <row r="9" spans="1:13" s="2" customFormat="1" ht="19.05" customHeight="1" x14ac:dyDescent="0.3">
      <c r="A9" s="8">
        <v>2031</v>
      </c>
      <c r="B9" s="12">
        <v>1848.6141429539468</v>
      </c>
      <c r="C9" s="12">
        <v>602.83191066388872</v>
      </c>
      <c r="D9" s="12">
        <v>869.93606735335811</v>
      </c>
      <c r="E9" s="12">
        <v>1490.7156880915034</v>
      </c>
      <c r="F9" s="12">
        <v>1730.3704055722399</v>
      </c>
      <c r="G9" s="12">
        <v>15232.327158444534</v>
      </c>
      <c r="H9" s="12">
        <v>834.04064700834363</v>
      </c>
      <c r="I9" s="12">
        <v>3416.3994097614341</v>
      </c>
      <c r="J9"/>
      <c r="K9"/>
      <c r="L9"/>
      <c r="M9"/>
    </row>
    <row r="10" spans="1:13" s="2" customFormat="1" ht="19.05" customHeight="1" x14ac:dyDescent="0.3">
      <c r="A10" s="7">
        <v>2032</v>
      </c>
      <c r="B10" s="11">
        <v>1844.7049988355595</v>
      </c>
      <c r="C10" s="11">
        <v>601.55714125049712</v>
      </c>
      <c r="D10" s="11">
        <v>868.09647011514994</v>
      </c>
      <c r="E10" s="11">
        <v>1487.5633685370158</v>
      </c>
      <c r="F10" s="11">
        <v>1726.7113038560919</v>
      </c>
      <c r="G10" s="11">
        <v>15200.116346686103</v>
      </c>
      <c r="H10" s="11">
        <v>832.27695557655488</v>
      </c>
      <c r="I10" s="11">
        <v>3409.1749720826424</v>
      </c>
      <c r="J10"/>
      <c r="K10"/>
      <c r="L10"/>
      <c r="M10"/>
    </row>
    <row r="11" spans="1:13" s="2" customFormat="1" ht="19.05" customHeight="1" x14ac:dyDescent="0.3">
      <c r="A11" s="8">
        <v>2033</v>
      </c>
      <c r="B11" s="12">
        <v>1840.5687504849509</v>
      </c>
      <c r="C11" s="12">
        <v>600.20831321404705</v>
      </c>
      <c r="D11" s="12">
        <v>866.1500002511774</v>
      </c>
      <c r="E11" s="12">
        <v>1484.2279129115313</v>
      </c>
      <c r="F11" s="12">
        <v>1722.8396241756245</v>
      </c>
      <c r="G11" s="12">
        <v>15166.034226831964</v>
      </c>
      <c r="H11" s="12">
        <v>830.41080116335968</v>
      </c>
      <c r="I11" s="12">
        <v>3401.530826046253</v>
      </c>
      <c r="J11"/>
      <c r="K11"/>
      <c r="L11"/>
      <c r="M11"/>
    </row>
    <row r="12" spans="1:13" s="2" customFormat="1" ht="19.05" customHeight="1" x14ac:dyDescent="0.3">
      <c r="A12" s="7">
        <v>2034</v>
      </c>
      <c r="B12" s="11">
        <v>1836.2606800387243</v>
      </c>
      <c r="C12" s="11">
        <v>598.80345418236357</v>
      </c>
      <c r="D12" s="11">
        <v>864.12267300517556</v>
      </c>
      <c r="E12" s="11">
        <v>1480.75390076126</v>
      </c>
      <c r="F12" s="11">
        <v>1718.8071128331928</v>
      </c>
      <c r="G12" s="11">
        <v>15130.536317598038</v>
      </c>
      <c r="H12" s="11">
        <v>828.46712585773355</v>
      </c>
      <c r="I12" s="11">
        <v>3393.5691380251073</v>
      </c>
      <c r="J12"/>
      <c r="K12"/>
      <c r="L12"/>
      <c r="M12"/>
    </row>
    <row r="13" spans="1:13" s="2" customFormat="1" ht="19.05" customHeight="1" x14ac:dyDescent="0.3">
      <c r="A13" s="8">
        <v>2035</v>
      </c>
      <c r="B13" s="12">
        <v>1831.9142312862218</v>
      </c>
      <c r="C13" s="12">
        <v>597.38607994864458</v>
      </c>
      <c r="D13" s="12">
        <v>862.07728537959429</v>
      </c>
      <c r="E13" s="12">
        <v>1477.2489403365628</v>
      </c>
      <c r="F13" s="12">
        <v>1714.7386779195376</v>
      </c>
      <c r="G13" s="12">
        <v>15094.722175439076</v>
      </c>
      <c r="H13" s="12">
        <v>826.5061352660025</v>
      </c>
      <c r="I13" s="12">
        <v>3385.5365233629227</v>
      </c>
      <c r="J13"/>
      <c r="K13"/>
      <c r="L13"/>
      <c r="M13"/>
    </row>
    <row r="14" spans="1:13" s="2" customFormat="1" ht="19.05" customHeight="1" x14ac:dyDescent="0.3">
      <c r="A14" s="7">
        <v>2036</v>
      </c>
      <c r="B14" s="11">
        <v>1827.5984178437368</v>
      </c>
      <c r="C14" s="11">
        <v>595.97869590736616</v>
      </c>
      <c r="D14" s="11">
        <v>860.04631426235551</v>
      </c>
      <c r="E14" s="11">
        <v>1473.7686841181132</v>
      </c>
      <c r="F14" s="11">
        <v>1710.6989187361764</v>
      </c>
      <c r="G14" s="11">
        <v>15059.160463702767</v>
      </c>
      <c r="H14" s="11">
        <v>824.55896636557236</v>
      </c>
      <c r="I14" s="11">
        <v>3377.5605254157126</v>
      </c>
      <c r="J14"/>
      <c r="K14"/>
      <c r="L14"/>
      <c r="M14"/>
    </row>
    <row r="15" spans="1:13" ht="19.05" customHeight="1" x14ac:dyDescent="0.3">
      <c r="A15" s="8">
        <v>2037</v>
      </c>
      <c r="B15" s="12">
        <v>1823.3341073211859</v>
      </c>
      <c r="C15" s="12">
        <v>594.58810695218244</v>
      </c>
      <c r="D15" s="12">
        <v>858.03957992718085</v>
      </c>
      <c r="E15" s="12">
        <v>1470.3299596650095</v>
      </c>
      <c r="F15" s="12">
        <v>1706.7073681813574</v>
      </c>
      <c r="G15" s="12">
        <v>15024.023129453133</v>
      </c>
      <c r="H15" s="12">
        <v>822.63503416330275</v>
      </c>
      <c r="I15" s="12">
        <v>3369.6797093899017</v>
      </c>
      <c r="J15"/>
      <c r="K15"/>
      <c r="L15"/>
      <c r="M15"/>
    </row>
    <row r="16" spans="1:13" ht="19.05" customHeight="1" x14ac:dyDescent="0.3">
      <c r="A16" s="7">
        <v>2038</v>
      </c>
      <c r="B16" s="11">
        <v>1819.0894331372172</v>
      </c>
      <c r="C16" s="11">
        <v>593.20392132269228</v>
      </c>
      <c r="D16" s="11">
        <v>856.04208625560807</v>
      </c>
      <c r="E16" s="11">
        <v>1466.9070699371787</v>
      </c>
      <c r="F16" s="11">
        <v>1702.7341980954118</v>
      </c>
      <c r="G16" s="11">
        <v>14989.047596408536</v>
      </c>
      <c r="H16" s="11">
        <v>820.71996134591268</v>
      </c>
      <c r="I16" s="11">
        <v>3361.8351831461155</v>
      </c>
      <c r="J16"/>
      <c r="K16"/>
      <c r="L16"/>
      <c r="M16"/>
    </row>
    <row r="17" spans="1:13" ht="19.05" customHeight="1" x14ac:dyDescent="0.3">
      <c r="A17" s="8">
        <v>2039</v>
      </c>
      <c r="B17" s="12">
        <v>1814.8313890862089</v>
      </c>
      <c r="C17" s="12">
        <v>591.81537582037822</v>
      </c>
      <c r="D17" s="12">
        <v>854.03830083084654</v>
      </c>
      <c r="E17" s="12">
        <v>1463.473398836361</v>
      </c>
      <c r="F17" s="12">
        <v>1698.748513220979</v>
      </c>
      <c r="G17" s="12">
        <v>14953.961897088635</v>
      </c>
      <c r="H17" s="12">
        <v>818.79885636492668</v>
      </c>
      <c r="I17" s="12">
        <v>3353.9659481359686</v>
      </c>
      <c r="J17"/>
      <c r="K17"/>
      <c r="L17"/>
      <c r="M17"/>
    </row>
    <row r="18" spans="1:13" ht="19.05" customHeight="1" x14ac:dyDescent="0.3">
      <c r="A18" s="7">
        <v>2040</v>
      </c>
      <c r="B18" s="11">
        <v>1810.6016862548931</v>
      </c>
      <c r="C18" s="11">
        <v>590.43607245782994</v>
      </c>
      <c r="D18" s="11">
        <v>852.0478523664591</v>
      </c>
      <c r="E18" s="11">
        <v>1460.0625819353741</v>
      </c>
      <c r="F18" s="11">
        <v>1694.7893568449715</v>
      </c>
      <c r="G18" s="11">
        <v>14919.109725636168</v>
      </c>
      <c r="H18" s="11">
        <v>816.89053814428905</v>
      </c>
      <c r="I18" s="11">
        <v>3346.1490901493062</v>
      </c>
      <c r="J18"/>
      <c r="K18"/>
      <c r="L18"/>
      <c r="M18"/>
    </row>
    <row r="19" spans="1:13" ht="19.05" customHeight="1" x14ac:dyDescent="0.3">
      <c r="A19" s="8">
        <v>2041</v>
      </c>
      <c r="B19" s="12">
        <v>1806.4199323079026</v>
      </c>
      <c r="C19" s="12">
        <v>589.07240509069061</v>
      </c>
      <c r="D19" s="12">
        <v>850.07996817842798</v>
      </c>
      <c r="E19" s="12">
        <v>1456.6904307804011</v>
      </c>
      <c r="F19" s="12">
        <v>1690.8750822070431</v>
      </c>
      <c r="G19" s="12">
        <v>14884.652646103921</v>
      </c>
      <c r="H19" s="12">
        <v>815.00385296584523</v>
      </c>
      <c r="I19" s="12">
        <v>3338.4208457450245</v>
      </c>
      <c r="J19"/>
      <c r="K19"/>
      <c r="L19"/>
      <c r="M19"/>
    </row>
    <row r="20" spans="1:13" ht="19.05" customHeight="1" x14ac:dyDescent="0.3">
      <c r="A20" s="7">
        <v>2042</v>
      </c>
      <c r="B20" s="11">
        <v>1802.2427002091861</v>
      </c>
      <c r="C20" s="11">
        <v>587.71021231965813</v>
      </c>
      <c r="D20" s="11">
        <v>848.11421194669674</v>
      </c>
      <c r="E20" s="11">
        <v>1453.321926107169</v>
      </c>
      <c r="F20" s="11">
        <v>1686.9650403375326</v>
      </c>
      <c r="G20" s="11">
        <v>14850.232826357895</v>
      </c>
      <c r="H20" s="11">
        <v>813.11920798099698</v>
      </c>
      <c r="I20" s="11">
        <v>3330.7009583297217</v>
      </c>
      <c r="J20"/>
      <c r="K20"/>
      <c r="L20"/>
      <c r="M20"/>
    </row>
    <row r="21" spans="1:13" ht="19.05" customHeight="1" x14ac:dyDescent="0.3">
      <c r="A21" s="8">
        <v>2043</v>
      </c>
      <c r="B21" s="12">
        <v>1798.1157629398076</v>
      </c>
      <c r="C21" s="12">
        <v>586.36442063182744</v>
      </c>
      <c r="D21" s="12">
        <v>846.17212383075025</v>
      </c>
      <c r="E21" s="12">
        <v>1449.9939790111644</v>
      </c>
      <c r="F21" s="12">
        <v>1683.102076157888</v>
      </c>
      <c r="G21" s="12">
        <v>14816.227428809107</v>
      </c>
      <c r="H21" s="12">
        <v>811.25725463920685</v>
      </c>
      <c r="I21" s="12">
        <v>3323.0740199848883</v>
      </c>
      <c r="J21"/>
      <c r="K21"/>
      <c r="L21"/>
      <c r="M21"/>
    </row>
    <row r="22" spans="1:13" ht="19.05" customHeight="1" x14ac:dyDescent="0.3">
      <c r="A22" s="7">
        <v>2044</v>
      </c>
      <c r="B22" s="11">
        <v>1794.0839707114333</v>
      </c>
      <c r="C22" s="11">
        <v>585.0496557108678</v>
      </c>
      <c r="D22" s="11">
        <v>844.27480981294593</v>
      </c>
      <c r="E22" s="11">
        <v>1446.7427564376767</v>
      </c>
      <c r="F22" s="11">
        <v>1679.3281712737264</v>
      </c>
      <c r="G22" s="11">
        <v>14783.006013253687</v>
      </c>
      <c r="H22" s="11">
        <v>809.4382277971182</v>
      </c>
      <c r="I22" s="11">
        <v>3315.6229178758767</v>
      </c>
      <c r="J22"/>
      <c r="K22"/>
      <c r="L22"/>
      <c r="M22"/>
    </row>
    <row r="23" spans="1:13" ht="19.05" customHeight="1" x14ac:dyDescent="0.3">
      <c r="A23" s="8">
        <v>2045</v>
      </c>
      <c r="B23" s="12">
        <v>1790.1600474243533</v>
      </c>
      <c r="C23" s="12">
        <v>583.77006679835745</v>
      </c>
      <c r="D23" s="12">
        <v>842.4282576555687</v>
      </c>
      <c r="E23" s="12">
        <v>1443.5785191109542</v>
      </c>
      <c r="F23" s="12">
        <v>1675.6552357096389</v>
      </c>
      <c r="G23" s="12">
        <v>14750.673423371869</v>
      </c>
      <c r="H23" s="12">
        <v>807.66786834151276</v>
      </c>
      <c r="I23" s="12">
        <v>3308.3711670496923</v>
      </c>
      <c r="J23"/>
      <c r="K23"/>
      <c r="L23"/>
      <c r="M23"/>
    </row>
    <row r="24" spans="1:13" ht="19.05" customHeight="1" x14ac:dyDescent="0.3">
      <c r="A24" s="7">
        <v>2046</v>
      </c>
      <c r="B24" s="11">
        <v>1786.3127910606872</v>
      </c>
      <c r="C24" s="11">
        <v>582.51547892755536</v>
      </c>
      <c r="D24" s="11">
        <v>840.61778405603218</v>
      </c>
      <c r="E24" s="11">
        <v>1440.4761056107104</v>
      </c>
      <c r="F24" s="11">
        <v>1672.054063065445</v>
      </c>
      <c r="G24" s="11">
        <v>14718.972558234131</v>
      </c>
      <c r="H24" s="11">
        <v>805.93209880178665</v>
      </c>
      <c r="I24" s="11">
        <v>3301.2611032961413</v>
      </c>
      <c r="J24"/>
      <c r="K24"/>
      <c r="L24"/>
      <c r="M24"/>
    </row>
    <row r="25" spans="1:13" ht="19.05" customHeight="1" x14ac:dyDescent="0.3">
      <c r="A25" s="8">
        <v>2047</v>
      </c>
      <c r="B25" s="12">
        <v>1782.5668642225769</v>
      </c>
      <c r="C25" s="12">
        <v>581.29393451211843</v>
      </c>
      <c r="D25" s="12">
        <v>838.85499495017382</v>
      </c>
      <c r="E25" s="12">
        <v>1437.4554038279373</v>
      </c>
      <c r="F25" s="12">
        <v>1668.5477386068026</v>
      </c>
      <c r="G25" s="12">
        <v>14688.106634048545</v>
      </c>
      <c r="H25" s="12">
        <v>804.24204612579922</v>
      </c>
      <c r="I25" s="12">
        <v>3294.3383052240456</v>
      </c>
      <c r="J25"/>
      <c r="K25"/>
      <c r="L25"/>
      <c r="M25"/>
    </row>
    <row r="26" spans="1:13" ht="19.05" customHeight="1" x14ac:dyDescent="0.3">
      <c r="A26" s="7">
        <v>2048</v>
      </c>
      <c r="B26" s="11">
        <v>1778.9262616851247</v>
      </c>
      <c r="C26" s="11">
        <v>580.1067363161975</v>
      </c>
      <c r="D26" s="11">
        <v>837.14177023750108</v>
      </c>
      <c r="E26" s="11">
        <v>1434.5196352899127</v>
      </c>
      <c r="F26" s="11">
        <v>1665.1400016177229</v>
      </c>
      <c r="G26" s="11">
        <v>14658.108568293175</v>
      </c>
      <c r="H26" s="11">
        <v>802.59951276507252</v>
      </c>
      <c r="I26" s="11">
        <v>3287.6101557913289</v>
      </c>
      <c r="J26"/>
      <c r="K26"/>
      <c r="L26"/>
      <c r="M26"/>
    </row>
    <row r="27" spans="1:13" ht="19.05" customHeight="1" x14ac:dyDescent="0.3">
      <c r="A27" s="8">
        <v>2049</v>
      </c>
      <c r="B27" s="12">
        <v>1775.436056521329</v>
      </c>
      <c r="C27" s="12">
        <v>578.96858268811786</v>
      </c>
      <c r="D27" s="12">
        <v>835.49932076484583</v>
      </c>
      <c r="E27" s="12">
        <v>1431.7051466151834</v>
      </c>
      <c r="F27" s="12">
        <v>1661.8730420780466</v>
      </c>
      <c r="G27" s="12">
        <v>14629.34975649467</v>
      </c>
      <c r="H27" s="12">
        <v>801.02483425557386</v>
      </c>
      <c r="I27" s="12">
        <v>3281.1599537514139</v>
      </c>
      <c r="J27"/>
      <c r="K27"/>
      <c r="L27"/>
      <c r="M27"/>
    </row>
    <row r="28" spans="1:13" ht="19.05" customHeight="1" x14ac:dyDescent="0.3">
      <c r="A28" s="7">
        <v>2050</v>
      </c>
      <c r="B28" s="11">
        <v>1772.1326286433186</v>
      </c>
      <c r="C28" s="11">
        <v>577.89133693726808</v>
      </c>
      <c r="D28" s="11">
        <v>833.94476645288205</v>
      </c>
      <c r="E28" s="11">
        <v>1429.0412744356502</v>
      </c>
      <c r="F28" s="11">
        <v>1658.7809127888477</v>
      </c>
      <c r="G28" s="11">
        <v>14602.129963577794</v>
      </c>
      <c r="H28" s="11">
        <v>799.53442417773363</v>
      </c>
      <c r="I28" s="11">
        <v>3275.0549321898152</v>
      </c>
      <c r="J28"/>
      <c r="K28"/>
      <c r="L28"/>
      <c r="M28"/>
    </row>
    <row r="29" spans="1:13" ht="19.05" customHeight="1" x14ac:dyDescent="0.3">
      <c r="A29" s="8">
        <v>2051</v>
      </c>
      <c r="B29" s="12">
        <v>1769.0035161278984</v>
      </c>
      <c r="C29" s="12">
        <v>576.87093528146352</v>
      </c>
      <c r="D29" s="12">
        <v>832.47224288371694</v>
      </c>
      <c r="E29" s="12">
        <v>1426.5179695981469</v>
      </c>
      <c r="F29" s="12">
        <v>1655.8519490778899</v>
      </c>
      <c r="G29" s="12">
        <v>14576.346505208467</v>
      </c>
      <c r="H29" s="12">
        <v>798.12266010951168</v>
      </c>
      <c r="I29" s="12">
        <v>3269.2720606381522</v>
      </c>
      <c r="J29"/>
      <c r="K29"/>
      <c r="L29"/>
      <c r="M29"/>
    </row>
    <row r="30" spans="1:13" ht="19.05" customHeight="1" x14ac:dyDescent="0.3">
      <c r="A30" s="7">
        <v>2052</v>
      </c>
      <c r="B30" s="11">
        <v>1766.1050937210455</v>
      </c>
      <c r="C30" s="11">
        <v>575.92576158835902</v>
      </c>
      <c r="D30" s="11">
        <v>831.10827945726612</v>
      </c>
      <c r="E30" s="11">
        <v>1424.1806923052388</v>
      </c>
      <c r="F30" s="11">
        <v>1653.1389197973765</v>
      </c>
      <c r="G30" s="11">
        <v>14552.463902050655</v>
      </c>
      <c r="H30" s="11">
        <v>796.81497666390453</v>
      </c>
      <c r="I30" s="11">
        <v>3263.9155244761773</v>
      </c>
      <c r="J30"/>
      <c r="K30"/>
      <c r="L30"/>
      <c r="M30"/>
    </row>
    <row r="31" spans="1:13" ht="19.05" customHeight="1" x14ac:dyDescent="0.3">
      <c r="A31" s="8">
        <v>2053</v>
      </c>
      <c r="B31" s="12">
        <v>1763.5191420364104</v>
      </c>
      <c r="C31" s="12">
        <v>575.08248431336324</v>
      </c>
      <c r="D31" s="12">
        <v>829.89136102792008</v>
      </c>
      <c r="E31" s="12">
        <v>1422.0953903291756</v>
      </c>
      <c r="F31" s="12">
        <v>1650.7183744897716</v>
      </c>
      <c r="G31" s="12">
        <v>14531.156014545662</v>
      </c>
      <c r="H31" s="12">
        <v>795.6482708700803</v>
      </c>
      <c r="I31" s="12">
        <v>3259.1364613088522</v>
      </c>
      <c r="J31"/>
      <c r="K31"/>
      <c r="L31"/>
      <c r="M31"/>
    </row>
    <row r="32" spans="1:13" ht="19.05" customHeight="1" x14ac:dyDescent="0.3">
      <c r="A32" s="7">
        <v>2054</v>
      </c>
      <c r="B32" s="11">
        <v>1761.2716198839521</v>
      </c>
      <c r="C32" s="11">
        <v>574.34956879983883</v>
      </c>
      <c r="D32" s="11">
        <v>828.83370351747442</v>
      </c>
      <c r="E32" s="11">
        <v>1420.2829966730369</v>
      </c>
      <c r="F32" s="11">
        <v>1648.6146115904369</v>
      </c>
      <c r="G32" s="11">
        <v>14512.636740104288</v>
      </c>
      <c r="H32" s="11">
        <v>794.63425462466535</v>
      </c>
      <c r="I32" s="11">
        <v>3254.9828451954913</v>
      </c>
      <c r="J32"/>
      <c r="K32"/>
      <c r="L32"/>
      <c r="M32"/>
    </row>
    <row r="33" spans="1:13" ht="19.05" customHeight="1" x14ac:dyDescent="0.3">
      <c r="A33" s="8">
        <v>2055</v>
      </c>
      <c r="B33" s="12">
        <v>1759.3479420227218</v>
      </c>
      <c r="C33" s="12">
        <v>573.72225861326615</v>
      </c>
      <c r="D33" s="12">
        <v>827.92844327824082</v>
      </c>
      <c r="E33" s="12">
        <v>1418.7317498565233</v>
      </c>
      <c r="F33" s="12">
        <v>1646.8139787359019</v>
      </c>
      <c r="G33" s="12">
        <v>14496.785897649153</v>
      </c>
      <c r="H33" s="12">
        <v>793.76634734820834</v>
      </c>
      <c r="I33" s="12">
        <v>3251.4277213973346</v>
      </c>
      <c r="J33"/>
      <c r="K33"/>
      <c r="L33"/>
      <c r="M33"/>
    </row>
    <row r="34" spans="1:13" ht="19.05" customHeight="1" x14ac:dyDescent="0.3">
      <c r="A34" s="7">
        <v>2056</v>
      </c>
      <c r="B34" s="11">
        <v>1757.803988827435</v>
      </c>
      <c r="C34" s="11">
        <v>573.21877642589243</v>
      </c>
      <c r="D34" s="11">
        <v>827.20187711114556</v>
      </c>
      <c r="E34" s="11">
        <v>1417.4867116879839</v>
      </c>
      <c r="F34" s="11">
        <v>1645.3687822070856</v>
      </c>
      <c r="G34" s="11">
        <v>14484.063935085796</v>
      </c>
      <c r="H34" s="11">
        <v>793.06976080925392</v>
      </c>
      <c r="I34" s="11">
        <v>3248.5743619765394</v>
      </c>
      <c r="J34"/>
      <c r="K34"/>
      <c r="L34"/>
      <c r="M34"/>
    </row>
    <row r="35" spans="1:13" ht="19.05" customHeight="1" x14ac:dyDescent="0.3">
      <c r="A35" s="8">
        <v>2057</v>
      </c>
      <c r="B35" s="12">
        <v>1756.632124983327</v>
      </c>
      <c r="C35" s="12">
        <v>572.83663236497091</v>
      </c>
      <c r="D35" s="12">
        <v>826.65041181487743</v>
      </c>
      <c r="E35" s="12">
        <v>1416.5417249805548</v>
      </c>
      <c r="F35" s="12">
        <v>1644.2718747754075</v>
      </c>
      <c r="G35" s="12">
        <v>14474.407937675582</v>
      </c>
      <c r="H35" s="12">
        <v>792.54105012380114</v>
      </c>
      <c r="I35" s="12">
        <v>3246.4086558237163</v>
      </c>
      <c r="J35"/>
      <c r="K35"/>
      <c r="L35"/>
      <c r="M35"/>
    </row>
    <row r="36" spans="1:13" ht="19.05" customHeight="1" x14ac:dyDescent="0.3">
      <c r="A36" s="7">
        <v>2058</v>
      </c>
      <c r="B36" s="11">
        <v>1755.8776522437668</v>
      </c>
      <c r="C36" s="11">
        <v>572.59059926136763</v>
      </c>
      <c r="D36" s="11">
        <v>826.2953657617727</v>
      </c>
      <c r="E36" s="11">
        <v>1415.9333209091981</v>
      </c>
      <c r="F36" s="11">
        <v>1643.5656607445731</v>
      </c>
      <c r="G36" s="11">
        <v>14468.191185848767</v>
      </c>
      <c r="H36" s="11">
        <v>792.20065407899438</v>
      </c>
      <c r="I36" s="11">
        <v>3245.0143247886194</v>
      </c>
      <c r="J36"/>
      <c r="K36"/>
      <c r="L36"/>
      <c r="M36"/>
    </row>
    <row r="37" spans="1:13" ht="19.05" customHeight="1" x14ac:dyDescent="0.3">
      <c r="A37" s="8">
        <v>2059</v>
      </c>
      <c r="B37" s="12">
        <v>1755.5391871849297</v>
      </c>
      <c r="C37" s="12">
        <v>572.480226058776</v>
      </c>
      <c r="D37" s="12">
        <v>826.13608816033513</v>
      </c>
      <c r="E37" s="12">
        <v>1415.6603838817953</v>
      </c>
      <c r="F37" s="12">
        <v>1643.2488450452504</v>
      </c>
      <c r="G37" s="12">
        <v>14465.402280035887</v>
      </c>
      <c r="H37" s="12">
        <v>792.04794856791159</v>
      </c>
      <c r="I37" s="12">
        <v>3244.3888119327762</v>
      </c>
      <c r="J37"/>
      <c r="K37"/>
      <c r="L37"/>
      <c r="M37"/>
    </row>
    <row r="38" spans="1:13" ht="19.05" customHeight="1" x14ac:dyDescent="0.3">
      <c r="A38" s="9">
        <v>2060</v>
      </c>
      <c r="B38" s="13">
        <v>1755.6727107694226</v>
      </c>
      <c r="C38" s="13">
        <v>572.52376800779825</v>
      </c>
      <c r="D38" s="13">
        <v>826.19892274111351</v>
      </c>
      <c r="E38" s="13">
        <v>1415.7680568057085</v>
      </c>
      <c r="F38" s="13">
        <v>1643.3738279806209</v>
      </c>
      <c r="G38" s="13">
        <v>14466.502495948062</v>
      </c>
      <c r="H38" s="13">
        <v>792.10819045010055</v>
      </c>
      <c r="I38" s="13">
        <v>3244.6355750263283</v>
      </c>
      <c r="J38"/>
      <c r="K38"/>
      <c r="L38"/>
      <c r="M38"/>
    </row>
    <row r="39" spans="1:13" ht="7.95" customHeight="1" x14ac:dyDescent="0.3">
      <c r="A39" s="14"/>
      <c r="B39" s="15"/>
      <c r="C39" s="15"/>
      <c r="D39" s="15"/>
      <c r="E39" s="15"/>
      <c r="F39" s="15"/>
      <c r="G39" s="15"/>
      <c r="H39" s="15"/>
      <c r="I39" s="14"/>
      <c r="J39"/>
      <c r="K39"/>
      <c r="L39"/>
      <c r="M39"/>
    </row>
    <row r="40" spans="1:13" ht="24" customHeight="1" x14ac:dyDescent="0.3">
      <c r="A40" s="45" t="s">
        <v>10</v>
      </c>
      <c r="B40" s="45"/>
      <c r="C40" s="45"/>
      <c r="D40" s="45"/>
      <c r="E40" s="45"/>
      <c r="F40" s="45"/>
      <c r="G40" s="45"/>
      <c r="H40" s="45"/>
      <c r="I40" s="16"/>
      <c r="J40"/>
      <c r="K40"/>
      <c r="L40"/>
      <c r="M40"/>
    </row>
  </sheetData>
  <mergeCells count="2">
    <mergeCell ref="A40:H40"/>
    <mergeCell ref="A1:I1"/>
  </mergeCells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Summary</vt:lpstr>
      <vt:lpstr>County &amp; Municipalities</vt:lpstr>
      <vt:lpstr>CDPs (pop 500+)</vt:lpstr>
      <vt:lpstr>'CDPs (pop 500+)'!Print_Area</vt:lpstr>
      <vt:lpstr>'County &amp; Municipalities'!Print_Area</vt:lpstr>
    </vt:vector>
  </TitlesOfParts>
  <Company>ADOA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Thara Salamone</dc:creator>
  <cp:lastModifiedBy>ROBERT CARREIRA</cp:lastModifiedBy>
  <cp:lastPrinted>2024-03-24T00:33:24Z</cp:lastPrinted>
  <dcterms:created xsi:type="dcterms:W3CDTF">2019-08-14T16:47:36Z</dcterms:created>
  <dcterms:modified xsi:type="dcterms:W3CDTF">2026-09-10T20:08:08Z</dcterms:modified>
</cp:coreProperties>
</file>