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jlrglobal-my.sharepoint.com/personal/jfinney2_jaguarlandrover_com/Documents/Jims Stuff/SGGS/SGGS 2025/"/>
    </mc:Choice>
  </mc:AlternateContent>
  <xr:revisionPtr revIDLastSave="1369" documentId="6_{89CCE945-5DBF-46F2-8DAC-6B1F511E1DF8}" xr6:coauthVersionLast="47" xr6:coauthVersionMax="47" xr10:uidLastSave="{174D0C10-E65B-433E-ACEB-26977A3FE4E6}"/>
  <bookViews>
    <workbookView xWindow="-28920" yWindow="-5190" windowWidth="29040" windowHeight="17640" tabRatio="967" xr2:uid="{4D050A42-533E-4ECD-BF1C-CF2E0BA8F321}"/>
  </bookViews>
  <sheets>
    <sheet name="Handicaps Summary" sheetId="30" r:id="rId1"/>
    <sheet name="G Ram" sheetId="1" r:id="rId2"/>
    <sheet name="D Woods" sheetId="8" r:id="rId3"/>
    <sheet name="A Lloyd" sheetId="2" r:id="rId4"/>
    <sheet name="N Witcombe" sheetId="17" r:id="rId5"/>
    <sheet name="D Henson" sheetId="13" r:id="rId6"/>
    <sheet name="K Lal" sheetId="9" r:id="rId7"/>
    <sheet name="M Parsons" sheetId="33" r:id="rId8"/>
    <sheet name="J McCormack" sheetId="31" r:id="rId9"/>
    <sheet name="A Bailey" sheetId="28" r:id="rId10"/>
    <sheet name="P Edwards" sheetId="26" r:id="rId11"/>
    <sheet name="G Ridgeway" sheetId="22" r:id="rId12"/>
    <sheet name="J Finney" sheetId="12" r:id="rId13"/>
    <sheet name="S Sohal" sheetId="18" r:id="rId14"/>
    <sheet name="P Kooner" sheetId="6" r:id="rId15"/>
    <sheet name="P Rollinson" sheetId="23" r:id="rId16"/>
    <sheet name="A Royston" sheetId="20" r:id="rId17"/>
    <sheet name="P Hill" sheetId="21" r:id="rId18"/>
    <sheet name="R Lal" sheetId="24" r:id="rId19"/>
    <sheet name="S Chumber" sheetId="19" r:id="rId20"/>
    <sheet name="D Powell" sheetId="3" state="hidden" r:id="rId21"/>
    <sheet name="C Patel" sheetId="7" state="hidden" r:id="rId22"/>
    <sheet name="P Lowe" sheetId="16" state="hidden" r:id="rId23"/>
    <sheet name="H Patel" sheetId="10" state="hidden" r:id="rId24"/>
    <sheet name="M.Mills" sheetId="36" r:id="rId25"/>
    <sheet name="C.Patel" sheetId="34" r:id="rId26"/>
    <sheet name="M Broadhurst" sheetId="4" r:id="rId27"/>
    <sheet name="B Bridge" sheetId="14" r:id="rId28"/>
    <sheet name="P Rollings" sheetId="15" r:id="rId29"/>
    <sheet name="N Reehal" sheetId="32" r:id="rId30"/>
    <sheet name="S Johal" sheetId="27" r:id="rId31"/>
    <sheet name="R Sunder" sheetId="11" r:id="rId32"/>
    <sheet name="R Kumar" sheetId="25" r:id="rId33"/>
    <sheet name="Template" sheetId="29"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34" l="1"/>
  <c r="L9" i="24"/>
  <c r="L9" i="21"/>
  <c r="L9" i="20"/>
  <c r="L11" i="23"/>
  <c r="L9" i="23"/>
  <c r="L9" i="6"/>
  <c r="L9" i="18"/>
  <c r="L9" i="28"/>
  <c r="L9" i="33"/>
  <c r="L9" i="13"/>
  <c r="L9" i="17"/>
  <c r="L9" i="8"/>
  <c r="L9" i="1"/>
  <c r="L9" i="12" l="1"/>
  <c r="L9" i="22"/>
  <c r="L9" i="26"/>
  <c r="L9" i="31"/>
  <c r="L9" i="2"/>
  <c r="L11" i="1"/>
  <c r="L9" i="9"/>
  <c r="L9" i="36"/>
  <c r="G12" i="36"/>
  <c r="G11" i="36"/>
  <c r="G10" i="36"/>
  <c r="L11" i="36"/>
  <c r="L11" i="15" l="1"/>
  <c r="L11" i="14"/>
  <c r="L11" i="25"/>
  <c r="L11" i="11"/>
  <c r="L11" i="22"/>
  <c r="H20" i="27"/>
  <c r="G20" i="27"/>
  <c r="F20" i="27"/>
  <c r="E20" i="27"/>
  <c r="D20" i="27"/>
  <c r="C20" i="27"/>
  <c r="B20" i="27"/>
  <c r="A20" i="27"/>
  <c r="H19" i="27"/>
  <c r="G19" i="27"/>
  <c r="F19" i="27"/>
  <c r="E19" i="27"/>
  <c r="D19" i="27"/>
  <c r="C19" i="27"/>
  <c r="B19" i="27"/>
  <c r="A19" i="27"/>
  <c r="L11" i="32"/>
  <c r="L11" i="4"/>
  <c r="L9" i="14"/>
  <c r="L9" i="11"/>
  <c r="L9" i="15"/>
  <c r="L11" i="9"/>
  <c r="L11" i="8"/>
  <c r="G19" i="14"/>
  <c r="G18" i="14"/>
  <c r="G17" i="14"/>
  <c r="G16" i="14"/>
  <c r="G15" i="14"/>
  <c r="G14" i="14"/>
  <c r="G13" i="14"/>
  <c r="G12" i="14"/>
  <c r="G11" i="14"/>
  <c r="G10" i="14"/>
  <c r="L11" i="26"/>
  <c r="L11" i="17"/>
  <c r="L9" i="4"/>
  <c r="G19" i="4"/>
  <c r="G18" i="4"/>
  <c r="G17" i="4"/>
  <c r="G16" i="4"/>
  <c r="G15" i="4"/>
  <c r="G14" i="4"/>
  <c r="G13" i="4"/>
  <c r="G12" i="4"/>
  <c r="G11" i="4"/>
  <c r="G10" i="4"/>
  <c r="L11" i="2"/>
  <c r="L11" i="33"/>
  <c r="L11" i="28"/>
  <c r="L11" i="6" l="1"/>
  <c r="L11" i="13"/>
  <c r="G19" i="15" l="1"/>
  <c r="G18" i="15"/>
  <c r="G17" i="15"/>
  <c r="G16" i="15"/>
  <c r="G15" i="15"/>
  <c r="G14" i="15"/>
  <c r="G13" i="15"/>
  <c r="G12" i="15"/>
  <c r="G11" i="15"/>
  <c r="G10" i="15"/>
  <c r="L11" i="31" l="1"/>
  <c r="G12" i="32"/>
  <c r="G11" i="32"/>
  <c r="G10" i="32"/>
  <c r="L9" i="32" s="1"/>
  <c r="G15" i="27"/>
  <c r="G14" i="27"/>
  <c r="G13" i="27"/>
  <c r="G12" i="27"/>
  <c r="G11" i="27"/>
  <c r="G10" i="27"/>
  <c r="L9" i="27"/>
  <c r="G19" i="25"/>
  <c r="G18" i="25"/>
  <c r="G17" i="25"/>
  <c r="G16" i="25"/>
  <c r="L9" i="25" s="1"/>
  <c r="G15" i="25"/>
  <c r="G14" i="25"/>
  <c r="G13" i="25"/>
  <c r="G12" i="25"/>
  <c r="G11" i="25"/>
  <c r="G10" i="25"/>
  <c r="G19" i="11" l="1"/>
  <c r="G18" i="11"/>
  <c r="G17" i="11"/>
  <c r="G16" i="11"/>
  <c r="G15" i="11"/>
  <c r="G14" i="11"/>
  <c r="G13" i="11"/>
  <c r="G12" i="11"/>
  <c r="G11" i="11"/>
  <c r="G10" i="11"/>
  <c r="K10" i="3"/>
  <c r="K9" i="3"/>
  <c r="K10" i="7"/>
  <c r="K9" i="7"/>
  <c r="K10" i="16"/>
  <c r="K9" i="16"/>
  <c r="K10" i="10"/>
  <c r="K9" i="10"/>
  <c r="K12" i="16" l="1"/>
  <c r="K12" i="10"/>
  <c r="K12" i="3" l="1"/>
  <c r="K12" i="7" l="1"/>
  <c r="I8" i="29"/>
  <c r="I7" i="29"/>
  <c r="I10" i="29" s="1"/>
  <c r="I12" i="29" s="1"/>
</calcChain>
</file>

<file path=xl/sharedStrings.xml><?xml version="1.0" encoding="utf-8"?>
<sst xmlns="http://schemas.openxmlformats.org/spreadsheetml/2006/main" count="1172" uniqueCount="105">
  <si>
    <t xml:space="preserve">Year </t>
  </si>
  <si>
    <t>Competition</t>
  </si>
  <si>
    <t>Par</t>
  </si>
  <si>
    <t>Gross Score</t>
  </si>
  <si>
    <t xml:space="preserve">Net Score </t>
  </si>
  <si>
    <t>Bob Smith Trophy</t>
  </si>
  <si>
    <t>1st Bye</t>
  </si>
  <si>
    <t>Pot of Gold</t>
  </si>
  <si>
    <t>2nd Bye</t>
  </si>
  <si>
    <t>G Ram Jug</t>
  </si>
  <si>
    <t>Captains Day</t>
  </si>
  <si>
    <t>Grange Cup</t>
  </si>
  <si>
    <t>Scratch Trophy</t>
  </si>
  <si>
    <t>Average Par</t>
  </si>
  <si>
    <t>Average Net Score</t>
  </si>
  <si>
    <t>Exact Handicap</t>
  </si>
  <si>
    <t>* Average Net Score - Average Par</t>
  </si>
  <si>
    <t>Playing Handicap</t>
  </si>
  <si>
    <t>Location</t>
  </si>
  <si>
    <t>Atherstone</t>
  </si>
  <si>
    <t>Sapey</t>
  </si>
  <si>
    <t>Cleobury Mortimer</t>
  </si>
  <si>
    <t>Shropshire</t>
  </si>
  <si>
    <t>Cleeve Hill</t>
  </si>
  <si>
    <t>Fur &amp; Feather</t>
  </si>
  <si>
    <t>Gaudet Luce</t>
  </si>
  <si>
    <t>Staffordshire</t>
  </si>
  <si>
    <t>Annual</t>
  </si>
  <si>
    <t>Shrigley Hall</t>
  </si>
  <si>
    <t>Kilworth Springs</t>
  </si>
  <si>
    <t>Pete Henson Trophy</t>
  </si>
  <si>
    <t>South Staffs</t>
  </si>
  <si>
    <t>Arscot</t>
  </si>
  <si>
    <t>Year</t>
  </si>
  <si>
    <t>Used for Handicap</t>
  </si>
  <si>
    <t>Doubles Trophy</t>
  </si>
  <si>
    <t>Y</t>
  </si>
  <si>
    <t>N</t>
  </si>
  <si>
    <t>#</t>
  </si>
  <si>
    <t>Name</t>
  </si>
  <si>
    <t>G Ram</t>
  </si>
  <si>
    <t>D Woods</t>
  </si>
  <si>
    <t xml:space="preserve">A Lloyd </t>
  </si>
  <si>
    <t xml:space="preserve">N Witcombe </t>
  </si>
  <si>
    <t>D Henson</t>
  </si>
  <si>
    <t>K Lal</t>
  </si>
  <si>
    <t>A Bailey</t>
  </si>
  <si>
    <t>J Finney</t>
  </si>
  <si>
    <t>S Sohal</t>
  </si>
  <si>
    <t>P Kooner</t>
  </si>
  <si>
    <t>A Royston</t>
  </si>
  <si>
    <t>P Hill</t>
  </si>
  <si>
    <t>R Lal</t>
  </si>
  <si>
    <t>S Chumber</t>
  </si>
  <si>
    <t>P Rollinson</t>
  </si>
  <si>
    <t>Adjusted Score</t>
  </si>
  <si>
    <t>* Average Adjusted Score - Average Par</t>
  </si>
  <si>
    <t>Average Adjusted Score</t>
  </si>
  <si>
    <t>Bromsgrove</t>
  </si>
  <si>
    <t>Breadsall Priory</t>
  </si>
  <si>
    <t>Net Score</t>
  </si>
  <si>
    <t>Arscott</t>
  </si>
  <si>
    <t xml:space="preserve">1st Bye </t>
  </si>
  <si>
    <t>G Ridgeway</t>
  </si>
  <si>
    <t>Stonebridge</t>
  </si>
  <si>
    <t xml:space="preserve">G Ram Jug </t>
  </si>
  <si>
    <t>P Edwards</t>
  </si>
  <si>
    <t>J McCormack</t>
  </si>
  <si>
    <t xml:space="preserve">2nd Bye </t>
  </si>
  <si>
    <t>West Midlands</t>
  </si>
  <si>
    <t>Bob Smith</t>
  </si>
  <si>
    <t>Masters</t>
  </si>
  <si>
    <t>Silverstone</t>
  </si>
  <si>
    <t xml:space="preserve">Pot of Gold </t>
  </si>
  <si>
    <t xml:space="preserve">Played to </t>
  </si>
  <si>
    <t>Average Played to</t>
  </si>
  <si>
    <t>Played to</t>
  </si>
  <si>
    <t>Oxley Park</t>
  </si>
  <si>
    <t>The Vale</t>
  </si>
  <si>
    <t xml:space="preserve">Played To </t>
  </si>
  <si>
    <t>M Parsons</t>
  </si>
  <si>
    <t>Suresh Patel</t>
  </si>
  <si>
    <t>Druids Heath</t>
  </si>
  <si>
    <t>S Mellors Memorial</t>
  </si>
  <si>
    <t>S Patel Memorial</t>
  </si>
  <si>
    <t>Steve Mellors Memorial</t>
  </si>
  <si>
    <t>Aston Wood</t>
  </si>
  <si>
    <t xml:space="preserve">Bob Smith Trophy </t>
  </si>
  <si>
    <t>2024 Closing Handicap</t>
  </si>
  <si>
    <t xml:space="preserve">Kilworth Springs </t>
  </si>
  <si>
    <t>C.Patel</t>
  </si>
  <si>
    <t>Home</t>
  </si>
  <si>
    <t>Click on name to take you directly to your handicap calculation</t>
  </si>
  <si>
    <t>Annual / Captains Day</t>
  </si>
  <si>
    <t>The Masters</t>
  </si>
  <si>
    <t>H/Cap Increase</t>
  </si>
  <si>
    <t>H/Cap Decrease</t>
  </si>
  <si>
    <t>H/Cap No Change</t>
  </si>
  <si>
    <t>Bewdley Pines</t>
  </si>
  <si>
    <t>22*</t>
  </si>
  <si>
    <t>Hollywood</t>
  </si>
  <si>
    <t>The Annual</t>
  </si>
  <si>
    <t>Celtic Manor</t>
  </si>
  <si>
    <t>Ombersley</t>
  </si>
  <si>
    <t>Sandwell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</si>
</sst>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rgb="FF9C5700"/>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FFEB9C"/>
      </patternFill>
    </fill>
    <fill>
      <patternFill patternType="solid">
        <fgColor rgb="FFFF0000"/>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2" fillId="3" borderId="0" applyNumberFormat="0" applyBorder="0" applyAlignment="0" applyProtection="0"/>
    <xf numFmtId="0" fontId="3" fillId="0" borderId="0" applyNumberFormat="0" applyFill="0" applyBorder="0" applyAlignment="0" applyProtection="0"/>
    <xf numFmtId="0" fontId="4" fillId="6" borderId="0" applyNumberFormat="0" applyBorder="0" applyAlignment="0" applyProtection="0"/>
    <xf numFmtId="0" fontId="5" fillId="7" borderId="0" applyNumberFormat="0" applyBorder="0" applyAlignment="0" applyProtection="0"/>
  </cellStyleXfs>
  <cellXfs count="61">
    <xf numFmtId="0" fontId="0" fillId="0" borderId="0" xfId="0"/>
    <xf numFmtId="0" fontId="1" fillId="0" borderId="0" xfId="0" applyFont="1"/>
    <xf numFmtId="0" fontId="0" fillId="0" borderId="0" xfId="0" applyAlignment="1">
      <alignment horizontal="left"/>
    </xf>
    <xf numFmtId="0" fontId="1" fillId="0" borderId="0" xfId="0" applyFont="1" applyAlignment="1">
      <alignment horizontal="left"/>
    </xf>
    <xf numFmtId="0" fontId="1" fillId="0" borderId="1" xfId="0" applyFont="1" applyBorder="1" applyAlignment="1">
      <alignment horizontal="left"/>
    </xf>
    <xf numFmtId="0" fontId="1" fillId="0" borderId="1" xfId="0" applyFont="1" applyBorder="1"/>
    <xf numFmtId="0" fontId="0" fillId="0" borderId="1" xfId="0" applyBorder="1" applyAlignment="1">
      <alignment horizontal="left"/>
    </xf>
    <xf numFmtId="0" fontId="0" fillId="0" borderId="1" xfId="0" applyBorder="1"/>
    <xf numFmtId="1" fontId="0" fillId="2" borderId="4" xfId="0" applyNumberFormat="1" applyFill="1" applyBorder="1"/>
    <xf numFmtId="0" fontId="1" fillId="0" borderId="0" xfId="0" applyFont="1" applyAlignment="1">
      <alignment wrapText="1"/>
    </xf>
    <xf numFmtId="0" fontId="0" fillId="0" borderId="0" xfId="0" applyAlignment="1">
      <alignment wrapText="1"/>
    </xf>
    <xf numFmtId="0" fontId="0" fillId="2" borderId="1" xfId="0" applyFill="1" applyBorder="1"/>
    <xf numFmtId="0" fontId="1" fillId="2" borderId="1" xfId="0" applyFont="1" applyFill="1" applyBorder="1"/>
    <xf numFmtId="0" fontId="1" fillId="2" borderId="0" xfId="0" applyFont="1" applyFill="1"/>
    <xf numFmtId="0" fontId="0" fillId="0" borderId="0" xfId="0" applyAlignment="1">
      <alignment horizontal="right"/>
    </xf>
    <xf numFmtId="0" fontId="0" fillId="0" borderId="0" xfId="0" applyAlignment="1">
      <alignment horizont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wrapText="1"/>
    </xf>
    <xf numFmtId="0" fontId="0" fillId="0" borderId="1" xfId="0" applyBorder="1" applyAlignment="1">
      <alignment horizontal="center"/>
    </xf>
    <xf numFmtId="0" fontId="0" fillId="0" borderId="1" xfId="0" applyBorder="1" applyAlignment="1">
      <alignment horizontal="right"/>
    </xf>
    <xf numFmtId="0" fontId="1" fillId="2" borderId="5" xfId="0" applyFont="1" applyFill="1" applyBorder="1" applyAlignment="1">
      <alignment horizontal="left"/>
    </xf>
    <xf numFmtId="0" fontId="1" fillId="2" borderId="7" xfId="0" applyFont="1" applyFill="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0" fillId="0" borderId="8" xfId="0" applyBorder="1"/>
    <xf numFmtId="0" fontId="0" fillId="4" borderId="1" xfId="0" applyFill="1" applyBorder="1"/>
    <xf numFmtId="1" fontId="0" fillId="2" borderId="1" xfId="0" applyNumberFormat="1" applyFill="1" applyBorder="1"/>
    <xf numFmtId="0" fontId="2" fillId="3" borderId="6" xfId="1" applyBorder="1" applyAlignment="1">
      <alignment horizontal="center" wrapText="1"/>
    </xf>
    <xf numFmtId="0" fontId="0" fillId="0" borderId="0" xfId="0" applyAlignment="1">
      <alignment horizontal="center"/>
    </xf>
    <xf numFmtId="0" fontId="3" fillId="0" borderId="1" xfId="2" applyBorder="1"/>
    <xf numFmtId="0" fontId="3" fillId="5" borderId="0" xfId="2" applyFill="1" applyAlignment="1">
      <alignment horizontal="center"/>
    </xf>
    <xf numFmtId="1" fontId="0" fillId="0" borderId="1" xfId="0" applyNumberFormat="1" applyBorder="1"/>
    <xf numFmtId="0" fontId="1" fillId="0" borderId="0" xfId="0" applyFont="1" applyAlignment="1">
      <alignment horizontal="center"/>
    </xf>
    <xf numFmtId="0" fontId="1" fillId="0" borderId="1" xfId="0" applyFont="1" applyBorder="1" applyAlignment="1">
      <alignment horizontal="center"/>
    </xf>
    <xf numFmtId="0" fontId="1" fillId="0" borderId="0" xfId="0" applyFont="1" applyAlignment="1">
      <alignment horizontal="right"/>
    </xf>
    <xf numFmtId="0" fontId="1" fillId="0" borderId="1" xfId="0" applyFont="1" applyBorder="1" applyAlignment="1">
      <alignment horizontal="right"/>
    </xf>
    <xf numFmtId="164" fontId="0" fillId="0" borderId="1" xfId="0" applyNumberFormat="1" applyBorder="1"/>
    <xf numFmtId="0" fontId="5" fillId="7" borderId="6" xfId="4" applyBorder="1" applyAlignment="1">
      <alignment horizontal="center"/>
    </xf>
    <xf numFmtId="0" fontId="5" fillId="7" borderId="1" xfId="4" applyBorder="1" applyAlignment="1">
      <alignment horizontal="center"/>
    </xf>
    <xf numFmtId="0" fontId="2" fillId="3" borderId="1" xfId="1" applyBorder="1" applyAlignment="1">
      <alignment horizontal="center"/>
    </xf>
    <xf numFmtId="0" fontId="2" fillId="3" borderId="6" xfId="1" applyBorder="1" applyAlignment="1">
      <alignment horizontal="center"/>
    </xf>
    <xf numFmtId="0" fontId="5" fillId="7" borderId="0" xfId="4" applyAlignment="1">
      <alignment horizontal="left"/>
    </xf>
    <xf numFmtId="0" fontId="2" fillId="3" borderId="0" xfId="1" applyAlignment="1">
      <alignment horizontal="left"/>
    </xf>
    <xf numFmtId="0" fontId="4" fillId="6" borderId="0" xfId="3" applyAlignment="1">
      <alignment horizontal="left"/>
    </xf>
    <xf numFmtId="0" fontId="4" fillId="6" borderId="1" xfId="3" applyBorder="1"/>
    <xf numFmtId="0" fontId="2" fillId="3" borderId="1" xfId="1" applyBorder="1"/>
    <xf numFmtId="0" fontId="0" fillId="0" borderId="5" xfId="0" applyBorder="1" applyAlignment="1">
      <alignment horizontal="center"/>
    </xf>
    <xf numFmtId="0" fontId="4" fillId="6" borderId="1" xfId="3" applyBorder="1" applyAlignment="1">
      <alignment horizontal="center"/>
    </xf>
    <xf numFmtId="2" fontId="0" fillId="0" borderId="1" xfId="0" applyNumberFormat="1" applyBorder="1"/>
    <xf numFmtId="0" fontId="2" fillId="3" borderId="1" xfId="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left"/>
    </xf>
    <xf numFmtId="0" fontId="1" fillId="0" borderId="1" xfId="0" applyFont="1" applyBorder="1" applyAlignment="1">
      <alignment horizontal="left"/>
    </xf>
    <xf numFmtId="0" fontId="1" fillId="2" borderId="0" xfId="0" applyFont="1" applyFill="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0" fillId="0" borderId="0" xfId="0" applyAlignment="1">
      <alignment horizontal="center"/>
    </xf>
  </cellXfs>
  <cellStyles count="5">
    <cellStyle name="Bad" xfId="4" builtinId="27"/>
    <cellStyle name="Good" xfId="3" builtinId="26"/>
    <cellStyle name="Hyperlink" xfId="2" builtinId="8"/>
    <cellStyle name="Neutral" xfId="1" builtinId="28"/>
    <cellStyle name="Normal" xfId="0" builtinId="0"/>
  </cellStyles>
  <dxfs count="78">
    <dxf>
      <fill>
        <patternFill>
          <bgColor theme="9" tint="0.79998168889431442"/>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
      <font>
        <color rgb="FF006100"/>
      </font>
      <fill>
        <patternFill>
          <bgColor rgb="FFC6EFCE"/>
        </patternFill>
      </fill>
    </dxf>
    <dxf>
      <font>
        <color rgb="FF9C0006"/>
      </font>
      <fill>
        <patternFill>
          <bgColor rgb="FFFFC7CE"/>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B67BE5F-02D7-4BF7-A8D9-CC77149F1DA3}"/>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552450</xdr:colOff>
      <xdr:row>26</xdr:row>
      <xdr:rowOff>76200</xdr:rowOff>
    </xdr:to>
    <xdr:sp macro="" textlink="">
      <xdr:nvSpPr>
        <xdr:cNvPr id="3" name="TextBox 2">
          <a:extLst>
            <a:ext uri="{FF2B5EF4-FFF2-40B4-BE49-F238E27FC236}">
              <a16:creationId xmlns:a16="http://schemas.microsoft.com/office/drawing/2014/main" id="{85F21629-77E3-4241-814B-D8DED3F68693}"/>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E2D5680-8376-4AEF-B618-C8471EC5E727}"/>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504825</xdr:colOff>
      <xdr:row>26</xdr:row>
      <xdr:rowOff>76200</xdr:rowOff>
    </xdr:to>
    <xdr:sp macro="" textlink="">
      <xdr:nvSpPr>
        <xdr:cNvPr id="2" name="TextBox 1">
          <a:extLst>
            <a:ext uri="{FF2B5EF4-FFF2-40B4-BE49-F238E27FC236}">
              <a16:creationId xmlns:a16="http://schemas.microsoft.com/office/drawing/2014/main" id="{6AAD6216-8942-4A32-B8B5-DC10EC5F945F}"/>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6CCE8085-BE39-452C-8C04-22E205EA05BA}"/>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495300</xdr:colOff>
      <xdr:row>26</xdr:row>
      <xdr:rowOff>76200</xdr:rowOff>
    </xdr:to>
    <xdr:sp macro="" textlink="">
      <xdr:nvSpPr>
        <xdr:cNvPr id="2" name="TextBox 1">
          <a:extLst>
            <a:ext uri="{FF2B5EF4-FFF2-40B4-BE49-F238E27FC236}">
              <a16:creationId xmlns:a16="http://schemas.microsoft.com/office/drawing/2014/main" id="{C9FEFE03-4756-4C35-A83C-B216BD89005F}"/>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9C047915-8DBA-4547-940E-E4D534AB1512}"/>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295275</xdr:colOff>
      <xdr:row>26</xdr:row>
      <xdr:rowOff>76200</xdr:rowOff>
    </xdr:to>
    <xdr:sp macro="" textlink="">
      <xdr:nvSpPr>
        <xdr:cNvPr id="2" name="TextBox 1">
          <a:extLst>
            <a:ext uri="{FF2B5EF4-FFF2-40B4-BE49-F238E27FC236}">
              <a16:creationId xmlns:a16="http://schemas.microsoft.com/office/drawing/2014/main" id="{49399F57-8712-413A-84C3-68915695C61C}"/>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9E2CE38D-7520-4F44-B3B0-089EBB4D3A53}"/>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581025</xdr:colOff>
      <xdr:row>26</xdr:row>
      <xdr:rowOff>76200</xdr:rowOff>
    </xdr:to>
    <xdr:sp macro="" textlink="">
      <xdr:nvSpPr>
        <xdr:cNvPr id="2" name="TextBox 1">
          <a:extLst>
            <a:ext uri="{FF2B5EF4-FFF2-40B4-BE49-F238E27FC236}">
              <a16:creationId xmlns:a16="http://schemas.microsoft.com/office/drawing/2014/main" id="{88E56123-67C9-4FE9-824F-3FD2CC9564BD}"/>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529C58A4-57A4-4935-8983-41EC3D5582D7}"/>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552450</xdr:colOff>
      <xdr:row>26</xdr:row>
      <xdr:rowOff>76200</xdr:rowOff>
    </xdr:to>
    <xdr:sp macro="" textlink="">
      <xdr:nvSpPr>
        <xdr:cNvPr id="2" name="TextBox 1">
          <a:extLst>
            <a:ext uri="{FF2B5EF4-FFF2-40B4-BE49-F238E27FC236}">
              <a16:creationId xmlns:a16="http://schemas.microsoft.com/office/drawing/2014/main" id="{6CFD90E1-DEEA-4FFF-AD74-E63F89474660}"/>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3163D8D3-5E79-41B6-9271-C488F93AFB15}"/>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581025</xdr:colOff>
      <xdr:row>26</xdr:row>
      <xdr:rowOff>76200</xdr:rowOff>
    </xdr:to>
    <xdr:sp macro="" textlink="">
      <xdr:nvSpPr>
        <xdr:cNvPr id="2" name="TextBox 1">
          <a:extLst>
            <a:ext uri="{FF2B5EF4-FFF2-40B4-BE49-F238E27FC236}">
              <a16:creationId xmlns:a16="http://schemas.microsoft.com/office/drawing/2014/main" id="{DEAF28D0-4AB3-49E8-9963-F612C807CFE7}"/>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74EB2B2B-29E2-4C73-85DF-51FFAF14D0F8}"/>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552450</xdr:colOff>
      <xdr:row>26</xdr:row>
      <xdr:rowOff>76200</xdr:rowOff>
    </xdr:to>
    <xdr:sp macro="" textlink="">
      <xdr:nvSpPr>
        <xdr:cNvPr id="2" name="TextBox 1">
          <a:extLst>
            <a:ext uri="{FF2B5EF4-FFF2-40B4-BE49-F238E27FC236}">
              <a16:creationId xmlns:a16="http://schemas.microsoft.com/office/drawing/2014/main" id="{87B86470-D849-4F81-AB9C-5907B9602D28}"/>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B481B04-ABE4-4D34-834C-1ACB93606FA5}"/>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28575</xdr:colOff>
      <xdr:row>26</xdr:row>
      <xdr:rowOff>76200</xdr:rowOff>
    </xdr:to>
    <xdr:sp macro="" textlink="">
      <xdr:nvSpPr>
        <xdr:cNvPr id="2" name="TextBox 1">
          <a:extLst>
            <a:ext uri="{FF2B5EF4-FFF2-40B4-BE49-F238E27FC236}">
              <a16:creationId xmlns:a16="http://schemas.microsoft.com/office/drawing/2014/main" id="{4F89A437-E47D-4112-8AFC-48B263CF4A29}"/>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73D7C4B-09D4-44E5-B667-38CB19C298E9}"/>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590550</xdr:colOff>
      <xdr:row>26</xdr:row>
      <xdr:rowOff>76200</xdr:rowOff>
    </xdr:to>
    <xdr:sp macro="" textlink="">
      <xdr:nvSpPr>
        <xdr:cNvPr id="2" name="TextBox 1">
          <a:extLst>
            <a:ext uri="{FF2B5EF4-FFF2-40B4-BE49-F238E27FC236}">
              <a16:creationId xmlns:a16="http://schemas.microsoft.com/office/drawing/2014/main" id="{0E30AC9F-7C2D-4B7C-B5BF-40379D40600B}"/>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19</xdr:row>
      <xdr:rowOff>0</xdr:rowOff>
    </xdr:from>
    <xdr:to>
      <xdr:col>16</xdr:col>
      <xdr:colOff>257175</xdr:colOff>
      <xdr:row>26</xdr:row>
      <xdr:rowOff>76200</xdr:rowOff>
    </xdr:to>
    <xdr:sp macro="" textlink="">
      <xdr:nvSpPr>
        <xdr:cNvPr id="2" name="TextBox 1">
          <a:extLst>
            <a:ext uri="{FF2B5EF4-FFF2-40B4-BE49-F238E27FC236}">
              <a16:creationId xmlns:a16="http://schemas.microsoft.com/office/drawing/2014/main" id="{368C8C4E-DD36-4D8E-871A-80B5ECA1EF4D}"/>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twoCellAnchor>
    <xdr:from>
      <xdr:col>0</xdr:col>
      <xdr:colOff>0</xdr:colOff>
      <xdr:row>0</xdr:row>
      <xdr:rowOff>57150</xdr:rowOff>
    </xdr:from>
    <xdr:to>
      <xdr:col>16</xdr:col>
      <xdr:colOff>9525</xdr:colOff>
      <xdr:row>7</xdr:row>
      <xdr:rowOff>9525</xdr:rowOff>
    </xdr:to>
    <xdr:sp macro="" textlink="">
      <xdr:nvSpPr>
        <xdr:cNvPr id="12" name="TextBox 11">
          <a:extLst>
            <a:ext uri="{FF2B5EF4-FFF2-40B4-BE49-F238E27FC236}">
              <a16:creationId xmlns:a16="http://schemas.microsoft.com/office/drawing/2014/main" id="{91E54336-0383-4850-A152-EC155F780B9A}"/>
            </a:ext>
          </a:extLst>
        </xdr:cNvPr>
        <xdr:cNvSpPr txBox="1"/>
      </xdr:nvSpPr>
      <xdr:spPr>
        <a:xfrm>
          <a:off x="0" y="57150"/>
          <a:ext cx="1212532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69981002-D394-4C11-8F8C-C7184A8B1AA0}"/>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590550</xdr:colOff>
      <xdr:row>26</xdr:row>
      <xdr:rowOff>76200</xdr:rowOff>
    </xdr:to>
    <xdr:sp macro="" textlink="">
      <xdr:nvSpPr>
        <xdr:cNvPr id="3" name="TextBox 2">
          <a:extLst>
            <a:ext uri="{FF2B5EF4-FFF2-40B4-BE49-F238E27FC236}">
              <a16:creationId xmlns:a16="http://schemas.microsoft.com/office/drawing/2014/main" id="{57EE3E11-7963-4275-8F12-4DA90AB5E342}"/>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1F6CB45-A426-4500-9853-5DF9C8AD6FED}"/>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8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8 cards from the 10 (which now includes the latest competition card). </a:t>
          </a:r>
        </a:p>
      </xdr:txBody>
    </xdr:sp>
    <xdr:clientData/>
  </xdr:twoCellAnchor>
  <xdr:twoCellAnchor>
    <xdr:from>
      <xdr:col>0</xdr:col>
      <xdr:colOff>0</xdr:colOff>
      <xdr:row>21</xdr:row>
      <xdr:rowOff>0</xdr:rowOff>
    </xdr:from>
    <xdr:to>
      <xdr:col>15</xdr:col>
      <xdr:colOff>495300</xdr:colOff>
      <xdr:row>28</xdr:row>
      <xdr:rowOff>76200</xdr:rowOff>
    </xdr:to>
    <xdr:sp macro="" textlink="">
      <xdr:nvSpPr>
        <xdr:cNvPr id="2" name="TextBox 1">
          <a:extLst>
            <a:ext uri="{FF2B5EF4-FFF2-40B4-BE49-F238E27FC236}">
              <a16:creationId xmlns:a16="http://schemas.microsoft.com/office/drawing/2014/main" id="{E472A2FB-2722-44ED-90C1-C118CC6A50B4}"/>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84A2D515-D6E9-4699-865B-3B1D64A588D7}"/>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8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8 cards from the 10 (which now includes the latest competition card). </a:t>
          </a:r>
        </a:p>
      </xdr:txBody>
    </xdr:sp>
    <xdr:clientData/>
  </xdr:twoCellAnchor>
  <xdr:twoCellAnchor>
    <xdr:from>
      <xdr:col>0</xdr:col>
      <xdr:colOff>0</xdr:colOff>
      <xdr:row>21</xdr:row>
      <xdr:rowOff>0</xdr:rowOff>
    </xdr:from>
    <xdr:to>
      <xdr:col>16</xdr:col>
      <xdr:colOff>552450</xdr:colOff>
      <xdr:row>28</xdr:row>
      <xdr:rowOff>76200</xdr:rowOff>
    </xdr:to>
    <xdr:sp macro="" textlink="">
      <xdr:nvSpPr>
        <xdr:cNvPr id="2" name="TextBox 1">
          <a:extLst>
            <a:ext uri="{FF2B5EF4-FFF2-40B4-BE49-F238E27FC236}">
              <a16:creationId xmlns:a16="http://schemas.microsoft.com/office/drawing/2014/main" id="{EB748397-6377-4FF3-A7ED-F1D7EF3B50BE}"/>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B7D0F64E-C3A9-4EED-A22E-FD4615149E9B}"/>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8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8 cards from the 10 (which now includes the latest competition card). </a:t>
          </a:r>
        </a:p>
      </xdr:txBody>
    </xdr:sp>
    <xdr:clientData/>
  </xdr:twoCellAnchor>
  <xdr:twoCellAnchor>
    <xdr:from>
      <xdr:col>0</xdr:col>
      <xdr:colOff>0</xdr:colOff>
      <xdr:row>21</xdr:row>
      <xdr:rowOff>0</xdr:rowOff>
    </xdr:from>
    <xdr:to>
      <xdr:col>16</xdr:col>
      <xdr:colOff>209550</xdr:colOff>
      <xdr:row>28</xdr:row>
      <xdr:rowOff>76200</xdr:rowOff>
    </xdr:to>
    <xdr:sp macro="" textlink="">
      <xdr:nvSpPr>
        <xdr:cNvPr id="2" name="TextBox 1">
          <a:extLst>
            <a:ext uri="{FF2B5EF4-FFF2-40B4-BE49-F238E27FC236}">
              <a16:creationId xmlns:a16="http://schemas.microsoft.com/office/drawing/2014/main" id="{EE90C1C6-7FAA-47AA-8DE7-2CDA033D7628}"/>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785D681D-E0F1-48F1-86F5-D08476FFB05A}"/>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8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8 cards from the 10 (which now includes the latest competition card). </a:t>
          </a:r>
        </a:p>
      </xdr:txBody>
    </xdr:sp>
    <xdr:clientData/>
  </xdr:twoCellAnchor>
  <xdr:twoCellAnchor>
    <xdr:from>
      <xdr:col>0</xdr:col>
      <xdr:colOff>38100</xdr:colOff>
      <xdr:row>21</xdr:row>
      <xdr:rowOff>0</xdr:rowOff>
    </xdr:from>
    <xdr:to>
      <xdr:col>16</xdr:col>
      <xdr:colOff>0</xdr:colOff>
      <xdr:row>28</xdr:row>
      <xdr:rowOff>76200</xdr:rowOff>
    </xdr:to>
    <xdr:sp macro="" textlink="">
      <xdr:nvSpPr>
        <xdr:cNvPr id="5" name="TextBox 4">
          <a:extLst>
            <a:ext uri="{FF2B5EF4-FFF2-40B4-BE49-F238E27FC236}">
              <a16:creationId xmlns:a16="http://schemas.microsoft.com/office/drawing/2014/main" id="{BD5B798D-D178-44BB-909B-039ED0A04A2B}"/>
            </a:ext>
          </a:extLst>
        </xdr:cNvPr>
        <xdr:cNvSpPr txBox="1"/>
      </xdr:nvSpPr>
      <xdr:spPr>
        <a:xfrm>
          <a:off x="38100" y="4000500"/>
          <a:ext cx="116014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19050</xdr:colOff>
      <xdr:row>19</xdr:row>
      <xdr:rowOff>9525</xdr:rowOff>
    </xdr:from>
    <xdr:to>
      <xdr:col>14</xdr:col>
      <xdr:colOff>590550</xdr:colOff>
      <xdr:row>26</xdr:row>
      <xdr:rowOff>85725</xdr:rowOff>
    </xdr:to>
    <xdr:sp macro="" textlink="">
      <xdr:nvSpPr>
        <xdr:cNvPr id="2" name="TextBox 1">
          <a:extLst>
            <a:ext uri="{FF2B5EF4-FFF2-40B4-BE49-F238E27FC236}">
              <a16:creationId xmlns:a16="http://schemas.microsoft.com/office/drawing/2014/main" id="{329341FC-BD60-4574-856D-D826999D823C}"/>
            </a:ext>
          </a:extLst>
        </xdr:cNvPr>
        <xdr:cNvSpPr txBox="1"/>
      </xdr:nvSpPr>
      <xdr:spPr>
        <a:xfrm>
          <a:off x="19050" y="3629025"/>
          <a:ext cx="1132522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double bogey has been entered </a:t>
          </a:r>
        </a:p>
        <a:p>
          <a:endParaRPr lang="en-GB" sz="1100" b="0" i="1" baseline="0"/>
        </a:p>
        <a:p>
          <a:r>
            <a:rPr lang="en-GB" sz="1100" b="0" i="1" baseline="0"/>
            <a:t>Net Score - this represents the score with a limit of double bogey per hole. For example, if a score of 10 has been entered on a par 4 then the net score is 6. </a:t>
          </a:r>
        </a:p>
      </xdr:txBody>
    </xdr:sp>
    <xdr:clientData/>
  </xdr:twoCellAnchor>
  <xdr:twoCellAnchor>
    <xdr:from>
      <xdr:col>0</xdr:col>
      <xdr:colOff>47625</xdr:colOff>
      <xdr:row>0</xdr:row>
      <xdr:rowOff>85725</xdr:rowOff>
    </xdr:from>
    <xdr:to>
      <xdr:col>16</xdr:col>
      <xdr:colOff>19050</xdr:colOff>
      <xdr:row>7</xdr:row>
      <xdr:rowOff>38100</xdr:rowOff>
    </xdr:to>
    <xdr:sp macro="" textlink="">
      <xdr:nvSpPr>
        <xdr:cNvPr id="3" name="TextBox 2">
          <a:extLst>
            <a:ext uri="{FF2B5EF4-FFF2-40B4-BE49-F238E27FC236}">
              <a16:creationId xmlns:a16="http://schemas.microsoft.com/office/drawing/2014/main" id="{4C8B3782-A0E7-415C-9C29-A418DF634C07}"/>
            </a:ext>
          </a:extLst>
        </xdr:cNvPr>
        <xdr:cNvSpPr txBox="1"/>
      </xdr:nvSpPr>
      <xdr:spPr>
        <a:xfrm>
          <a:off x="47625" y="85725"/>
          <a:ext cx="11944350"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19</xdr:row>
      <xdr:rowOff>19050</xdr:rowOff>
    </xdr:from>
    <xdr:to>
      <xdr:col>14</xdr:col>
      <xdr:colOff>571500</xdr:colOff>
      <xdr:row>26</xdr:row>
      <xdr:rowOff>95250</xdr:rowOff>
    </xdr:to>
    <xdr:sp macro="" textlink="">
      <xdr:nvSpPr>
        <xdr:cNvPr id="3" name="TextBox 2">
          <a:extLst>
            <a:ext uri="{FF2B5EF4-FFF2-40B4-BE49-F238E27FC236}">
              <a16:creationId xmlns:a16="http://schemas.microsoft.com/office/drawing/2014/main" id="{AE993792-C2DA-4445-8BDE-0865491655EA}"/>
            </a:ext>
          </a:extLst>
        </xdr:cNvPr>
        <xdr:cNvSpPr txBox="1"/>
      </xdr:nvSpPr>
      <xdr:spPr>
        <a:xfrm>
          <a:off x="0" y="3638550"/>
          <a:ext cx="1132522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double bogey has been entered </a:t>
          </a:r>
        </a:p>
        <a:p>
          <a:endParaRPr lang="en-GB" sz="1100" b="0" i="1" baseline="0"/>
        </a:p>
        <a:p>
          <a:r>
            <a:rPr lang="en-GB" sz="1100" b="0" i="1" baseline="0"/>
            <a:t>Net Score - this represents the score with a limit of double bogey per hole. For example, if a score of 10 has been entered on a par 4 then the net score is 6. </a:t>
          </a:r>
        </a:p>
      </xdr:txBody>
    </xdr:sp>
    <xdr:clientData/>
  </xdr:twoCellAnchor>
  <xdr:twoCellAnchor>
    <xdr:from>
      <xdr:col>0</xdr:col>
      <xdr:colOff>47625</xdr:colOff>
      <xdr:row>0</xdr:row>
      <xdr:rowOff>85725</xdr:rowOff>
    </xdr:from>
    <xdr:to>
      <xdr:col>16</xdr:col>
      <xdr:colOff>19050</xdr:colOff>
      <xdr:row>7</xdr:row>
      <xdr:rowOff>38100</xdr:rowOff>
    </xdr:to>
    <xdr:sp macro="" textlink="">
      <xdr:nvSpPr>
        <xdr:cNvPr id="4" name="TextBox 3">
          <a:extLst>
            <a:ext uri="{FF2B5EF4-FFF2-40B4-BE49-F238E27FC236}">
              <a16:creationId xmlns:a16="http://schemas.microsoft.com/office/drawing/2014/main" id="{A14CFFE6-764D-4F8C-8FC1-3A986C5B5CAC}"/>
            </a:ext>
          </a:extLst>
        </xdr:cNvPr>
        <xdr:cNvSpPr txBox="1"/>
      </xdr:nvSpPr>
      <xdr:spPr>
        <a:xfrm>
          <a:off x="47625" y="85725"/>
          <a:ext cx="11944350"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D5D10756-EF91-4A6C-970E-73566DE316AC}"/>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38100</xdr:colOff>
      <xdr:row>28</xdr:row>
      <xdr:rowOff>76200</xdr:rowOff>
    </xdr:to>
    <xdr:sp macro="" textlink="">
      <xdr:nvSpPr>
        <xdr:cNvPr id="3" name="TextBox 2">
          <a:extLst>
            <a:ext uri="{FF2B5EF4-FFF2-40B4-BE49-F238E27FC236}">
              <a16:creationId xmlns:a16="http://schemas.microsoft.com/office/drawing/2014/main" id="{80CB1D88-F882-4CD2-BF3B-51EA2C5DD58C}"/>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8DCD46E5-72FA-4507-9160-F2199B05A538}"/>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0</xdr:colOff>
      <xdr:row>28</xdr:row>
      <xdr:rowOff>76200</xdr:rowOff>
    </xdr:to>
    <xdr:sp macro="" textlink="">
      <xdr:nvSpPr>
        <xdr:cNvPr id="3" name="TextBox 2">
          <a:extLst>
            <a:ext uri="{FF2B5EF4-FFF2-40B4-BE49-F238E27FC236}">
              <a16:creationId xmlns:a16="http://schemas.microsoft.com/office/drawing/2014/main" id="{5C38F769-EE34-4979-9901-FF6389AF3B53}"/>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62F7721D-1793-48B2-9ECE-8A05B85AA193}"/>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19050</xdr:colOff>
      <xdr:row>28</xdr:row>
      <xdr:rowOff>76200</xdr:rowOff>
    </xdr:to>
    <xdr:sp macro="" textlink="">
      <xdr:nvSpPr>
        <xdr:cNvPr id="2" name="TextBox 1">
          <a:extLst>
            <a:ext uri="{FF2B5EF4-FFF2-40B4-BE49-F238E27FC236}">
              <a16:creationId xmlns:a16="http://schemas.microsoft.com/office/drawing/2014/main" id="{2B8629B7-567B-4B81-9B5F-BC3F733F1B20}"/>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2" name="TextBox 1">
          <a:extLst>
            <a:ext uri="{FF2B5EF4-FFF2-40B4-BE49-F238E27FC236}">
              <a16:creationId xmlns:a16="http://schemas.microsoft.com/office/drawing/2014/main" id="{5E43444E-ED9B-4514-AD57-F6370D061688}"/>
            </a:ext>
          </a:extLst>
        </xdr:cNvPr>
        <xdr:cNvSpPr txBox="1"/>
      </xdr:nvSpPr>
      <xdr:spPr>
        <a:xfrm>
          <a:off x="47624" y="28574"/>
          <a:ext cx="1208722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38100</xdr:colOff>
      <xdr:row>28</xdr:row>
      <xdr:rowOff>76200</xdr:rowOff>
    </xdr:to>
    <xdr:sp macro="" textlink="">
      <xdr:nvSpPr>
        <xdr:cNvPr id="3" name="TextBox 2">
          <a:extLst>
            <a:ext uri="{FF2B5EF4-FFF2-40B4-BE49-F238E27FC236}">
              <a16:creationId xmlns:a16="http://schemas.microsoft.com/office/drawing/2014/main" id="{DAD737C6-15A1-463E-B5EE-3E30045DC253}"/>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3EBAE6EE-D520-4521-ACEE-0AA4FECA7FF7}"/>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523875</xdr:colOff>
      <xdr:row>26</xdr:row>
      <xdr:rowOff>76200</xdr:rowOff>
    </xdr:to>
    <xdr:sp macro="" textlink="">
      <xdr:nvSpPr>
        <xdr:cNvPr id="3" name="TextBox 2">
          <a:extLst>
            <a:ext uri="{FF2B5EF4-FFF2-40B4-BE49-F238E27FC236}">
              <a16:creationId xmlns:a16="http://schemas.microsoft.com/office/drawing/2014/main" id="{03D033EE-6CAD-4466-A60F-18D5DD61183D}"/>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ABF24AD0-8EFB-4BFF-8FCA-C1E6D270657E}"/>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552450</xdr:colOff>
      <xdr:row>28</xdr:row>
      <xdr:rowOff>76200</xdr:rowOff>
    </xdr:to>
    <xdr:sp macro="" textlink="">
      <xdr:nvSpPr>
        <xdr:cNvPr id="3" name="TextBox 2">
          <a:extLst>
            <a:ext uri="{FF2B5EF4-FFF2-40B4-BE49-F238E27FC236}">
              <a16:creationId xmlns:a16="http://schemas.microsoft.com/office/drawing/2014/main" id="{264626F6-20ED-45DF-ACBC-A2FEF34860F9}"/>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345A5A3F-3B35-4375-BFC6-034C61D4BCFC}"/>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3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10 (which now includes the latest competition card). </a:t>
          </a:r>
        </a:p>
      </xdr:txBody>
    </xdr:sp>
    <xdr:clientData/>
  </xdr:twoCellAnchor>
  <xdr:twoCellAnchor>
    <xdr:from>
      <xdr:col>0</xdr:col>
      <xdr:colOff>0</xdr:colOff>
      <xdr:row>21</xdr:row>
      <xdr:rowOff>0</xdr:rowOff>
    </xdr:from>
    <xdr:to>
      <xdr:col>16</xdr:col>
      <xdr:colOff>0</xdr:colOff>
      <xdr:row>28</xdr:row>
      <xdr:rowOff>76200</xdr:rowOff>
    </xdr:to>
    <xdr:sp macro="" textlink="">
      <xdr:nvSpPr>
        <xdr:cNvPr id="2" name="TextBox 1">
          <a:extLst>
            <a:ext uri="{FF2B5EF4-FFF2-40B4-BE49-F238E27FC236}">
              <a16:creationId xmlns:a16="http://schemas.microsoft.com/office/drawing/2014/main" id="{C46983E9-A45D-46B8-A7C7-2AA402257468}"/>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667BAD77-1394-4982-94E6-8BD2AC0F9851}"/>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10 cards submitted by the member.</a:t>
          </a:r>
        </a:p>
        <a:p>
          <a:endParaRPr lang="en-GB" sz="1100" b="1" baseline="0"/>
        </a:p>
        <a:p>
          <a:r>
            <a:rPr lang="en-GB" sz="1100" b="1" baseline="0"/>
            <a:t>The best 8 from the 10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8 cards from the 10 (which now includes the latest competition card). </a:t>
          </a:r>
        </a:p>
      </xdr:txBody>
    </xdr:sp>
    <xdr:clientData/>
  </xdr:twoCellAnchor>
  <xdr:twoCellAnchor>
    <xdr:from>
      <xdr:col>0</xdr:col>
      <xdr:colOff>0</xdr:colOff>
      <xdr:row>21</xdr:row>
      <xdr:rowOff>0</xdr:rowOff>
    </xdr:from>
    <xdr:to>
      <xdr:col>15</xdr:col>
      <xdr:colOff>561975</xdr:colOff>
      <xdr:row>28</xdr:row>
      <xdr:rowOff>76200</xdr:rowOff>
    </xdr:to>
    <xdr:sp macro="" textlink="">
      <xdr:nvSpPr>
        <xdr:cNvPr id="2" name="TextBox 1">
          <a:extLst>
            <a:ext uri="{FF2B5EF4-FFF2-40B4-BE49-F238E27FC236}">
              <a16:creationId xmlns:a16="http://schemas.microsoft.com/office/drawing/2014/main" id="{80267D3E-B9AA-4D75-8385-9D20367028D5}"/>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47624</xdr:colOff>
      <xdr:row>0</xdr:row>
      <xdr:rowOff>28575</xdr:rowOff>
    </xdr:from>
    <xdr:to>
      <xdr:col>14</xdr:col>
      <xdr:colOff>590550</xdr:colOff>
      <xdr:row>4</xdr:row>
      <xdr:rowOff>1</xdr:rowOff>
    </xdr:to>
    <xdr:sp macro="" textlink="">
      <xdr:nvSpPr>
        <xdr:cNvPr id="2" name="TextBox 1">
          <a:extLst>
            <a:ext uri="{FF2B5EF4-FFF2-40B4-BE49-F238E27FC236}">
              <a16:creationId xmlns:a16="http://schemas.microsoft.com/office/drawing/2014/main" id="{0E9A831D-59CF-4783-AE6E-D8352BC98408}"/>
            </a:ext>
          </a:extLst>
        </xdr:cNvPr>
        <xdr:cNvSpPr txBox="1"/>
      </xdr:nvSpPr>
      <xdr:spPr>
        <a:xfrm>
          <a:off x="47624" y="28575"/>
          <a:ext cx="9772651"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scores sorted from newest to oldest.</a:t>
          </a:r>
        </a:p>
        <a:p>
          <a:endParaRPr lang="en-GB" sz="1100" baseline="0"/>
        </a:p>
        <a:p>
          <a:r>
            <a:rPr lang="en-GB" sz="1100" b="1" baseline="0"/>
            <a:t>When new cards are submitted, the oldest card will be removed from the bottom and the new card added to the top, then the handicap will be recalculated. </a:t>
          </a:r>
        </a:p>
      </xdr:txBody>
    </xdr:sp>
    <xdr:clientData/>
  </xdr:twoCellAnchor>
  <xdr:twoCellAnchor>
    <xdr:from>
      <xdr:col>0</xdr:col>
      <xdr:colOff>38100</xdr:colOff>
      <xdr:row>16</xdr:row>
      <xdr:rowOff>0</xdr:rowOff>
    </xdr:from>
    <xdr:to>
      <xdr:col>15</xdr:col>
      <xdr:colOff>0</xdr:colOff>
      <xdr:row>23</xdr:row>
      <xdr:rowOff>76200</xdr:rowOff>
    </xdr:to>
    <xdr:sp macro="" textlink="">
      <xdr:nvSpPr>
        <xdr:cNvPr id="3" name="TextBox 2">
          <a:extLst>
            <a:ext uri="{FF2B5EF4-FFF2-40B4-BE49-F238E27FC236}">
              <a16:creationId xmlns:a16="http://schemas.microsoft.com/office/drawing/2014/main" id="{C0A581C2-A7D7-4B35-8572-C1718702F287}"/>
            </a:ext>
          </a:extLst>
        </xdr:cNvPr>
        <xdr:cNvSpPr txBox="1"/>
      </xdr:nvSpPr>
      <xdr:spPr>
        <a:xfrm>
          <a:off x="38100" y="3067050"/>
          <a:ext cx="980122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double bogey has been entered </a:t>
          </a:r>
        </a:p>
        <a:p>
          <a:endParaRPr lang="en-GB" sz="1100" b="0" i="1" baseline="0"/>
        </a:p>
        <a:p>
          <a:r>
            <a:rPr lang="en-GB" sz="1100" b="0" i="1" baseline="0"/>
            <a:t>Net Score - this represents the score with a limit of double bogey per hole. For example, if a score of 10 has been entered on a par 4 then the net score is 6.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40EAB3C1-7AB5-41D2-AF13-F4CBC090AEC0}"/>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257175</xdr:colOff>
      <xdr:row>26</xdr:row>
      <xdr:rowOff>76200</xdr:rowOff>
    </xdr:to>
    <xdr:sp macro="" textlink="">
      <xdr:nvSpPr>
        <xdr:cNvPr id="3" name="TextBox 2">
          <a:extLst>
            <a:ext uri="{FF2B5EF4-FFF2-40B4-BE49-F238E27FC236}">
              <a16:creationId xmlns:a16="http://schemas.microsoft.com/office/drawing/2014/main" id="{6C1D716B-BF79-4453-9961-B7906F4C1785}"/>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2" name="TextBox 1">
          <a:extLst>
            <a:ext uri="{FF2B5EF4-FFF2-40B4-BE49-F238E27FC236}">
              <a16:creationId xmlns:a16="http://schemas.microsoft.com/office/drawing/2014/main" id="{36832815-4E27-445B-B693-0D2BBE2DAAB9}"/>
            </a:ext>
          </a:extLst>
        </xdr:cNvPr>
        <xdr:cNvSpPr txBox="1"/>
      </xdr:nvSpPr>
      <xdr:spPr>
        <a:xfrm>
          <a:off x="47624" y="28574"/>
          <a:ext cx="108870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304800</xdr:colOff>
      <xdr:row>26</xdr:row>
      <xdr:rowOff>76200</xdr:rowOff>
    </xdr:to>
    <xdr:sp macro="" textlink="">
      <xdr:nvSpPr>
        <xdr:cNvPr id="6" name="TextBox 5">
          <a:extLst>
            <a:ext uri="{FF2B5EF4-FFF2-40B4-BE49-F238E27FC236}">
              <a16:creationId xmlns:a16="http://schemas.microsoft.com/office/drawing/2014/main" id="{F683A04A-0EB8-4AE8-B463-15962D20F81C}"/>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1B68598E-6C51-4CA3-B098-106731E7B846}"/>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590550</xdr:colOff>
      <xdr:row>26</xdr:row>
      <xdr:rowOff>76200</xdr:rowOff>
    </xdr:to>
    <xdr:sp macro="" textlink="">
      <xdr:nvSpPr>
        <xdr:cNvPr id="3" name="TextBox 2">
          <a:extLst>
            <a:ext uri="{FF2B5EF4-FFF2-40B4-BE49-F238E27FC236}">
              <a16:creationId xmlns:a16="http://schemas.microsoft.com/office/drawing/2014/main" id="{2149C43F-4397-407E-B114-422F1BD306F9}"/>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2" name="TextBox 1">
          <a:extLst>
            <a:ext uri="{FF2B5EF4-FFF2-40B4-BE49-F238E27FC236}">
              <a16:creationId xmlns:a16="http://schemas.microsoft.com/office/drawing/2014/main" id="{C1C3445C-E503-43A6-A64C-EAE54300E4BB}"/>
            </a:ext>
          </a:extLst>
        </xdr:cNvPr>
        <xdr:cNvSpPr txBox="1"/>
      </xdr:nvSpPr>
      <xdr:spPr>
        <a:xfrm>
          <a:off x="47624" y="28574"/>
          <a:ext cx="1212532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16</xdr:col>
      <xdr:colOff>0</xdr:colOff>
      <xdr:row>26</xdr:row>
      <xdr:rowOff>76200</xdr:rowOff>
    </xdr:to>
    <xdr:sp macro="" textlink="">
      <xdr:nvSpPr>
        <xdr:cNvPr id="3" name="TextBox 2">
          <a:extLst>
            <a:ext uri="{FF2B5EF4-FFF2-40B4-BE49-F238E27FC236}">
              <a16:creationId xmlns:a16="http://schemas.microsoft.com/office/drawing/2014/main" id="{CBA1D673-93ED-40EB-9FC9-7359D3CE17DF}"/>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2" name="TextBox 1">
          <a:extLst>
            <a:ext uri="{FF2B5EF4-FFF2-40B4-BE49-F238E27FC236}">
              <a16:creationId xmlns:a16="http://schemas.microsoft.com/office/drawing/2014/main" id="{31C2E05B-A1B3-46CB-821E-969E874264D7}"/>
            </a:ext>
          </a:extLst>
        </xdr:cNvPr>
        <xdr:cNvSpPr txBox="1"/>
      </xdr:nvSpPr>
      <xdr:spPr>
        <a:xfrm>
          <a:off x="47624" y="28574"/>
          <a:ext cx="1216342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19</xdr:row>
      <xdr:rowOff>0</xdr:rowOff>
    </xdr:from>
    <xdr:to>
      <xdr:col>15</xdr:col>
      <xdr:colOff>571500</xdr:colOff>
      <xdr:row>26</xdr:row>
      <xdr:rowOff>76200</xdr:rowOff>
    </xdr:to>
    <xdr:sp macro="" textlink="">
      <xdr:nvSpPr>
        <xdr:cNvPr id="5" name="TextBox 4">
          <a:extLst>
            <a:ext uri="{FF2B5EF4-FFF2-40B4-BE49-F238E27FC236}">
              <a16:creationId xmlns:a16="http://schemas.microsoft.com/office/drawing/2014/main" id="{61E4D382-7CD9-4C41-818A-3A17FB4722DE}"/>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47624</xdr:colOff>
      <xdr:row>0</xdr:row>
      <xdr:rowOff>28574</xdr:rowOff>
    </xdr:from>
    <xdr:to>
      <xdr:col>15</xdr:col>
      <xdr:colOff>590550</xdr:colOff>
      <xdr:row>6</xdr:row>
      <xdr:rowOff>171449</xdr:rowOff>
    </xdr:to>
    <xdr:sp macro="" textlink="">
      <xdr:nvSpPr>
        <xdr:cNvPr id="4" name="TextBox 3">
          <a:extLst>
            <a:ext uri="{FF2B5EF4-FFF2-40B4-BE49-F238E27FC236}">
              <a16:creationId xmlns:a16="http://schemas.microsoft.com/office/drawing/2014/main" id="{78375AC2-06B6-46A1-890F-5DF64BBC1D0B}"/>
            </a:ext>
          </a:extLst>
        </xdr:cNvPr>
        <xdr:cNvSpPr txBox="1"/>
      </xdr:nvSpPr>
      <xdr:spPr>
        <a:xfrm>
          <a:off x="47624" y="28574"/>
          <a:ext cx="11572876"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The scores</a:t>
          </a:r>
          <a:r>
            <a:rPr lang="en-GB" sz="1100" b="1" baseline="0"/>
            <a:t> below are the best 8 cards submitted by the member.</a:t>
          </a:r>
        </a:p>
        <a:p>
          <a:endParaRPr lang="en-GB" sz="1100" b="1" baseline="0"/>
        </a:p>
        <a:p>
          <a:r>
            <a:rPr lang="en-GB" sz="1100" b="1" baseline="0"/>
            <a:t>The best 3 from the 8 listed below are used for the handicap calculation. </a:t>
          </a:r>
        </a:p>
        <a:p>
          <a:endParaRPr lang="en-GB" sz="1100" baseline="0"/>
        </a:p>
        <a:p>
          <a:r>
            <a:rPr lang="en-GB" sz="1100" b="1" baseline="0"/>
            <a:t>When new cards are submitted, the oldest card will be removed from the bottom and the new card added to the top, then the handicap will be recalculated using the best 3 cards from the 8 (which now includes the latest competition card). </a:t>
          </a:r>
        </a:p>
      </xdr:txBody>
    </xdr:sp>
    <xdr:clientData/>
  </xdr:twoCellAnchor>
  <xdr:twoCellAnchor>
    <xdr:from>
      <xdr:col>0</xdr:col>
      <xdr:colOff>0</xdr:colOff>
      <xdr:row>18</xdr:row>
      <xdr:rowOff>0</xdr:rowOff>
    </xdr:from>
    <xdr:to>
      <xdr:col>15</xdr:col>
      <xdr:colOff>571500</xdr:colOff>
      <xdr:row>25</xdr:row>
      <xdr:rowOff>76200</xdr:rowOff>
    </xdr:to>
    <xdr:sp macro="" textlink="">
      <xdr:nvSpPr>
        <xdr:cNvPr id="3" name="TextBox 2">
          <a:extLst>
            <a:ext uri="{FF2B5EF4-FFF2-40B4-BE49-F238E27FC236}">
              <a16:creationId xmlns:a16="http://schemas.microsoft.com/office/drawing/2014/main" id="{6A3E0AEA-243C-4AC8-AA01-4D39A05C52A7}"/>
            </a:ext>
          </a:extLst>
        </xdr:cNvPr>
        <xdr:cNvSpPr txBox="1"/>
      </xdr:nvSpPr>
      <xdr:spPr>
        <a:xfrm>
          <a:off x="0" y="4000500"/>
          <a:ext cx="121920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a:t>Notes: </a:t>
          </a:r>
        </a:p>
        <a:p>
          <a:endParaRPr lang="en-GB" sz="1100" b="0" i="1" baseline="0"/>
        </a:p>
        <a:p>
          <a:r>
            <a:rPr lang="en-GB" sz="1100" b="0" i="1" baseline="0"/>
            <a:t>Gross Score - this represents the total gross for the round. Where no score has been entered for a hole then a score of 10 has been entered.</a:t>
          </a:r>
        </a:p>
        <a:p>
          <a:endParaRPr lang="en-GB" sz="1100" b="0" i="1" baseline="0"/>
        </a:p>
        <a:p>
          <a:r>
            <a:rPr lang="en-GB" sz="1100" b="0" i="1" baseline="0"/>
            <a:t>Adjusted Score - this represents the score at which point the player cannot score. For example, if on a par 4 you would get a shot but you scored 9, then your adjusted score would be 7 (the point at which you cannot score).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F%20Adjusted%20Handicaps%202025.xlsx" TargetMode="External"/><Relationship Id="rId1" Type="http://schemas.openxmlformats.org/officeDocument/2006/relationships/hyperlink" Target="JF%20Adjusted%20Handicaps%202025.xls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9EEB-414C-4748-96D0-630C8B0F4C5D}">
  <dimension ref="A1:O23"/>
  <sheetViews>
    <sheetView showGridLines="0" tabSelected="1" workbookViewId="0">
      <selection activeCell="O21" sqref="O21"/>
    </sheetView>
  </sheetViews>
  <sheetFormatPr defaultRowHeight="15" x14ac:dyDescent="0.25"/>
  <cols>
    <col min="2" max="2" width="13.42578125" bestFit="1" customWidth="1"/>
    <col min="3" max="3" width="11.42578125" style="14" customWidth="1"/>
    <col min="4" max="4" width="11.42578125" style="15" customWidth="1"/>
    <col min="5" max="5" width="11.42578125" customWidth="1"/>
    <col min="7" max="7" width="9.5703125" customWidth="1"/>
    <col min="8" max="8" width="10.42578125" customWidth="1"/>
    <col min="9" max="9" width="10" bestFit="1" customWidth="1"/>
    <col min="10" max="10" width="10.85546875" customWidth="1"/>
    <col min="11" max="11" width="10" bestFit="1" customWidth="1"/>
    <col min="15" max="15" width="17.140625" customWidth="1"/>
  </cols>
  <sheetData>
    <row r="1" spans="1:15" s="16" customFormat="1" ht="45" x14ac:dyDescent="0.25">
      <c r="A1" s="17" t="s">
        <v>38</v>
      </c>
      <c r="B1" s="17" t="s">
        <v>39</v>
      </c>
      <c r="C1" s="19" t="s">
        <v>88</v>
      </c>
      <c r="D1" s="20" t="s">
        <v>71</v>
      </c>
      <c r="E1" s="18" t="s">
        <v>11</v>
      </c>
      <c r="F1" s="18" t="s">
        <v>30</v>
      </c>
      <c r="G1" s="18" t="s">
        <v>84</v>
      </c>
      <c r="H1" s="18" t="s">
        <v>83</v>
      </c>
      <c r="I1" s="18" t="s">
        <v>93</v>
      </c>
      <c r="J1" s="18" t="s">
        <v>9</v>
      </c>
      <c r="K1" s="17" t="s">
        <v>70</v>
      </c>
      <c r="L1" s="18" t="s">
        <v>24</v>
      </c>
      <c r="M1" s="18" t="s">
        <v>7</v>
      </c>
    </row>
    <row r="2" spans="1:15" x14ac:dyDescent="0.25">
      <c r="A2" s="7">
        <v>1</v>
      </c>
      <c r="B2" s="33" t="s">
        <v>46</v>
      </c>
      <c r="C2" s="22">
        <v>11</v>
      </c>
      <c r="D2" s="31">
        <v>11</v>
      </c>
      <c r="E2" s="43">
        <v>11</v>
      </c>
      <c r="F2" s="43">
        <v>11</v>
      </c>
      <c r="G2" s="43">
        <v>11</v>
      </c>
      <c r="H2" s="51">
        <v>10</v>
      </c>
      <c r="I2" s="51">
        <v>9</v>
      </c>
      <c r="J2" s="43">
        <v>9</v>
      </c>
      <c r="K2" s="43">
        <v>9</v>
      </c>
      <c r="L2" s="51">
        <v>7</v>
      </c>
      <c r="M2" s="42">
        <v>9</v>
      </c>
    </row>
    <row r="3" spans="1:15" x14ac:dyDescent="0.25">
      <c r="A3" s="7">
        <v>2</v>
      </c>
      <c r="B3" s="33" t="s">
        <v>66</v>
      </c>
      <c r="C3" s="22">
        <v>9</v>
      </c>
      <c r="D3" s="31">
        <v>9</v>
      </c>
      <c r="E3" s="43">
        <v>9</v>
      </c>
      <c r="F3" s="51">
        <v>8</v>
      </c>
      <c r="G3" s="43">
        <v>8</v>
      </c>
      <c r="H3" s="43">
        <v>8</v>
      </c>
      <c r="I3" s="53">
        <v>8</v>
      </c>
      <c r="J3" s="42">
        <v>11</v>
      </c>
      <c r="K3" s="42">
        <v>13</v>
      </c>
      <c r="L3" s="51">
        <v>12</v>
      </c>
      <c r="M3" s="43">
        <v>12</v>
      </c>
    </row>
    <row r="4" spans="1:15" x14ac:dyDescent="0.25">
      <c r="A4" s="7">
        <v>3</v>
      </c>
      <c r="B4" s="33" t="s">
        <v>47</v>
      </c>
      <c r="C4" s="22">
        <v>14</v>
      </c>
      <c r="D4" s="44">
        <v>14</v>
      </c>
      <c r="E4" s="43">
        <v>14</v>
      </c>
      <c r="F4" s="43">
        <v>14</v>
      </c>
      <c r="G4" s="51">
        <v>13</v>
      </c>
      <c r="H4" s="43">
        <v>13</v>
      </c>
      <c r="I4" s="43">
        <v>13</v>
      </c>
      <c r="J4" s="43">
        <v>13</v>
      </c>
      <c r="K4" s="43">
        <v>13</v>
      </c>
      <c r="L4" s="43">
        <v>13</v>
      </c>
      <c r="M4" s="43">
        <v>13</v>
      </c>
      <c r="O4" s="45" t="s">
        <v>95</v>
      </c>
    </row>
    <row r="5" spans="1:15" x14ac:dyDescent="0.25">
      <c r="A5" s="7">
        <v>4</v>
      </c>
      <c r="B5" s="33" t="s">
        <v>41</v>
      </c>
      <c r="C5" s="22">
        <v>12</v>
      </c>
      <c r="D5" s="41">
        <v>14</v>
      </c>
      <c r="E5" s="43">
        <v>14</v>
      </c>
      <c r="F5" s="43">
        <v>14</v>
      </c>
      <c r="G5" s="51">
        <v>13</v>
      </c>
      <c r="H5" s="43">
        <v>13</v>
      </c>
      <c r="I5" s="43">
        <v>13</v>
      </c>
      <c r="J5" s="42">
        <v>15</v>
      </c>
      <c r="K5" s="51">
        <v>14</v>
      </c>
      <c r="L5" s="43">
        <v>14</v>
      </c>
      <c r="M5" s="43">
        <v>14</v>
      </c>
      <c r="O5" s="46" t="s">
        <v>97</v>
      </c>
    </row>
    <row r="6" spans="1:15" x14ac:dyDescent="0.25">
      <c r="A6" s="7">
        <v>5</v>
      </c>
      <c r="B6" s="33" t="s">
        <v>48</v>
      </c>
      <c r="C6" s="50">
        <v>20</v>
      </c>
      <c r="D6" s="44">
        <v>20</v>
      </c>
      <c r="E6" s="43">
        <v>20</v>
      </c>
      <c r="F6" s="51">
        <v>18</v>
      </c>
      <c r="G6" s="43">
        <v>18</v>
      </c>
      <c r="H6" s="51">
        <v>17</v>
      </c>
      <c r="I6" s="43">
        <v>17</v>
      </c>
      <c r="J6" s="43">
        <v>17</v>
      </c>
      <c r="K6" s="51">
        <v>14</v>
      </c>
      <c r="L6" s="43">
        <v>14</v>
      </c>
      <c r="M6" s="43">
        <v>14</v>
      </c>
      <c r="O6" s="47" t="s">
        <v>96</v>
      </c>
    </row>
    <row r="7" spans="1:15" x14ac:dyDescent="0.25">
      <c r="A7" s="7">
        <v>6</v>
      </c>
      <c r="B7" s="33" t="s">
        <v>44</v>
      </c>
      <c r="C7" s="50">
        <v>12</v>
      </c>
      <c r="D7" s="41">
        <v>13</v>
      </c>
      <c r="E7" s="43">
        <v>13</v>
      </c>
      <c r="F7" s="43">
        <v>13</v>
      </c>
      <c r="G7" s="51">
        <v>12</v>
      </c>
      <c r="H7" s="43">
        <v>12</v>
      </c>
      <c r="I7" s="43">
        <v>12</v>
      </c>
      <c r="J7" s="43">
        <v>12</v>
      </c>
      <c r="K7" s="43">
        <v>12</v>
      </c>
      <c r="L7" s="43">
        <v>12</v>
      </c>
      <c r="M7" s="42">
        <v>15</v>
      </c>
    </row>
    <row r="8" spans="1:15" x14ac:dyDescent="0.25">
      <c r="A8" s="7">
        <v>7</v>
      </c>
      <c r="B8" s="33" t="s">
        <v>42</v>
      </c>
      <c r="C8" s="50">
        <v>13</v>
      </c>
      <c r="D8" s="44">
        <v>13</v>
      </c>
      <c r="E8" s="43">
        <v>13</v>
      </c>
      <c r="F8" s="43">
        <v>13</v>
      </c>
      <c r="G8" s="43">
        <v>13</v>
      </c>
      <c r="H8" s="43">
        <v>13</v>
      </c>
      <c r="I8" s="43">
        <v>13</v>
      </c>
      <c r="J8" s="42">
        <v>14</v>
      </c>
      <c r="K8" s="43">
        <v>14</v>
      </c>
      <c r="L8" s="42">
        <v>15</v>
      </c>
      <c r="M8" s="43">
        <v>15</v>
      </c>
    </row>
    <row r="9" spans="1:15" x14ac:dyDescent="0.25">
      <c r="A9" s="7">
        <v>8</v>
      </c>
      <c r="B9" s="33" t="s">
        <v>43</v>
      </c>
      <c r="C9" s="50">
        <v>13</v>
      </c>
      <c r="D9" s="31">
        <v>13</v>
      </c>
      <c r="E9" s="42">
        <v>14</v>
      </c>
      <c r="F9" s="43">
        <v>14</v>
      </c>
      <c r="G9" s="43">
        <v>14</v>
      </c>
      <c r="H9" s="43">
        <v>14</v>
      </c>
      <c r="I9" s="43">
        <v>14</v>
      </c>
      <c r="J9" s="43">
        <v>14</v>
      </c>
      <c r="K9" s="43">
        <v>14</v>
      </c>
      <c r="L9" s="42">
        <v>15</v>
      </c>
      <c r="M9" s="43">
        <v>15</v>
      </c>
    </row>
    <row r="10" spans="1:15" x14ac:dyDescent="0.25">
      <c r="A10" s="7">
        <v>9</v>
      </c>
      <c r="B10" s="33" t="s">
        <v>40</v>
      </c>
      <c r="C10" s="50">
        <v>13</v>
      </c>
      <c r="D10" s="31">
        <v>13</v>
      </c>
      <c r="E10" s="43">
        <v>13</v>
      </c>
      <c r="F10" s="51">
        <v>12</v>
      </c>
      <c r="G10" s="43">
        <v>12</v>
      </c>
      <c r="H10" s="43">
        <v>12</v>
      </c>
      <c r="I10" s="43">
        <v>12</v>
      </c>
      <c r="J10" s="42">
        <v>13</v>
      </c>
      <c r="K10" s="42">
        <v>15</v>
      </c>
      <c r="L10" s="43">
        <v>15</v>
      </c>
      <c r="M10" s="43">
        <v>15</v>
      </c>
    </row>
    <row r="11" spans="1:15" x14ac:dyDescent="0.25">
      <c r="A11" s="7">
        <v>10</v>
      </c>
      <c r="B11" s="33" t="s">
        <v>49</v>
      </c>
      <c r="C11" s="50">
        <v>16</v>
      </c>
      <c r="D11" s="41">
        <v>17</v>
      </c>
      <c r="E11" s="43">
        <v>17</v>
      </c>
      <c r="F11" s="51">
        <v>16</v>
      </c>
      <c r="G11" s="43">
        <v>16</v>
      </c>
      <c r="H11" s="43">
        <v>16</v>
      </c>
      <c r="I11" s="43">
        <v>16</v>
      </c>
      <c r="J11" s="43">
        <v>16</v>
      </c>
      <c r="K11" s="43">
        <v>16</v>
      </c>
      <c r="L11" s="43">
        <v>16</v>
      </c>
      <c r="M11" s="43">
        <v>16</v>
      </c>
    </row>
    <row r="12" spans="1:15" x14ac:dyDescent="0.25">
      <c r="A12" s="7">
        <v>11</v>
      </c>
      <c r="B12" s="33" t="s">
        <v>54</v>
      </c>
      <c r="C12" s="50">
        <v>17</v>
      </c>
      <c r="D12" s="44">
        <v>17</v>
      </c>
      <c r="E12" s="43">
        <v>17</v>
      </c>
      <c r="F12" s="43">
        <v>17</v>
      </c>
      <c r="G12" s="43">
        <v>17</v>
      </c>
      <c r="H12" s="43">
        <v>17</v>
      </c>
      <c r="I12" s="43">
        <v>17</v>
      </c>
      <c r="J12" s="43">
        <v>17</v>
      </c>
      <c r="K12" s="43">
        <v>17</v>
      </c>
      <c r="L12" s="51">
        <v>15</v>
      </c>
      <c r="M12" s="42">
        <v>17</v>
      </c>
    </row>
    <row r="13" spans="1:15" x14ac:dyDescent="0.25">
      <c r="A13" s="7">
        <v>12</v>
      </c>
      <c r="B13" s="33" t="s">
        <v>45</v>
      </c>
      <c r="C13" s="50">
        <v>17</v>
      </c>
      <c r="D13" s="44">
        <v>17</v>
      </c>
      <c r="E13" s="43">
        <v>17</v>
      </c>
      <c r="F13" s="43">
        <v>17</v>
      </c>
      <c r="G13" s="42">
        <v>18</v>
      </c>
      <c r="H13" s="43">
        <v>18</v>
      </c>
      <c r="I13" s="42">
        <v>19</v>
      </c>
      <c r="J13" s="43">
        <v>19</v>
      </c>
      <c r="K13" s="51">
        <v>18</v>
      </c>
      <c r="L13" s="43">
        <v>18</v>
      </c>
      <c r="M13" s="43">
        <v>18</v>
      </c>
    </row>
    <row r="14" spans="1:15" x14ac:dyDescent="0.25">
      <c r="A14" s="7">
        <v>13</v>
      </c>
      <c r="B14" s="33" t="s">
        <v>80</v>
      </c>
      <c r="C14" s="50">
        <v>23</v>
      </c>
      <c r="D14" s="44">
        <v>23</v>
      </c>
      <c r="E14" s="43">
        <v>23</v>
      </c>
      <c r="F14" s="51">
        <v>22</v>
      </c>
      <c r="G14" s="51">
        <v>19</v>
      </c>
      <c r="H14" s="43">
        <v>19</v>
      </c>
      <c r="I14" s="43">
        <v>19</v>
      </c>
      <c r="J14" s="43">
        <v>19</v>
      </c>
      <c r="K14" s="43">
        <v>19</v>
      </c>
      <c r="L14" s="43">
        <v>19</v>
      </c>
      <c r="M14" s="43">
        <v>19</v>
      </c>
    </row>
    <row r="15" spans="1:15" x14ac:dyDescent="0.25">
      <c r="A15" s="7">
        <v>14</v>
      </c>
      <c r="B15" s="33" t="s">
        <v>53</v>
      </c>
      <c r="C15" s="50">
        <v>23</v>
      </c>
      <c r="D15" s="44">
        <v>23</v>
      </c>
      <c r="E15" s="43">
        <v>23</v>
      </c>
      <c r="F15" s="43">
        <v>23</v>
      </c>
      <c r="G15" s="43">
        <v>23</v>
      </c>
      <c r="H15" s="43">
        <v>23</v>
      </c>
      <c r="I15" s="43">
        <v>23</v>
      </c>
      <c r="J15" s="43">
        <v>23</v>
      </c>
      <c r="K15" s="43">
        <v>23</v>
      </c>
      <c r="L15" s="43">
        <v>23</v>
      </c>
      <c r="M15" s="43">
        <v>23</v>
      </c>
    </row>
    <row r="16" spans="1:15" x14ac:dyDescent="0.25">
      <c r="A16" s="7">
        <v>15</v>
      </c>
      <c r="B16" s="33" t="s">
        <v>67</v>
      </c>
      <c r="C16" s="50">
        <v>25</v>
      </c>
      <c r="D16" s="41">
        <v>27</v>
      </c>
      <c r="E16" s="43">
        <v>27</v>
      </c>
      <c r="F16" s="43">
        <v>27</v>
      </c>
      <c r="G16" s="43">
        <v>27</v>
      </c>
      <c r="H16" s="42">
        <v>29</v>
      </c>
      <c r="I16" s="43">
        <v>29</v>
      </c>
      <c r="J16" s="43">
        <v>29</v>
      </c>
      <c r="K16" s="51">
        <v>28</v>
      </c>
      <c r="L16" s="51">
        <v>24</v>
      </c>
      <c r="M16" s="43">
        <v>24</v>
      </c>
    </row>
    <row r="17" spans="1:13" x14ac:dyDescent="0.25">
      <c r="A17" s="7">
        <v>16</v>
      </c>
      <c r="B17" s="33" t="s">
        <v>63</v>
      </c>
      <c r="C17" s="50">
        <v>25</v>
      </c>
      <c r="D17" s="44">
        <v>25</v>
      </c>
      <c r="E17" s="43">
        <v>25</v>
      </c>
      <c r="F17" s="43">
        <v>25</v>
      </c>
      <c r="G17" s="43">
        <v>25</v>
      </c>
      <c r="H17" s="43">
        <v>25</v>
      </c>
      <c r="I17" s="43">
        <v>25</v>
      </c>
      <c r="J17" s="43">
        <v>25</v>
      </c>
      <c r="K17" s="43">
        <v>25</v>
      </c>
      <c r="L17" s="42">
        <v>26</v>
      </c>
      <c r="M17" s="43">
        <v>26</v>
      </c>
    </row>
    <row r="18" spans="1:13" x14ac:dyDescent="0.25">
      <c r="A18" s="7">
        <v>17</v>
      </c>
      <c r="B18" s="33" t="s">
        <v>52</v>
      </c>
      <c r="C18" s="50">
        <v>33</v>
      </c>
      <c r="D18" s="41">
        <v>34</v>
      </c>
      <c r="E18" s="42">
        <v>36</v>
      </c>
      <c r="F18" s="42">
        <v>37</v>
      </c>
      <c r="G18" s="43">
        <v>37</v>
      </c>
      <c r="H18" s="51">
        <v>32</v>
      </c>
      <c r="I18" s="51">
        <v>30</v>
      </c>
      <c r="J18" s="51">
        <v>29</v>
      </c>
      <c r="K18" s="43">
        <v>29</v>
      </c>
      <c r="L18" s="51">
        <v>26</v>
      </c>
      <c r="M18" s="43">
        <v>26</v>
      </c>
    </row>
    <row r="19" spans="1:13" x14ac:dyDescent="0.25">
      <c r="A19" s="7">
        <v>18</v>
      </c>
      <c r="B19" s="33" t="s">
        <v>50</v>
      </c>
      <c r="C19" s="50">
        <v>29</v>
      </c>
      <c r="D19" s="41">
        <v>30</v>
      </c>
      <c r="E19" s="42">
        <v>31</v>
      </c>
      <c r="F19" s="43">
        <v>31</v>
      </c>
      <c r="G19" s="43">
        <v>31</v>
      </c>
      <c r="H19" s="43">
        <v>31</v>
      </c>
      <c r="I19" s="43">
        <v>31</v>
      </c>
      <c r="J19" s="43">
        <v>31</v>
      </c>
      <c r="K19" s="43">
        <v>31</v>
      </c>
      <c r="L19" s="51">
        <v>30</v>
      </c>
      <c r="M19" s="43">
        <v>30</v>
      </c>
    </row>
    <row r="20" spans="1:13" x14ac:dyDescent="0.25">
      <c r="A20" s="7">
        <v>19</v>
      </c>
      <c r="B20" s="33" t="s">
        <v>51</v>
      </c>
      <c r="C20" s="50">
        <v>33</v>
      </c>
      <c r="D20" s="41">
        <v>35</v>
      </c>
      <c r="E20" s="43">
        <v>35</v>
      </c>
      <c r="F20" s="42">
        <v>36</v>
      </c>
      <c r="G20" s="42">
        <v>38</v>
      </c>
      <c r="H20" s="51">
        <v>37</v>
      </c>
      <c r="I20" s="43">
        <v>37</v>
      </c>
      <c r="J20" s="51">
        <v>35</v>
      </c>
      <c r="K20" s="43">
        <v>35</v>
      </c>
      <c r="L20" s="51">
        <v>34</v>
      </c>
      <c r="M20" s="43">
        <v>34</v>
      </c>
    </row>
    <row r="21" spans="1:13" x14ac:dyDescent="0.25">
      <c r="A21" s="7">
        <v>20</v>
      </c>
      <c r="B21" s="33" t="s">
        <v>90</v>
      </c>
      <c r="C21" s="50">
        <v>22</v>
      </c>
      <c r="D21" s="21" t="s">
        <v>99</v>
      </c>
      <c r="E21" s="22" t="s">
        <v>99</v>
      </c>
      <c r="F21" s="22" t="s">
        <v>99</v>
      </c>
      <c r="G21" s="22" t="s">
        <v>99</v>
      </c>
      <c r="H21" s="22" t="s">
        <v>99</v>
      </c>
      <c r="I21" s="22" t="s">
        <v>99</v>
      </c>
      <c r="J21" s="22" t="s">
        <v>99</v>
      </c>
      <c r="K21" s="22" t="s">
        <v>99</v>
      </c>
      <c r="L21" s="22" t="s">
        <v>99</v>
      </c>
      <c r="M21" s="22" t="s">
        <v>99</v>
      </c>
    </row>
    <row r="22" spans="1:13" x14ac:dyDescent="0.25">
      <c r="A22" s="28"/>
    </row>
    <row r="23" spans="1:13" ht="90" customHeight="1" x14ac:dyDescent="0.25">
      <c r="B23" s="54" t="s">
        <v>92</v>
      </c>
      <c r="C23" s="54"/>
    </row>
  </sheetData>
  <sortState xmlns:xlrd2="http://schemas.microsoft.com/office/spreadsheetml/2017/richdata2" ref="B2:M20">
    <sortCondition ref="M2:M20"/>
  </sortState>
  <mergeCells count="1">
    <mergeCell ref="B23:C23"/>
  </mergeCells>
  <hyperlinks>
    <hyperlink ref="B3" location="'P Edwards'!A1" display="P Edwards" xr:uid="{F90EF6AC-2508-4A5C-AB29-F036405C090B}"/>
    <hyperlink ref="B2" location="'A Bailey'!A1" display="A Bailey" xr:uid="{D880E118-503E-49C3-A9FA-6899528C2A29}"/>
    <hyperlink ref="B10" location="'G Ram'!A1" display="G Ram" xr:uid="{AD2DEEE2-BBE2-4151-B8CC-BB47E2E13CAD}"/>
    <hyperlink ref="B9" location="'N Witcombe'!A1" display="N Witcombe " xr:uid="{EA16086E-4A1B-456A-A939-80E95401639F}"/>
    <hyperlink ref="B8" location="'A Lloyd'!A1" display="A Lloyd " xr:uid="{03BB1D4D-59E9-408B-9476-DB776532B549}"/>
    <hyperlink ref="B7" location="'D Henson'!A1" display="D Henson" xr:uid="{222E08E7-77BC-406B-862E-038E13014B04}"/>
    <hyperlink ref="B5" r:id="rId1" location="'D Woods'!A1" xr:uid="{0BA5B48F-1381-46A1-9E69-E8EE06BBD377}"/>
    <hyperlink ref="B4" location="'J Finney'!A1" display="J Finney" xr:uid="{77D01D33-CC6F-415A-8C1B-A50A448FBF5C}"/>
    <hyperlink ref="B21" r:id="rId2" location="C.Patel!A1" xr:uid="{FA48E7DC-B6B4-4DA3-AF19-24F710C95C95}"/>
    <hyperlink ref="B11" location="'P Kooner'!A1" display="P Kooner" xr:uid="{C18CFB8B-956D-477A-BC99-86052ADE88CE}"/>
    <hyperlink ref="B13" location="'K Lal'!A1" display="K Lal" xr:uid="{EFE21700-1B06-424C-87DC-4A1FCEE0F4E3}"/>
    <hyperlink ref="B12" location="'P Rollinson'!A1" display="P Rollinson" xr:uid="{BC90FC69-28EA-44A4-9122-F146FB025BB2}"/>
    <hyperlink ref="B6" location="'S Sohal'!A1" display="S Sohal" xr:uid="{058F87D8-BCC2-48C0-A56D-5B183CE9DFB6}"/>
    <hyperlink ref="B14" location="'M Parsons'!A1" display="M Parsons" xr:uid="{A58C12F5-91E9-4773-8F2A-1AE4EF9D9357}"/>
    <hyperlink ref="B15" location="'S Chumber'!A1" display="S Chumber" xr:uid="{3C4B987F-FEA3-46EC-A1A3-D5682FF35C6B}"/>
    <hyperlink ref="B17" location="'G Ridgeway'!A1" display="G Ridgeway" xr:uid="{DF7CF273-95A2-4D9A-8217-547EC20350E6}"/>
    <hyperlink ref="B16" location="'J McCormack'!A1" display="J McCormack" xr:uid="{4EE807C0-A66A-4A6E-B067-171F4FE06E22}"/>
    <hyperlink ref="B19" location="'A Royston'!A1" display="A Royston" xr:uid="{E35998AC-8FD1-41A2-B420-B129836DE253}"/>
    <hyperlink ref="B18" location="'R Lal'!A1" display="R Lal" xr:uid="{3876AE93-1CE3-4F6E-8F48-BC9220B8A0EB}"/>
    <hyperlink ref="B20" location="'P Hill'!A1" display="P Hill" xr:uid="{097B0F3D-051C-433B-B040-FF8C81B91425}"/>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34A8-C73F-4337-8AA3-58A033C27913}">
  <sheetPr>
    <tabColor rgb="FF92D050"/>
  </sheetPr>
  <dimension ref="A2:S17"/>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3.5703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J9" s="26" t="s">
        <v>75</v>
      </c>
      <c r="K9" s="27"/>
      <c r="L9" s="40">
        <f>(G11+G13+G14)/3</f>
        <v>9.3333333333333339</v>
      </c>
    </row>
    <row r="10" spans="1:19" x14ac:dyDescent="0.25">
      <c r="A10" s="48">
        <v>2025</v>
      </c>
      <c r="B10" s="7" t="s">
        <v>24</v>
      </c>
      <c r="C10" s="7" t="s">
        <v>104</v>
      </c>
      <c r="D10" s="7">
        <v>71</v>
      </c>
      <c r="E10" s="7">
        <v>92</v>
      </c>
      <c r="F10" s="7">
        <v>84</v>
      </c>
      <c r="G10" s="7">
        <v>13</v>
      </c>
      <c r="H10" s="7" t="s">
        <v>37</v>
      </c>
    </row>
    <row r="11" spans="1:19" x14ac:dyDescent="0.25">
      <c r="A11" s="48">
        <v>2025</v>
      </c>
      <c r="B11" s="7" t="s">
        <v>70</v>
      </c>
      <c r="C11" s="7" t="s">
        <v>103</v>
      </c>
      <c r="D11" s="7">
        <v>72</v>
      </c>
      <c r="E11" s="7">
        <v>82</v>
      </c>
      <c r="F11" s="7">
        <v>78</v>
      </c>
      <c r="G11" s="7">
        <v>6</v>
      </c>
      <c r="H11" s="7" t="s">
        <v>36</v>
      </c>
      <c r="J11" s="24" t="s">
        <v>17</v>
      </c>
      <c r="K11" s="25"/>
      <c r="L11" s="30">
        <f>L9</f>
        <v>9.3333333333333339</v>
      </c>
    </row>
    <row r="12" spans="1:19" x14ac:dyDescent="0.25">
      <c r="A12" s="48">
        <v>2025</v>
      </c>
      <c r="B12" s="7" t="s">
        <v>9</v>
      </c>
      <c r="C12" s="7" t="s">
        <v>86</v>
      </c>
      <c r="D12" s="7">
        <v>71</v>
      </c>
      <c r="E12" s="7">
        <v>91</v>
      </c>
      <c r="F12" s="7">
        <v>88</v>
      </c>
      <c r="G12" s="7">
        <v>17</v>
      </c>
      <c r="H12" s="7" t="s">
        <v>37</v>
      </c>
    </row>
    <row r="13" spans="1:19" x14ac:dyDescent="0.25">
      <c r="A13" s="48">
        <v>2025</v>
      </c>
      <c r="B13" s="7" t="s">
        <v>101</v>
      </c>
      <c r="C13" s="7" t="s">
        <v>102</v>
      </c>
      <c r="D13" s="7">
        <v>70</v>
      </c>
      <c r="E13" s="7">
        <v>81</v>
      </c>
      <c r="F13" s="7">
        <v>81</v>
      </c>
      <c r="G13" s="7">
        <v>11</v>
      </c>
      <c r="H13" s="7" t="s">
        <v>36</v>
      </c>
    </row>
    <row r="14" spans="1:19" x14ac:dyDescent="0.25">
      <c r="A14" s="48">
        <v>2025</v>
      </c>
      <c r="B14" s="7" t="s">
        <v>83</v>
      </c>
      <c r="C14" s="7" t="s">
        <v>100</v>
      </c>
      <c r="D14" s="7">
        <v>72</v>
      </c>
      <c r="E14" s="7">
        <v>85</v>
      </c>
      <c r="F14" s="7">
        <v>83</v>
      </c>
      <c r="G14" s="7">
        <v>11</v>
      </c>
      <c r="H14" s="7" t="s">
        <v>36</v>
      </c>
    </row>
    <row r="15" spans="1:19" x14ac:dyDescent="0.25">
      <c r="A15" s="48">
        <v>2025</v>
      </c>
      <c r="B15" s="7" t="s">
        <v>81</v>
      </c>
      <c r="C15" s="7" t="s">
        <v>77</v>
      </c>
      <c r="D15" s="7">
        <v>71</v>
      </c>
      <c r="E15" s="7">
        <v>85</v>
      </c>
      <c r="F15" s="7">
        <v>82</v>
      </c>
      <c r="G15" s="7">
        <v>11</v>
      </c>
      <c r="H15" s="7" t="s">
        <v>37</v>
      </c>
    </row>
    <row r="16" spans="1:19" x14ac:dyDescent="0.25">
      <c r="A16" s="48">
        <v>2025</v>
      </c>
      <c r="B16" s="7" t="s">
        <v>30</v>
      </c>
      <c r="C16" s="7" t="s">
        <v>58</v>
      </c>
      <c r="D16" s="7">
        <v>68</v>
      </c>
      <c r="E16" s="7">
        <v>90</v>
      </c>
      <c r="F16" s="7">
        <v>85</v>
      </c>
      <c r="G16" s="7">
        <v>17</v>
      </c>
      <c r="H16" s="7" t="s">
        <v>37</v>
      </c>
    </row>
    <row r="17" spans="1:8" x14ac:dyDescent="0.25">
      <c r="A17" s="48">
        <v>2025</v>
      </c>
      <c r="B17" s="7" t="s">
        <v>94</v>
      </c>
      <c r="C17" s="7" t="s">
        <v>89</v>
      </c>
      <c r="D17" s="7">
        <v>72</v>
      </c>
      <c r="E17" s="7">
        <v>90</v>
      </c>
      <c r="F17" s="7">
        <v>86</v>
      </c>
      <c r="G17" s="7">
        <v>14</v>
      </c>
      <c r="H17" s="7" t="s">
        <v>37</v>
      </c>
    </row>
  </sheetData>
  <conditionalFormatting sqref="G10:G17">
    <cfRule type="top10" dxfId="53" priority="1" bottom="1" rank="3"/>
  </conditionalFormatting>
  <conditionalFormatting sqref="H10:H17">
    <cfRule type="containsText" dxfId="52" priority="2" operator="containsText" text="N">
      <formula>NOT(ISERROR(SEARCH("N",H10)))</formula>
    </cfRule>
    <cfRule type="containsText" dxfId="51" priority="3" operator="containsText" text="Y">
      <formula>NOT(ISERROR(SEARCH("Y",H10)))</formula>
    </cfRule>
  </conditionalFormatting>
  <hyperlinks>
    <hyperlink ref="S2" location="'Handicaps Summary'!A1" display="Home" xr:uid="{3A7BE9D0-918F-4723-9202-831085EF91DC}"/>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CE9F-F851-42D0-8BB7-44C61B1C061D}">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4.5703125" customWidth="1"/>
    <col min="12" max="12" width="9.140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40">
        <f>(G16+G10+G11)/3</f>
        <v>12.333333333333334</v>
      </c>
    </row>
    <row r="10" spans="1:19" x14ac:dyDescent="0.25">
      <c r="A10" s="48">
        <v>2025</v>
      </c>
      <c r="B10" s="7" t="s">
        <v>70</v>
      </c>
      <c r="C10" s="7" t="s">
        <v>103</v>
      </c>
      <c r="D10" s="7">
        <v>72</v>
      </c>
      <c r="E10" s="7">
        <v>88</v>
      </c>
      <c r="F10" s="7">
        <v>85</v>
      </c>
      <c r="G10" s="7">
        <v>13</v>
      </c>
      <c r="H10" s="7" t="s">
        <v>36</v>
      </c>
    </row>
    <row r="11" spans="1:19" x14ac:dyDescent="0.25">
      <c r="A11" s="48">
        <v>2025</v>
      </c>
      <c r="B11" s="7" t="s">
        <v>9</v>
      </c>
      <c r="C11" s="7" t="s">
        <v>86</v>
      </c>
      <c r="D11" s="7">
        <v>71</v>
      </c>
      <c r="E11" s="7">
        <v>86</v>
      </c>
      <c r="F11" s="7">
        <v>86</v>
      </c>
      <c r="G11" s="7">
        <v>15</v>
      </c>
      <c r="H11" s="7" t="s">
        <v>36</v>
      </c>
      <c r="J11" s="24" t="s">
        <v>17</v>
      </c>
      <c r="K11" s="25"/>
      <c r="L11" s="30">
        <f>L9</f>
        <v>12.333333333333334</v>
      </c>
    </row>
    <row r="12" spans="1:19" x14ac:dyDescent="0.25">
      <c r="A12" s="48">
        <v>2025</v>
      </c>
      <c r="B12" s="7" t="s">
        <v>101</v>
      </c>
      <c r="C12" s="7" t="s">
        <v>102</v>
      </c>
      <c r="D12" s="7">
        <v>70</v>
      </c>
      <c r="E12" s="7">
        <v>99</v>
      </c>
      <c r="F12" s="7">
        <v>88</v>
      </c>
      <c r="G12" s="7">
        <v>18</v>
      </c>
      <c r="H12" s="7" t="s">
        <v>37</v>
      </c>
    </row>
    <row r="13" spans="1:19" x14ac:dyDescent="0.25">
      <c r="A13" s="48">
        <v>2025</v>
      </c>
      <c r="B13" s="7" t="s">
        <v>83</v>
      </c>
      <c r="C13" s="7" t="s">
        <v>100</v>
      </c>
      <c r="D13" s="7">
        <v>72</v>
      </c>
      <c r="E13" s="7">
        <v>93</v>
      </c>
      <c r="F13" s="7">
        <v>91</v>
      </c>
      <c r="G13" s="7">
        <v>19</v>
      </c>
      <c r="H13" s="7" t="s">
        <v>37</v>
      </c>
    </row>
    <row r="14" spans="1:19" x14ac:dyDescent="0.25">
      <c r="A14" s="48">
        <v>2025</v>
      </c>
      <c r="B14" s="7" t="s">
        <v>81</v>
      </c>
      <c r="C14" s="7" t="s">
        <v>77</v>
      </c>
      <c r="D14" s="7">
        <v>71</v>
      </c>
      <c r="E14" s="7">
        <v>107</v>
      </c>
      <c r="F14" s="7">
        <v>97</v>
      </c>
      <c r="G14" s="7">
        <v>26</v>
      </c>
      <c r="H14" s="7" t="s">
        <v>37</v>
      </c>
    </row>
    <row r="15" spans="1:19" x14ac:dyDescent="0.25">
      <c r="A15" s="48">
        <v>2025</v>
      </c>
      <c r="B15" s="7" t="s">
        <v>30</v>
      </c>
      <c r="C15" s="7" t="s">
        <v>58</v>
      </c>
      <c r="D15" s="7">
        <v>68</v>
      </c>
      <c r="E15" s="7">
        <v>88</v>
      </c>
      <c r="F15" s="7">
        <v>83</v>
      </c>
      <c r="G15" s="7">
        <v>15</v>
      </c>
      <c r="H15" s="7" t="s">
        <v>37</v>
      </c>
    </row>
    <row r="16" spans="1:19" x14ac:dyDescent="0.25">
      <c r="A16" s="48">
        <v>2025</v>
      </c>
      <c r="B16" s="7" t="s">
        <v>11</v>
      </c>
      <c r="C16" s="7" t="s">
        <v>98</v>
      </c>
      <c r="D16" s="7">
        <v>69</v>
      </c>
      <c r="E16" s="7">
        <v>78</v>
      </c>
      <c r="F16" s="7">
        <v>78</v>
      </c>
      <c r="G16" s="7">
        <v>9</v>
      </c>
      <c r="H16" s="7" t="s">
        <v>36</v>
      </c>
    </row>
    <row r="17" spans="1:8" x14ac:dyDescent="0.25">
      <c r="A17" s="48">
        <v>2025</v>
      </c>
      <c r="B17" s="7" t="s">
        <v>94</v>
      </c>
      <c r="C17" s="7" t="s">
        <v>29</v>
      </c>
      <c r="D17" s="7">
        <v>72</v>
      </c>
      <c r="E17" s="7">
        <v>97</v>
      </c>
      <c r="F17" s="7">
        <v>96</v>
      </c>
      <c r="G17" s="7">
        <v>24</v>
      </c>
      <c r="H17" s="7" t="s">
        <v>37</v>
      </c>
    </row>
    <row r="18" spans="1:8" x14ac:dyDescent="0.25">
      <c r="A18"/>
    </row>
  </sheetData>
  <conditionalFormatting sqref="G10:G17">
    <cfRule type="top10" dxfId="50" priority="1" bottom="1" rank="3"/>
  </conditionalFormatting>
  <conditionalFormatting sqref="H10:H17">
    <cfRule type="containsText" dxfId="49" priority="3" operator="containsText" text="N">
      <formula>NOT(ISERROR(SEARCH("N",H10)))</formula>
    </cfRule>
    <cfRule type="containsText" dxfId="48" priority="4" operator="containsText" text="Y">
      <formula>NOT(ISERROR(SEARCH("Y",H10)))</formula>
    </cfRule>
  </conditionalFormatting>
  <hyperlinks>
    <hyperlink ref="S2" location="'Handicaps Summary'!A1" display="Home" xr:uid="{1D7892DF-6B1B-4DA7-89AD-645FBF7725E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0C77-7D2B-464B-A97D-302D8D7CAAA6}">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4.710937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40">
        <f>(G16+G10+G13)/3</f>
        <v>26</v>
      </c>
    </row>
    <row r="10" spans="1:19" x14ac:dyDescent="0.25">
      <c r="A10" s="48">
        <v>2025</v>
      </c>
      <c r="B10" s="7" t="s">
        <v>70</v>
      </c>
      <c r="C10" s="7" t="s">
        <v>103</v>
      </c>
      <c r="D10" s="7">
        <v>72</v>
      </c>
      <c r="E10" s="7">
        <v>95</v>
      </c>
      <c r="F10" s="7">
        <v>95</v>
      </c>
      <c r="G10" s="7">
        <v>23</v>
      </c>
      <c r="H10" s="7" t="s">
        <v>36</v>
      </c>
    </row>
    <row r="11" spans="1:19" x14ac:dyDescent="0.25">
      <c r="A11" s="48">
        <v>2025</v>
      </c>
      <c r="B11" s="7" t="s">
        <v>9</v>
      </c>
      <c r="C11" s="7" t="s">
        <v>86</v>
      </c>
      <c r="D11" s="7">
        <v>71</v>
      </c>
      <c r="E11" s="7">
        <v>109</v>
      </c>
      <c r="F11" s="7">
        <v>102</v>
      </c>
      <c r="G11" s="7">
        <v>31</v>
      </c>
      <c r="H11" s="7" t="s">
        <v>37</v>
      </c>
      <c r="J11" s="24" t="s">
        <v>17</v>
      </c>
      <c r="K11" s="25"/>
      <c r="L11" s="30">
        <f>L9</f>
        <v>26</v>
      </c>
    </row>
    <row r="12" spans="1:19" x14ac:dyDescent="0.25">
      <c r="A12" s="48">
        <v>2025</v>
      </c>
      <c r="B12" s="7" t="s">
        <v>30</v>
      </c>
      <c r="C12" s="7" t="s">
        <v>58</v>
      </c>
      <c r="D12" s="7">
        <v>68</v>
      </c>
      <c r="E12" s="7">
        <v>100</v>
      </c>
      <c r="F12" s="7">
        <v>98</v>
      </c>
      <c r="G12" s="7">
        <v>30</v>
      </c>
      <c r="H12" s="7" t="s">
        <v>37</v>
      </c>
    </row>
    <row r="13" spans="1:19" x14ac:dyDescent="0.25">
      <c r="A13" s="48">
        <v>2025</v>
      </c>
      <c r="B13" s="7" t="s">
        <v>11</v>
      </c>
      <c r="C13" s="7" t="s">
        <v>98</v>
      </c>
      <c r="D13" s="7">
        <v>69</v>
      </c>
      <c r="E13" s="7">
        <v>104</v>
      </c>
      <c r="F13" s="7">
        <v>97</v>
      </c>
      <c r="G13" s="7">
        <v>28</v>
      </c>
      <c r="H13" s="7" t="s">
        <v>36</v>
      </c>
    </row>
    <row r="14" spans="1:19" x14ac:dyDescent="0.25">
      <c r="A14" s="48">
        <v>2025</v>
      </c>
      <c r="B14" s="7" t="s">
        <v>94</v>
      </c>
      <c r="C14" s="7" t="s">
        <v>29</v>
      </c>
      <c r="D14" s="7">
        <v>72</v>
      </c>
      <c r="E14" s="7">
        <v>108</v>
      </c>
      <c r="F14" s="7">
        <v>105</v>
      </c>
      <c r="G14" s="7">
        <v>33</v>
      </c>
      <c r="H14" s="7" t="s">
        <v>37</v>
      </c>
    </row>
    <row r="15" spans="1:19" x14ac:dyDescent="0.25">
      <c r="A15" s="49">
        <v>2024</v>
      </c>
      <c r="B15" s="7" t="s">
        <v>7</v>
      </c>
      <c r="C15" s="7" t="s">
        <v>29</v>
      </c>
      <c r="D15" s="7">
        <v>72</v>
      </c>
      <c r="E15" s="7">
        <v>107</v>
      </c>
      <c r="F15" s="7">
        <v>105</v>
      </c>
      <c r="G15" s="7">
        <v>33</v>
      </c>
      <c r="H15" s="7" t="s">
        <v>37</v>
      </c>
    </row>
    <row r="16" spans="1:19" x14ac:dyDescent="0.25">
      <c r="A16" s="49">
        <v>2024</v>
      </c>
      <c r="B16" s="7" t="s">
        <v>24</v>
      </c>
      <c r="C16" s="7" t="s">
        <v>20</v>
      </c>
      <c r="D16" s="7">
        <v>69</v>
      </c>
      <c r="E16" s="7">
        <v>97</v>
      </c>
      <c r="F16" s="7">
        <v>96</v>
      </c>
      <c r="G16" s="7">
        <v>27</v>
      </c>
      <c r="H16" s="7" t="s">
        <v>36</v>
      </c>
    </row>
    <row r="17" spans="1:8" x14ac:dyDescent="0.25">
      <c r="A17" s="49">
        <v>2024</v>
      </c>
      <c r="B17" s="7" t="s">
        <v>5</v>
      </c>
      <c r="C17" s="7" t="s">
        <v>22</v>
      </c>
      <c r="D17" s="7">
        <v>71</v>
      </c>
      <c r="E17" s="7">
        <v>135</v>
      </c>
      <c r="F17" s="7">
        <v>115</v>
      </c>
      <c r="G17" s="7">
        <v>44</v>
      </c>
      <c r="H17" s="7" t="s">
        <v>37</v>
      </c>
    </row>
    <row r="18" spans="1:8" x14ac:dyDescent="0.25">
      <c r="A18"/>
    </row>
  </sheetData>
  <conditionalFormatting sqref="G10:G17">
    <cfRule type="top10" dxfId="47" priority="1" bottom="1" rank="3"/>
  </conditionalFormatting>
  <conditionalFormatting sqref="H10:H17">
    <cfRule type="containsText" dxfId="46" priority="3" operator="containsText" text="N">
      <formula>NOT(ISERROR(SEARCH("N",H10)))</formula>
    </cfRule>
    <cfRule type="containsText" dxfId="45" priority="4" operator="containsText" text="Y">
      <formula>NOT(ISERROR(SEARCH("Y",H10)))</formula>
    </cfRule>
  </conditionalFormatting>
  <hyperlinks>
    <hyperlink ref="S2" location="'Handicaps Summary'!A1" display="Home" xr:uid="{C05A472A-E08B-40F7-B4AD-4FC9FC7636F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C4D-8861-4A16-866B-824403A4698F}">
  <sheetPr>
    <tabColor rgb="FF92D050"/>
  </sheetPr>
  <dimension ref="A2:S18"/>
  <sheetViews>
    <sheetView workbookViewId="0">
      <selection activeCell="L9" sqref="L9"/>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3.85546875" customWidth="1"/>
    <col min="7" max="7" width="9.28515625" style="10" bestFit="1" customWidth="1"/>
    <col min="8" max="8" width="17.42578125" bestFit="1" customWidth="1"/>
    <col min="10" max="10" width="14.8554687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(G11+G13+G17)/3</f>
        <v>13</v>
      </c>
    </row>
    <row r="10" spans="1:19" x14ac:dyDescent="0.25">
      <c r="A10" s="48">
        <v>2025</v>
      </c>
      <c r="B10" s="7" t="s">
        <v>70</v>
      </c>
      <c r="C10" s="7" t="s">
        <v>103</v>
      </c>
      <c r="D10" s="7">
        <v>72</v>
      </c>
      <c r="E10" s="7">
        <v>91</v>
      </c>
      <c r="F10" s="7">
        <v>88</v>
      </c>
      <c r="G10" s="7">
        <v>16</v>
      </c>
      <c r="H10" s="7" t="s">
        <v>37</v>
      </c>
    </row>
    <row r="11" spans="1:19" x14ac:dyDescent="0.25">
      <c r="A11" s="48">
        <v>2025</v>
      </c>
      <c r="B11" s="7" t="s">
        <v>9</v>
      </c>
      <c r="C11" s="7" t="s">
        <v>86</v>
      </c>
      <c r="D11" s="7">
        <v>71</v>
      </c>
      <c r="E11" s="7">
        <v>87</v>
      </c>
      <c r="F11" s="7">
        <v>84</v>
      </c>
      <c r="G11" s="7">
        <v>13</v>
      </c>
      <c r="H11" s="7" t="s">
        <v>36</v>
      </c>
      <c r="J11" s="24" t="s">
        <v>17</v>
      </c>
      <c r="K11" s="25"/>
      <c r="L11" s="30">
        <v>13</v>
      </c>
    </row>
    <row r="12" spans="1:19" x14ac:dyDescent="0.25">
      <c r="A12" s="48">
        <v>2025</v>
      </c>
      <c r="B12" s="7" t="s">
        <v>83</v>
      </c>
      <c r="C12" s="7" t="s">
        <v>100</v>
      </c>
      <c r="D12" s="7">
        <v>72</v>
      </c>
      <c r="E12" s="7">
        <v>104</v>
      </c>
      <c r="F12" s="7">
        <v>97</v>
      </c>
      <c r="G12" s="7">
        <v>25</v>
      </c>
      <c r="H12" s="7" t="s">
        <v>37</v>
      </c>
    </row>
    <row r="13" spans="1:19" x14ac:dyDescent="0.25">
      <c r="A13" s="48">
        <v>2025</v>
      </c>
      <c r="B13" s="7" t="s">
        <v>30</v>
      </c>
      <c r="C13" s="7" t="s">
        <v>58</v>
      </c>
      <c r="D13" s="7">
        <v>68</v>
      </c>
      <c r="E13" s="7">
        <v>82</v>
      </c>
      <c r="F13" s="7">
        <v>82</v>
      </c>
      <c r="G13" s="7">
        <v>14</v>
      </c>
      <c r="H13" s="7" t="s">
        <v>36</v>
      </c>
    </row>
    <row r="14" spans="1:19" x14ac:dyDescent="0.25">
      <c r="A14" s="48">
        <v>2025</v>
      </c>
      <c r="B14" s="7" t="s">
        <v>11</v>
      </c>
      <c r="C14" s="7" t="s">
        <v>98</v>
      </c>
      <c r="D14" s="7">
        <v>69</v>
      </c>
      <c r="E14" s="7">
        <v>83</v>
      </c>
      <c r="F14" s="7">
        <v>83</v>
      </c>
      <c r="G14" s="7">
        <v>14</v>
      </c>
      <c r="H14" s="7" t="s">
        <v>37</v>
      </c>
    </row>
    <row r="15" spans="1:19" x14ac:dyDescent="0.25">
      <c r="A15" s="48">
        <v>2025</v>
      </c>
      <c r="B15" s="7" t="s">
        <v>94</v>
      </c>
      <c r="C15" s="7" t="s">
        <v>29</v>
      </c>
      <c r="D15" s="7">
        <v>72</v>
      </c>
      <c r="E15" s="7">
        <v>104</v>
      </c>
      <c r="F15" s="7">
        <v>89</v>
      </c>
      <c r="G15" s="7">
        <v>17</v>
      </c>
      <c r="H15" s="7" t="s">
        <v>37</v>
      </c>
    </row>
    <row r="16" spans="1:19" x14ac:dyDescent="0.25">
      <c r="A16" s="49">
        <v>2024</v>
      </c>
      <c r="B16" s="7" t="s">
        <v>7</v>
      </c>
      <c r="C16" s="7" t="s">
        <v>29</v>
      </c>
      <c r="D16" s="7">
        <v>72</v>
      </c>
      <c r="E16" s="7">
        <v>95</v>
      </c>
      <c r="F16" s="7">
        <v>91</v>
      </c>
      <c r="G16" s="7">
        <v>19</v>
      </c>
      <c r="H16" s="7" t="s">
        <v>37</v>
      </c>
    </row>
    <row r="17" spans="1:8" x14ac:dyDescent="0.25">
      <c r="A17" s="49">
        <v>2024</v>
      </c>
      <c r="B17" s="7" t="s">
        <v>24</v>
      </c>
      <c r="C17" s="7" t="s">
        <v>20</v>
      </c>
      <c r="D17" s="7">
        <v>69</v>
      </c>
      <c r="E17" s="7">
        <v>81</v>
      </c>
      <c r="F17" s="7">
        <v>81</v>
      </c>
      <c r="G17" s="7">
        <v>12</v>
      </c>
      <c r="H17" s="7" t="s">
        <v>36</v>
      </c>
    </row>
    <row r="18" spans="1:8" x14ac:dyDescent="0.25">
      <c r="A18"/>
    </row>
  </sheetData>
  <conditionalFormatting sqref="G10:G17">
    <cfRule type="top10" dxfId="44" priority="1" bottom="1" rank="3"/>
  </conditionalFormatting>
  <conditionalFormatting sqref="H10:H17">
    <cfRule type="containsText" dxfId="43" priority="3" operator="containsText" text="N">
      <formula>NOT(ISERROR(SEARCH("N",H10)))</formula>
    </cfRule>
    <cfRule type="containsText" dxfId="42" priority="4" operator="containsText" text="Y">
      <formula>NOT(ISERROR(SEARCH("Y",H10)))</formula>
    </cfRule>
  </conditionalFormatting>
  <hyperlinks>
    <hyperlink ref="S2" location="'Handicaps Summary'!A1" display="Home" xr:uid="{316BD5F9-AE7E-425D-84D1-D9EF922E018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9F8A-DCED-46EE-94BD-788B6EEBBB7F}">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(G12+G15+G17)/3</f>
        <v>14.333333333333334</v>
      </c>
    </row>
    <row r="10" spans="1:19" x14ac:dyDescent="0.25">
      <c r="A10" s="48">
        <v>2025</v>
      </c>
      <c r="B10" s="7" t="s">
        <v>24</v>
      </c>
      <c r="C10" s="7" t="s">
        <v>104</v>
      </c>
      <c r="D10" s="7">
        <v>71</v>
      </c>
      <c r="E10" s="7">
        <v>107</v>
      </c>
      <c r="F10" s="7">
        <v>98</v>
      </c>
      <c r="G10" s="7">
        <v>27</v>
      </c>
      <c r="H10" s="7" t="s">
        <v>37</v>
      </c>
    </row>
    <row r="11" spans="1:19" x14ac:dyDescent="0.25">
      <c r="A11" s="48">
        <v>2025</v>
      </c>
      <c r="B11" s="7" t="s">
        <v>70</v>
      </c>
      <c r="C11" s="7" t="s">
        <v>103</v>
      </c>
      <c r="D11" s="7">
        <v>72</v>
      </c>
      <c r="E11" s="7">
        <v>91</v>
      </c>
      <c r="F11" s="7">
        <v>91</v>
      </c>
      <c r="G11" s="7">
        <v>19</v>
      </c>
      <c r="H11" s="7" t="s">
        <v>37</v>
      </c>
      <c r="J11" s="24" t="s">
        <v>17</v>
      </c>
      <c r="K11" s="25"/>
      <c r="L11" s="30">
        <v>14.333333333333334</v>
      </c>
    </row>
    <row r="12" spans="1:19" x14ac:dyDescent="0.25">
      <c r="A12" s="48">
        <v>2025</v>
      </c>
      <c r="B12" s="7" t="s">
        <v>9</v>
      </c>
      <c r="C12" s="7" t="s">
        <v>86</v>
      </c>
      <c r="D12" s="7">
        <v>71</v>
      </c>
      <c r="E12" s="7">
        <v>83</v>
      </c>
      <c r="F12" s="7">
        <v>83</v>
      </c>
      <c r="G12" s="7">
        <v>12</v>
      </c>
      <c r="H12" s="7" t="s">
        <v>36</v>
      </c>
    </row>
    <row r="13" spans="1:19" x14ac:dyDescent="0.25">
      <c r="A13" s="48">
        <v>2025</v>
      </c>
      <c r="B13" s="7" t="s">
        <v>101</v>
      </c>
      <c r="C13" s="7" t="s">
        <v>102</v>
      </c>
      <c r="D13" s="7">
        <v>70</v>
      </c>
      <c r="E13" s="7">
        <v>95</v>
      </c>
      <c r="F13" s="7">
        <v>95</v>
      </c>
      <c r="G13" s="7">
        <v>25</v>
      </c>
      <c r="H13" s="7" t="s">
        <v>37</v>
      </c>
    </row>
    <row r="14" spans="1:19" x14ac:dyDescent="0.25">
      <c r="A14" s="48">
        <v>2025</v>
      </c>
      <c r="B14" s="7" t="s">
        <v>83</v>
      </c>
      <c r="C14" s="7" t="s">
        <v>100</v>
      </c>
      <c r="D14" s="7">
        <v>72</v>
      </c>
      <c r="E14" s="7">
        <v>99</v>
      </c>
      <c r="F14" s="7">
        <v>95</v>
      </c>
      <c r="G14" s="7">
        <v>23</v>
      </c>
      <c r="H14" s="7" t="s">
        <v>37</v>
      </c>
    </row>
    <row r="15" spans="1:19" x14ac:dyDescent="0.25">
      <c r="A15" s="48">
        <v>2025</v>
      </c>
      <c r="B15" s="7" t="s">
        <v>81</v>
      </c>
      <c r="C15" s="7" t="s">
        <v>77</v>
      </c>
      <c r="D15" s="7">
        <v>71</v>
      </c>
      <c r="E15" s="7">
        <v>90</v>
      </c>
      <c r="F15" s="7">
        <v>87</v>
      </c>
      <c r="G15" s="7">
        <v>16</v>
      </c>
      <c r="H15" s="7" t="s">
        <v>36</v>
      </c>
    </row>
    <row r="16" spans="1:19" x14ac:dyDescent="0.25">
      <c r="A16" s="48">
        <v>2025</v>
      </c>
      <c r="B16" s="7" t="s">
        <v>30</v>
      </c>
      <c r="C16" s="7" t="s">
        <v>58</v>
      </c>
      <c r="D16" s="7">
        <v>68</v>
      </c>
      <c r="E16" s="7">
        <v>90</v>
      </c>
      <c r="F16" s="7">
        <v>90</v>
      </c>
      <c r="G16" s="7">
        <v>22</v>
      </c>
      <c r="H16" s="7" t="s">
        <v>37</v>
      </c>
    </row>
    <row r="17" spans="1:8" x14ac:dyDescent="0.25">
      <c r="A17" s="48">
        <v>2025</v>
      </c>
      <c r="B17" s="7" t="s">
        <v>11</v>
      </c>
      <c r="C17" s="7" t="s">
        <v>98</v>
      </c>
      <c r="D17" s="7">
        <v>69</v>
      </c>
      <c r="E17" s="7">
        <v>91</v>
      </c>
      <c r="F17" s="7">
        <v>84</v>
      </c>
      <c r="G17" s="7">
        <v>15</v>
      </c>
      <c r="H17" s="7" t="s">
        <v>36</v>
      </c>
    </row>
    <row r="18" spans="1:8" x14ac:dyDescent="0.25">
      <c r="A18"/>
    </row>
  </sheetData>
  <conditionalFormatting sqref="G10:G17">
    <cfRule type="top10" dxfId="41" priority="1" bottom="1" rank="3"/>
  </conditionalFormatting>
  <conditionalFormatting sqref="H10:H17">
    <cfRule type="containsText" dxfId="40" priority="3" operator="containsText" text="N">
      <formula>NOT(ISERROR(SEARCH("N",H10)))</formula>
    </cfRule>
    <cfRule type="containsText" dxfId="39" priority="4" operator="containsText" text="Y">
      <formula>NOT(ISERROR(SEARCH("Y",H10)))</formula>
    </cfRule>
  </conditionalFormatting>
  <hyperlinks>
    <hyperlink ref="S2" location="'Handicaps Summary'!A1" display="Home" xr:uid="{E18556D5-8878-4013-BD0E-77CF0BBBC2D8}"/>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CC29-A877-48D6-9400-1647FA9C69D1}">
  <sheetPr>
    <tabColor rgb="FF92D050"/>
  </sheetPr>
  <dimension ref="A2:S18"/>
  <sheetViews>
    <sheetView workbookViewId="0">
      <selection activeCell="L9" sqref="L9"/>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2.5703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(G13+G14+G15)/3</f>
        <v>16.333333333333332</v>
      </c>
    </row>
    <row r="10" spans="1:19" x14ac:dyDescent="0.25">
      <c r="A10" s="48">
        <v>2025</v>
      </c>
      <c r="B10" s="7" t="s">
        <v>24</v>
      </c>
      <c r="C10" s="7" t="s">
        <v>104</v>
      </c>
      <c r="D10" s="7">
        <v>71</v>
      </c>
      <c r="E10" s="7">
        <v>109</v>
      </c>
      <c r="F10" s="7">
        <v>102</v>
      </c>
      <c r="G10" s="7">
        <v>31</v>
      </c>
      <c r="H10" s="7" t="s">
        <v>37</v>
      </c>
    </row>
    <row r="11" spans="1:19" x14ac:dyDescent="0.25">
      <c r="A11" s="48">
        <v>2025</v>
      </c>
      <c r="B11" s="7" t="s">
        <v>101</v>
      </c>
      <c r="C11" s="7" t="s">
        <v>102</v>
      </c>
      <c r="D11" s="7">
        <v>70</v>
      </c>
      <c r="E11" s="7">
        <v>111</v>
      </c>
      <c r="F11" s="7">
        <v>96</v>
      </c>
      <c r="G11" s="7">
        <v>26</v>
      </c>
      <c r="H11" s="7" t="s">
        <v>37</v>
      </c>
      <c r="J11" s="24" t="s">
        <v>17</v>
      </c>
      <c r="K11" s="25"/>
      <c r="L11" s="30">
        <f>L9</f>
        <v>16.333333333333332</v>
      </c>
    </row>
    <row r="12" spans="1:19" x14ac:dyDescent="0.25">
      <c r="A12" s="48">
        <v>2025</v>
      </c>
      <c r="B12" s="7" t="s">
        <v>30</v>
      </c>
      <c r="C12" s="7" t="s">
        <v>58</v>
      </c>
      <c r="D12" s="7">
        <v>68</v>
      </c>
      <c r="E12" s="7">
        <v>91</v>
      </c>
      <c r="F12" s="7">
        <v>91</v>
      </c>
      <c r="G12" s="7">
        <v>23</v>
      </c>
      <c r="H12" s="7" t="s">
        <v>37</v>
      </c>
    </row>
    <row r="13" spans="1:19" x14ac:dyDescent="0.25">
      <c r="A13" s="48">
        <v>2025</v>
      </c>
      <c r="B13" s="7" t="s">
        <v>11</v>
      </c>
      <c r="C13" s="7" t="s">
        <v>98</v>
      </c>
      <c r="D13" s="7">
        <v>69</v>
      </c>
      <c r="E13" s="7">
        <v>85</v>
      </c>
      <c r="F13" s="7">
        <v>85</v>
      </c>
      <c r="G13" s="7">
        <v>16</v>
      </c>
      <c r="H13" s="7" t="s">
        <v>36</v>
      </c>
      <c r="L13" s="7"/>
    </row>
    <row r="14" spans="1:19" x14ac:dyDescent="0.25">
      <c r="A14" s="49">
        <v>2024</v>
      </c>
      <c r="B14" s="7" t="s">
        <v>7</v>
      </c>
      <c r="C14" s="7" t="s">
        <v>29</v>
      </c>
      <c r="D14" s="7">
        <v>72</v>
      </c>
      <c r="E14" s="7">
        <v>89</v>
      </c>
      <c r="F14" s="7">
        <v>89</v>
      </c>
      <c r="G14" s="7">
        <v>17</v>
      </c>
      <c r="H14" s="7" t="s">
        <v>36</v>
      </c>
    </row>
    <row r="15" spans="1:19" x14ac:dyDescent="0.25">
      <c r="A15" s="49">
        <v>2024</v>
      </c>
      <c r="B15" s="7" t="s">
        <v>5</v>
      </c>
      <c r="C15" s="7" t="s">
        <v>22</v>
      </c>
      <c r="D15" s="7">
        <v>71</v>
      </c>
      <c r="E15" s="7">
        <v>92</v>
      </c>
      <c r="F15" s="7">
        <v>87</v>
      </c>
      <c r="G15" s="7">
        <v>16</v>
      </c>
      <c r="H15" s="7" t="s">
        <v>36</v>
      </c>
    </row>
    <row r="16" spans="1:19" x14ac:dyDescent="0.25">
      <c r="A16" s="49">
        <v>2024</v>
      </c>
      <c r="B16" s="7" t="s">
        <v>85</v>
      </c>
      <c r="C16" s="7" t="s">
        <v>86</v>
      </c>
      <c r="D16" s="7">
        <v>71</v>
      </c>
      <c r="E16" s="7">
        <v>95</v>
      </c>
      <c r="F16" s="7">
        <v>90</v>
      </c>
      <c r="G16" s="7">
        <v>19</v>
      </c>
      <c r="H16" s="7" t="s">
        <v>37</v>
      </c>
    </row>
    <row r="17" spans="1:8" x14ac:dyDescent="0.25">
      <c r="A17" s="49">
        <v>2024</v>
      </c>
      <c r="B17" s="7" t="s">
        <v>65</v>
      </c>
      <c r="C17" s="7" t="s">
        <v>82</v>
      </c>
      <c r="D17" s="7">
        <v>72</v>
      </c>
      <c r="E17" s="7">
        <v>90</v>
      </c>
      <c r="F17" s="7">
        <v>90</v>
      </c>
      <c r="G17" s="7">
        <v>18</v>
      </c>
      <c r="H17" s="7" t="s">
        <v>37</v>
      </c>
    </row>
    <row r="18" spans="1:8" x14ac:dyDescent="0.25">
      <c r="A18"/>
    </row>
  </sheetData>
  <conditionalFormatting sqref="G10:G17">
    <cfRule type="top10" dxfId="38" priority="1" bottom="1" rank="3"/>
  </conditionalFormatting>
  <conditionalFormatting sqref="H10:H17">
    <cfRule type="containsText" dxfId="37" priority="2" operator="containsText" text="N">
      <formula>NOT(ISERROR(SEARCH("N",H10)))</formula>
    </cfRule>
    <cfRule type="containsText" dxfId="36" priority="3" operator="containsText" text="Y">
      <formula>NOT(ISERROR(SEARCH("Y",H10)))</formula>
    </cfRule>
  </conditionalFormatting>
  <hyperlinks>
    <hyperlink ref="S2" location="'Handicaps Summary'!A1" display="Home" xr:uid="{63A2D28C-DDC5-448A-BA6B-68448A10D6E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BD606-D2B6-451C-A53D-175777010368}">
  <sheetPr>
    <tabColor rgb="FF92D050"/>
  </sheetPr>
  <dimension ref="A2:S18"/>
  <sheetViews>
    <sheetView workbookViewId="0">
      <selection activeCell="L9" sqref="L9"/>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40">
        <f>(G11+G12+G17)/3</f>
        <v>16.666666666666668</v>
      </c>
    </row>
    <row r="10" spans="1:19" x14ac:dyDescent="0.25">
      <c r="A10" s="48">
        <v>2025</v>
      </c>
      <c r="B10" s="7" t="s">
        <v>24</v>
      </c>
      <c r="C10" s="7" t="s">
        <v>104</v>
      </c>
      <c r="D10" s="7">
        <v>71</v>
      </c>
      <c r="E10" s="7">
        <v>105</v>
      </c>
      <c r="F10" s="7">
        <v>92</v>
      </c>
      <c r="G10" s="7">
        <v>21</v>
      </c>
      <c r="H10" s="7" t="s">
        <v>37</v>
      </c>
    </row>
    <row r="11" spans="1:19" x14ac:dyDescent="0.25">
      <c r="A11" s="48">
        <v>2025</v>
      </c>
      <c r="B11" s="7" t="s">
        <v>70</v>
      </c>
      <c r="C11" s="7" t="s">
        <v>103</v>
      </c>
      <c r="D11" s="7">
        <v>72</v>
      </c>
      <c r="E11" s="7">
        <v>86</v>
      </c>
      <c r="F11" s="7">
        <v>86</v>
      </c>
      <c r="G11" s="7">
        <v>14</v>
      </c>
      <c r="H11" s="7" t="s">
        <v>36</v>
      </c>
      <c r="J11" s="24" t="s">
        <v>17</v>
      </c>
      <c r="K11" s="25"/>
      <c r="L11" s="30">
        <f>L9</f>
        <v>16.666666666666668</v>
      </c>
    </row>
    <row r="12" spans="1:19" x14ac:dyDescent="0.25">
      <c r="A12" s="48">
        <v>2025</v>
      </c>
      <c r="B12" s="7" t="s">
        <v>9</v>
      </c>
      <c r="C12" s="7" t="s">
        <v>86</v>
      </c>
      <c r="D12" s="7">
        <v>71</v>
      </c>
      <c r="E12" s="7">
        <v>90</v>
      </c>
      <c r="F12" s="7">
        <v>87</v>
      </c>
      <c r="G12" s="7">
        <v>16</v>
      </c>
      <c r="H12" s="7" t="s">
        <v>36</v>
      </c>
    </row>
    <row r="13" spans="1:19" x14ac:dyDescent="0.25">
      <c r="A13" s="48">
        <v>2025</v>
      </c>
      <c r="B13" s="7" t="s">
        <v>101</v>
      </c>
      <c r="C13" s="7" t="s">
        <v>102</v>
      </c>
      <c r="D13" s="7">
        <v>70</v>
      </c>
      <c r="E13" s="7">
        <v>98</v>
      </c>
      <c r="F13" s="7">
        <v>92</v>
      </c>
      <c r="G13" s="7">
        <v>22</v>
      </c>
      <c r="H13" s="7" t="s">
        <v>37</v>
      </c>
    </row>
    <row r="14" spans="1:19" x14ac:dyDescent="0.25">
      <c r="A14" s="48">
        <v>2025</v>
      </c>
      <c r="B14" s="7" t="s">
        <v>81</v>
      </c>
      <c r="C14" s="7" t="s">
        <v>77</v>
      </c>
      <c r="D14" s="7">
        <v>71</v>
      </c>
      <c r="E14" s="7">
        <v>99</v>
      </c>
      <c r="F14" s="7">
        <v>92</v>
      </c>
      <c r="G14" s="7">
        <v>21</v>
      </c>
      <c r="H14" s="7" t="s">
        <v>37</v>
      </c>
    </row>
    <row r="15" spans="1:19" x14ac:dyDescent="0.25">
      <c r="A15" s="48">
        <v>2025</v>
      </c>
      <c r="B15" s="7" t="s">
        <v>30</v>
      </c>
      <c r="C15" s="7" t="s">
        <v>58</v>
      </c>
      <c r="D15" s="7">
        <v>68</v>
      </c>
      <c r="E15" s="7">
        <v>99</v>
      </c>
      <c r="F15" s="7">
        <v>90</v>
      </c>
      <c r="G15" s="7">
        <v>22</v>
      </c>
      <c r="H15" s="7" t="s">
        <v>37</v>
      </c>
    </row>
    <row r="16" spans="1:19" x14ac:dyDescent="0.25">
      <c r="A16" s="48">
        <v>2025</v>
      </c>
      <c r="B16" s="7" t="s">
        <v>11</v>
      </c>
      <c r="C16" s="7" t="s">
        <v>98</v>
      </c>
      <c r="D16" s="7">
        <v>69</v>
      </c>
      <c r="E16" s="7">
        <v>92</v>
      </c>
      <c r="F16" s="7">
        <v>92</v>
      </c>
      <c r="G16" s="7">
        <v>23</v>
      </c>
      <c r="H16" s="7" t="s">
        <v>37</v>
      </c>
    </row>
    <row r="17" spans="1:8" x14ac:dyDescent="0.25">
      <c r="A17" s="48">
        <v>2025</v>
      </c>
      <c r="B17" s="7" t="s">
        <v>94</v>
      </c>
      <c r="C17" s="7" t="s">
        <v>29</v>
      </c>
      <c r="D17" s="7">
        <v>72</v>
      </c>
      <c r="E17" s="7">
        <v>95</v>
      </c>
      <c r="F17" s="7">
        <v>92</v>
      </c>
      <c r="G17" s="7">
        <v>20</v>
      </c>
      <c r="H17" s="7" t="s">
        <v>36</v>
      </c>
    </row>
    <row r="18" spans="1:8" x14ac:dyDescent="0.25">
      <c r="A18"/>
    </row>
  </sheetData>
  <conditionalFormatting sqref="G10:G17">
    <cfRule type="top10" dxfId="35" priority="1" bottom="1" rank="3"/>
  </conditionalFormatting>
  <conditionalFormatting sqref="H10:H17">
    <cfRule type="containsText" dxfId="34" priority="2" operator="containsText" text="N">
      <formula>NOT(ISERROR(SEARCH("N",H10)))</formula>
    </cfRule>
    <cfRule type="containsText" dxfId="33" priority="3" operator="containsText" text="Y">
      <formula>NOT(ISERROR(SEARCH("Y",H10)))</formula>
    </cfRule>
  </conditionalFormatting>
  <hyperlinks>
    <hyperlink ref="S2" location="'Handicaps Summary'!A1" display="Home" xr:uid="{87B0AC98-A6EB-4136-BE4D-BBF9B3BF07BF}"/>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791BA-8665-4D1B-8789-2FEA0B170ADA}">
  <sheetPr>
    <tabColor rgb="FF92D050"/>
  </sheetPr>
  <dimension ref="A2:S18"/>
  <sheetViews>
    <sheetView workbookViewId="0">
      <selection activeCell="L9" sqref="L9"/>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2.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(G11+G16+G17)/3</f>
        <v>29.666666666666668</v>
      </c>
    </row>
    <row r="10" spans="1:19" x14ac:dyDescent="0.25">
      <c r="A10" s="48">
        <v>2025</v>
      </c>
      <c r="B10" s="7" t="s">
        <v>24</v>
      </c>
      <c r="C10" s="7" t="s">
        <v>104</v>
      </c>
      <c r="D10" s="7">
        <v>71</v>
      </c>
      <c r="E10" s="7">
        <v>133</v>
      </c>
      <c r="F10" s="7">
        <v>119</v>
      </c>
      <c r="G10" s="7">
        <v>48</v>
      </c>
      <c r="H10" s="7" t="s">
        <v>37</v>
      </c>
    </row>
    <row r="11" spans="1:19" x14ac:dyDescent="0.25">
      <c r="A11" s="48">
        <v>2025</v>
      </c>
      <c r="B11" s="7" t="s">
        <v>70</v>
      </c>
      <c r="C11" s="7" t="s">
        <v>103</v>
      </c>
      <c r="D11" s="7">
        <v>72</v>
      </c>
      <c r="E11" s="7">
        <v>104</v>
      </c>
      <c r="F11" s="7">
        <v>100</v>
      </c>
      <c r="G11" s="7">
        <v>28</v>
      </c>
      <c r="H11" s="7" t="s">
        <v>36</v>
      </c>
      <c r="J11" s="24" t="s">
        <v>17</v>
      </c>
      <c r="K11" s="25"/>
      <c r="L11" s="30">
        <v>29.666666666666668</v>
      </c>
    </row>
    <row r="12" spans="1:19" x14ac:dyDescent="0.25">
      <c r="A12" s="48">
        <v>2025</v>
      </c>
      <c r="B12" s="7" t="s">
        <v>101</v>
      </c>
      <c r="C12" s="7" t="s">
        <v>102</v>
      </c>
      <c r="D12" s="7">
        <v>70</v>
      </c>
      <c r="E12" s="7">
        <v>112</v>
      </c>
      <c r="F12" s="7">
        <v>107</v>
      </c>
      <c r="G12" s="7">
        <v>37</v>
      </c>
      <c r="H12" s="7" t="s">
        <v>37</v>
      </c>
    </row>
    <row r="13" spans="1:19" x14ac:dyDescent="0.25">
      <c r="A13" s="48">
        <v>2025</v>
      </c>
      <c r="B13" s="7" t="s">
        <v>83</v>
      </c>
      <c r="C13" s="7" t="s">
        <v>100</v>
      </c>
      <c r="D13" s="7">
        <v>72</v>
      </c>
      <c r="E13" s="7">
        <v>117</v>
      </c>
      <c r="F13" s="7">
        <v>109</v>
      </c>
      <c r="G13" s="7">
        <v>37</v>
      </c>
      <c r="H13" s="7" t="s">
        <v>37</v>
      </c>
      <c r="L13" s="35"/>
    </row>
    <row r="14" spans="1:19" x14ac:dyDescent="0.25">
      <c r="A14" s="48">
        <v>2025</v>
      </c>
      <c r="B14" s="7" t="s">
        <v>30</v>
      </c>
      <c r="C14" s="7" t="s">
        <v>58</v>
      </c>
      <c r="D14" s="7">
        <v>68</v>
      </c>
      <c r="E14" s="7">
        <v>116</v>
      </c>
      <c r="F14" s="7">
        <v>106</v>
      </c>
      <c r="G14" s="7">
        <v>38</v>
      </c>
      <c r="H14" s="7" t="s">
        <v>37</v>
      </c>
    </row>
    <row r="15" spans="1:19" x14ac:dyDescent="0.25">
      <c r="A15" s="48">
        <v>2025</v>
      </c>
      <c r="B15" s="7" t="s">
        <v>94</v>
      </c>
      <c r="C15" s="7" t="s">
        <v>29</v>
      </c>
      <c r="D15" s="7">
        <v>72</v>
      </c>
      <c r="E15" s="7">
        <v>112</v>
      </c>
      <c r="F15" s="7">
        <v>108</v>
      </c>
      <c r="G15" s="7">
        <v>36</v>
      </c>
      <c r="H15" s="7" t="s">
        <v>37</v>
      </c>
    </row>
    <row r="16" spans="1:19" x14ac:dyDescent="0.25">
      <c r="A16" s="49">
        <v>2024</v>
      </c>
      <c r="B16" s="7" t="s">
        <v>87</v>
      </c>
      <c r="C16" s="7" t="s">
        <v>22</v>
      </c>
      <c r="D16" s="7">
        <v>71</v>
      </c>
      <c r="E16" s="7">
        <v>105</v>
      </c>
      <c r="F16" s="7">
        <v>102</v>
      </c>
      <c r="G16" s="7">
        <v>31</v>
      </c>
      <c r="H16" s="7" t="s">
        <v>36</v>
      </c>
    </row>
    <row r="17" spans="1:8" x14ac:dyDescent="0.25">
      <c r="A17" s="49">
        <v>2024</v>
      </c>
      <c r="B17" s="7" t="s">
        <v>85</v>
      </c>
      <c r="C17" s="7" t="s">
        <v>86</v>
      </c>
      <c r="D17" s="7">
        <v>71</v>
      </c>
      <c r="E17" s="7">
        <v>103</v>
      </c>
      <c r="F17" s="7">
        <v>101</v>
      </c>
      <c r="G17" s="7">
        <v>30</v>
      </c>
      <c r="H17" s="7" t="s">
        <v>36</v>
      </c>
    </row>
    <row r="18" spans="1:8" x14ac:dyDescent="0.25">
      <c r="A18"/>
    </row>
  </sheetData>
  <conditionalFormatting sqref="G10:G17">
    <cfRule type="top10" dxfId="32" priority="1" bottom="1" rank="3"/>
  </conditionalFormatting>
  <conditionalFormatting sqref="H10:H17">
    <cfRule type="containsText" dxfId="31" priority="3" operator="containsText" text="N">
      <formula>NOT(ISERROR(SEARCH("N",H10)))</formula>
    </cfRule>
    <cfRule type="containsText" dxfId="30" priority="4" operator="containsText" text="Y">
      <formula>NOT(ISERROR(SEARCH("Y",H10)))</formula>
    </cfRule>
  </conditionalFormatting>
  <hyperlinks>
    <hyperlink ref="S2" location="'Handicaps Summary'!A1" display="Home" xr:uid="{8248C9F7-D460-490C-90CB-A59F6BA68EDB}"/>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3F37-13FE-4AD8-8412-46A2AB1393CB}">
  <sheetPr>
    <tabColor rgb="FF92D050"/>
  </sheetPr>
  <dimension ref="A2:S18"/>
  <sheetViews>
    <sheetView workbookViewId="0">
      <selection activeCell="L9" sqref="L9"/>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2.5703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J9" s="26" t="s">
        <v>75</v>
      </c>
      <c r="K9" s="27"/>
      <c r="L9" s="40">
        <f>(G11+G12+G14)/3</f>
        <v>34</v>
      </c>
    </row>
    <row r="10" spans="1:19" x14ac:dyDescent="0.25">
      <c r="A10" s="48">
        <v>2025</v>
      </c>
      <c r="B10" s="7" t="s">
        <v>24</v>
      </c>
      <c r="C10" s="7" t="s">
        <v>104</v>
      </c>
      <c r="D10" s="7">
        <v>71</v>
      </c>
      <c r="E10" s="7">
        <v>138</v>
      </c>
      <c r="F10" s="7">
        <v>127</v>
      </c>
      <c r="G10" s="7">
        <v>56</v>
      </c>
      <c r="H10" s="7" t="s">
        <v>37</v>
      </c>
    </row>
    <row r="11" spans="1:19" x14ac:dyDescent="0.25">
      <c r="A11" s="48">
        <v>2025</v>
      </c>
      <c r="B11" s="7" t="s">
        <v>70</v>
      </c>
      <c r="C11" s="7" t="s">
        <v>103</v>
      </c>
      <c r="D11" s="7">
        <v>72</v>
      </c>
      <c r="E11" s="7">
        <v>109</v>
      </c>
      <c r="F11" s="7">
        <v>105</v>
      </c>
      <c r="G11" s="7">
        <v>33</v>
      </c>
      <c r="H11" s="7" t="s">
        <v>36</v>
      </c>
      <c r="J11" s="24" t="s">
        <v>17</v>
      </c>
      <c r="K11" s="25"/>
      <c r="L11" s="30">
        <v>34</v>
      </c>
    </row>
    <row r="12" spans="1:19" x14ac:dyDescent="0.25">
      <c r="A12" s="48">
        <v>2025</v>
      </c>
      <c r="B12" s="7" t="s">
        <v>101</v>
      </c>
      <c r="C12" s="7" t="s">
        <v>102</v>
      </c>
      <c r="D12" s="7">
        <v>70</v>
      </c>
      <c r="E12" s="7">
        <v>103</v>
      </c>
      <c r="F12" s="7">
        <v>103</v>
      </c>
      <c r="G12" s="7">
        <v>33</v>
      </c>
      <c r="H12" s="7" t="s">
        <v>36</v>
      </c>
    </row>
    <row r="13" spans="1:19" x14ac:dyDescent="0.25">
      <c r="A13" s="48">
        <v>2025</v>
      </c>
      <c r="B13" s="7" t="s">
        <v>83</v>
      </c>
      <c r="C13" s="7" t="s">
        <v>100</v>
      </c>
      <c r="D13" s="7">
        <v>72</v>
      </c>
      <c r="E13" s="7">
        <v>122</v>
      </c>
      <c r="F13" s="7">
        <v>114</v>
      </c>
      <c r="G13" s="7">
        <v>42</v>
      </c>
      <c r="H13" s="7" t="s">
        <v>37</v>
      </c>
      <c r="L13" s="35"/>
    </row>
    <row r="14" spans="1:19" x14ac:dyDescent="0.25">
      <c r="A14" s="48">
        <v>2025</v>
      </c>
      <c r="B14" s="7" t="s">
        <v>81</v>
      </c>
      <c r="C14" s="7" t="s">
        <v>77</v>
      </c>
      <c r="D14" s="7">
        <v>71</v>
      </c>
      <c r="E14" s="7">
        <v>110</v>
      </c>
      <c r="F14" s="7">
        <v>107</v>
      </c>
      <c r="G14" s="7">
        <v>36</v>
      </c>
      <c r="H14" s="7" t="s">
        <v>36</v>
      </c>
    </row>
    <row r="15" spans="1:19" x14ac:dyDescent="0.25">
      <c r="A15" s="48">
        <v>2025</v>
      </c>
      <c r="B15" s="7" t="s">
        <v>30</v>
      </c>
      <c r="C15" s="7" t="s">
        <v>58</v>
      </c>
      <c r="D15" s="7">
        <v>68</v>
      </c>
      <c r="E15" s="7">
        <v>113</v>
      </c>
      <c r="F15" s="7">
        <v>112</v>
      </c>
      <c r="G15" s="7">
        <v>44</v>
      </c>
      <c r="H15" s="7" t="s">
        <v>37</v>
      </c>
    </row>
    <row r="16" spans="1:19" x14ac:dyDescent="0.25">
      <c r="A16" s="48">
        <v>2025</v>
      </c>
      <c r="B16" s="7" t="s">
        <v>11</v>
      </c>
      <c r="C16" s="7" t="s">
        <v>98</v>
      </c>
      <c r="D16" s="7">
        <v>69</v>
      </c>
      <c r="E16" s="7">
        <v>116</v>
      </c>
      <c r="F16" s="7">
        <v>112</v>
      </c>
      <c r="G16" s="7">
        <v>43</v>
      </c>
      <c r="H16" s="7" t="s">
        <v>37</v>
      </c>
    </row>
    <row r="17" spans="1:8" x14ac:dyDescent="0.25">
      <c r="A17" s="48">
        <v>2025</v>
      </c>
      <c r="B17" s="7" t="s">
        <v>94</v>
      </c>
      <c r="C17" s="7" t="s">
        <v>29</v>
      </c>
      <c r="D17" s="7">
        <v>72</v>
      </c>
      <c r="E17" s="7">
        <v>122</v>
      </c>
      <c r="F17" s="7">
        <v>115</v>
      </c>
      <c r="G17" s="7">
        <v>43</v>
      </c>
      <c r="H17" s="7" t="s">
        <v>37</v>
      </c>
    </row>
    <row r="18" spans="1:8" x14ac:dyDescent="0.25">
      <c r="A18"/>
    </row>
  </sheetData>
  <conditionalFormatting sqref="G10:G17">
    <cfRule type="top10" dxfId="29" priority="1" bottom="1" rank="3"/>
  </conditionalFormatting>
  <conditionalFormatting sqref="H10:H17">
    <cfRule type="containsText" dxfId="28" priority="4" operator="containsText" text="N">
      <formula>NOT(ISERROR(SEARCH("N",H10)))</formula>
    </cfRule>
    <cfRule type="containsText" dxfId="27" priority="5" operator="containsText" text="Y">
      <formula>NOT(ISERROR(SEARCH("Y",H10)))</formula>
    </cfRule>
  </conditionalFormatting>
  <hyperlinks>
    <hyperlink ref="S2" location="'Handicaps Summary'!A1" display="Home" xr:uid="{7F0112C4-21D5-479B-8E5A-29385488B77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608D-789F-4C6C-B63E-E95CCF05C99E}">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28515625" customWidth="1"/>
    <col min="12" max="12" width="13.7109375" bestFit="1"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(G10+G11+G15)/3</f>
        <v>26.333333333333332</v>
      </c>
    </row>
    <row r="10" spans="1:19" x14ac:dyDescent="0.25">
      <c r="A10" s="48">
        <v>2025</v>
      </c>
      <c r="B10" s="7" t="s">
        <v>24</v>
      </c>
      <c r="C10" s="7" t="s">
        <v>104</v>
      </c>
      <c r="D10" s="7">
        <v>71</v>
      </c>
      <c r="E10" s="7">
        <v>108</v>
      </c>
      <c r="F10" s="7">
        <v>101</v>
      </c>
      <c r="G10" s="7">
        <v>30</v>
      </c>
      <c r="H10" s="7" t="s">
        <v>36</v>
      </c>
    </row>
    <row r="11" spans="1:19" x14ac:dyDescent="0.25">
      <c r="A11" s="48">
        <v>2025</v>
      </c>
      <c r="B11" s="7" t="s">
        <v>70</v>
      </c>
      <c r="C11" s="7" t="s">
        <v>103</v>
      </c>
      <c r="D11" s="7">
        <v>72</v>
      </c>
      <c r="E11" s="7">
        <v>100</v>
      </c>
      <c r="F11" s="7">
        <v>97</v>
      </c>
      <c r="G11" s="7">
        <v>25</v>
      </c>
      <c r="H11" s="7" t="s">
        <v>36</v>
      </c>
      <c r="J11" s="24" t="s">
        <v>17</v>
      </c>
      <c r="K11" s="25"/>
      <c r="L11" s="30">
        <v>26.333333333333332</v>
      </c>
    </row>
    <row r="12" spans="1:19" x14ac:dyDescent="0.25">
      <c r="A12" s="48">
        <v>2025</v>
      </c>
      <c r="B12" s="7" t="s">
        <v>9</v>
      </c>
      <c r="C12" s="7" t="s">
        <v>86</v>
      </c>
      <c r="D12" s="7">
        <v>71</v>
      </c>
      <c r="E12" s="7">
        <v>122</v>
      </c>
      <c r="F12" s="7">
        <v>111</v>
      </c>
      <c r="G12" s="7">
        <v>40</v>
      </c>
      <c r="H12" s="7" t="s">
        <v>37</v>
      </c>
    </row>
    <row r="13" spans="1:19" x14ac:dyDescent="0.25">
      <c r="A13" s="48">
        <v>2025</v>
      </c>
      <c r="B13" s="7" t="s">
        <v>101</v>
      </c>
      <c r="C13" s="7" t="s">
        <v>102</v>
      </c>
      <c r="D13" s="7">
        <v>70</v>
      </c>
      <c r="E13" s="7">
        <v>110</v>
      </c>
      <c r="F13" s="7">
        <v>103</v>
      </c>
      <c r="G13" s="7">
        <v>33</v>
      </c>
      <c r="H13" s="7" t="s">
        <v>37</v>
      </c>
      <c r="L13" s="35"/>
    </row>
    <row r="14" spans="1:19" x14ac:dyDescent="0.25">
      <c r="A14" s="48">
        <v>2025</v>
      </c>
      <c r="B14" s="7" t="s">
        <v>83</v>
      </c>
      <c r="C14" s="7" t="s">
        <v>100</v>
      </c>
      <c r="D14" s="7">
        <v>72</v>
      </c>
      <c r="E14" s="7">
        <v>105</v>
      </c>
      <c r="F14" s="7">
        <v>102</v>
      </c>
      <c r="G14" s="7">
        <v>30</v>
      </c>
      <c r="H14" s="7" t="s">
        <v>37</v>
      </c>
    </row>
    <row r="15" spans="1:19" x14ac:dyDescent="0.25">
      <c r="A15" s="48">
        <v>2025</v>
      </c>
      <c r="B15" s="7" t="s">
        <v>81</v>
      </c>
      <c r="C15" s="7" t="s">
        <v>77</v>
      </c>
      <c r="D15" s="7">
        <v>71</v>
      </c>
      <c r="E15" s="7">
        <v>95</v>
      </c>
      <c r="F15" s="7">
        <v>95</v>
      </c>
      <c r="G15" s="7">
        <v>24</v>
      </c>
      <c r="H15" s="7" t="s">
        <v>36</v>
      </c>
      <c r="I15" s="28"/>
    </row>
    <row r="16" spans="1:19" x14ac:dyDescent="0.25">
      <c r="A16" s="48">
        <v>2025</v>
      </c>
      <c r="B16" s="7" t="s">
        <v>11</v>
      </c>
      <c r="C16" s="7" t="s">
        <v>98</v>
      </c>
      <c r="D16" s="7">
        <v>69</v>
      </c>
      <c r="E16" s="7">
        <v>110</v>
      </c>
      <c r="F16" s="7">
        <v>105</v>
      </c>
      <c r="G16" s="7">
        <v>36</v>
      </c>
      <c r="H16" s="7" t="s">
        <v>37</v>
      </c>
    </row>
    <row r="17" spans="1:8" x14ac:dyDescent="0.25">
      <c r="A17" s="48">
        <v>2025</v>
      </c>
      <c r="B17" s="7" t="s">
        <v>94</v>
      </c>
      <c r="C17" s="7" t="s">
        <v>29</v>
      </c>
      <c r="D17" s="7">
        <v>72</v>
      </c>
      <c r="E17" s="7">
        <v>113</v>
      </c>
      <c r="F17" s="7">
        <v>107</v>
      </c>
      <c r="G17" s="7">
        <v>35</v>
      </c>
      <c r="H17" s="7" t="s">
        <v>37</v>
      </c>
    </row>
    <row r="18" spans="1:8" x14ac:dyDescent="0.25">
      <c r="A18"/>
    </row>
  </sheetData>
  <conditionalFormatting sqref="G10:G17">
    <cfRule type="top10" dxfId="26" priority="1" bottom="1" rank="3"/>
  </conditionalFormatting>
  <conditionalFormatting sqref="H10:H17 I15">
    <cfRule type="containsText" dxfId="25" priority="3" operator="containsText" text="N">
      <formula>NOT(ISERROR(SEARCH("N",H10)))</formula>
    </cfRule>
    <cfRule type="containsText" dxfId="24" priority="4" operator="containsText" text="Y">
      <formula>NOT(ISERROR(SEARCH("Y",H10)))</formula>
    </cfRule>
  </conditionalFormatting>
  <hyperlinks>
    <hyperlink ref="S2" location="'Handicaps Summary'!A1" display="Home" xr:uid="{D5B932FF-B940-4FA0-A1F4-EBC139648D1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2E5A-0A7F-48D2-9E99-1D79657BBD60}">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4.140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I9"/>
      <c r="J9" s="26" t="s">
        <v>75</v>
      </c>
      <c r="K9" s="27"/>
      <c r="L9" s="40">
        <f>(G14+G11+G17)/3</f>
        <v>15</v>
      </c>
    </row>
    <row r="10" spans="1:19" x14ac:dyDescent="0.25">
      <c r="A10" s="48">
        <v>2025</v>
      </c>
      <c r="B10" s="7" t="s">
        <v>24</v>
      </c>
      <c r="C10" s="7" t="s">
        <v>104</v>
      </c>
      <c r="D10" s="7">
        <v>71</v>
      </c>
      <c r="E10" s="7">
        <v>94</v>
      </c>
      <c r="F10" s="7">
        <v>94</v>
      </c>
      <c r="G10" s="7">
        <v>23</v>
      </c>
      <c r="H10" s="7" t="s">
        <v>37</v>
      </c>
    </row>
    <row r="11" spans="1:19" x14ac:dyDescent="0.25">
      <c r="A11" s="48">
        <v>2025</v>
      </c>
      <c r="B11" s="7" t="s">
        <v>70</v>
      </c>
      <c r="C11" s="7" t="s">
        <v>103</v>
      </c>
      <c r="D11" s="7">
        <v>72</v>
      </c>
      <c r="E11" s="7">
        <v>87</v>
      </c>
      <c r="F11" s="7">
        <v>87</v>
      </c>
      <c r="G11" s="7">
        <v>15</v>
      </c>
      <c r="H11" s="7" t="s">
        <v>36</v>
      </c>
      <c r="J11" s="24" t="s">
        <v>17</v>
      </c>
      <c r="K11" s="25"/>
      <c r="L11" s="30">
        <f>L9</f>
        <v>15</v>
      </c>
    </row>
    <row r="12" spans="1:19" x14ac:dyDescent="0.25">
      <c r="A12" s="48">
        <v>2025</v>
      </c>
      <c r="B12" s="7" t="s">
        <v>9</v>
      </c>
      <c r="C12" s="7" t="s">
        <v>86</v>
      </c>
      <c r="D12" s="7">
        <v>71</v>
      </c>
      <c r="E12" s="7">
        <v>110</v>
      </c>
      <c r="F12" s="7">
        <v>96</v>
      </c>
      <c r="G12" s="7">
        <v>25</v>
      </c>
      <c r="H12" s="7" t="s">
        <v>37</v>
      </c>
    </row>
    <row r="13" spans="1:19" x14ac:dyDescent="0.25">
      <c r="A13" s="48">
        <v>2025</v>
      </c>
      <c r="B13" s="7" t="s">
        <v>101</v>
      </c>
      <c r="C13" s="7" t="s">
        <v>102</v>
      </c>
      <c r="D13" s="7">
        <v>70</v>
      </c>
      <c r="E13" s="7">
        <v>102</v>
      </c>
      <c r="F13" s="7">
        <v>91</v>
      </c>
      <c r="G13" s="7">
        <v>21</v>
      </c>
      <c r="H13" s="7" t="s">
        <v>37</v>
      </c>
    </row>
    <row r="14" spans="1:19" x14ac:dyDescent="0.25">
      <c r="A14" s="48">
        <v>2025</v>
      </c>
      <c r="B14" s="7" t="s">
        <v>83</v>
      </c>
      <c r="C14" s="7" t="s">
        <v>100</v>
      </c>
      <c r="D14" s="7">
        <v>72</v>
      </c>
      <c r="E14" s="7">
        <v>96</v>
      </c>
      <c r="F14" s="7">
        <v>90</v>
      </c>
      <c r="G14" s="7">
        <v>18</v>
      </c>
      <c r="H14" s="7" t="s">
        <v>36</v>
      </c>
    </row>
    <row r="15" spans="1:19" x14ac:dyDescent="0.25">
      <c r="A15" s="48">
        <v>2025</v>
      </c>
      <c r="B15" s="7" t="s">
        <v>81</v>
      </c>
      <c r="C15" s="7" t="s">
        <v>77</v>
      </c>
      <c r="D15" s="7">
        <v>71</v>
      </c>
      <c r="E15" s="7">
        <v>115</v>
      </c>
      <c r="F15" s="7">
        <v>98</v>
      </c>
      <c r="G15" s="7">
        <v>27</v>
      </c>
      <c r="H15" s="7" t="s">
        <v>37</v>
      </c>
    </row>
    <row r="16" spans="1:19" x14ac:dyDescent="0.25">
      <c r="A16" s="48">
        <v>2025</v>
      </c>
      <c r="B16" s="7" t="s">
        <v>30</v>
      </c>
      <c r="C16" s="7" t="s">
        <v>58</v>
      </c>
      <c r="D16" s="7">
        <v>68</v>
      </c>
      <c r="E16" s="7">
        <v>101</v>
      </c>
      <c r="F16" s="7">
        <v>89</v>
      </c>
      <c r="G16" s="7">
        <v>21</v>
      </c>
      <c r="H16" s="7" t="s">
        <v>37</v>
      </c>
    </row>
    <row r="17" spans="1:8" x14ac:dyDescent="0.25">
      <c r="A17" s="48">
        <v>2025</v>
      </c>
      <c r="B17" s="7" t="s">
        <v>11</v>
      </c>
      <c r="C17" s="7" t="s">
        <v>98</v>
      </c>
      <c r="D17" s="7">
        <v>69</v>
      </c>
      <c r="E17" s="7">
        <v>81</v>
      </c>
      <c r="F17" s="7">
        <v>81</v>
      </c>
      <c r="G17" s="7">
        <v>12</v>
      </c>
      <c r="H17" s="7" t="s">
        <v>36</v>
      </c>
    </row>
    <row r="18" spans="1:8" x14ac:dyDescent="0.25">
      <c r="A18"/>
    </row>
  </sheetData>
  <conditionalFormatting sqref="G10:G17">
    <cfRule type="top10" dxfId="77" priority="1" bottom="1" rank="3"/>
  </conditionalFormatting>
  <conditionalFormatting sqref="H10:H17">
    <cfRule type="containsText" dxfId="76" priority="5" operator="containsText" text="N">
      <formula>NOT(ISERROR(SEARCH("N",H10)))</formula>
    </cfRule>
    <cfRule type="containsText" dxfId="75" priority="6" operator="containsText" text="Y">
      <formula>NOT(ISERROR(SEARCH("Y",H10)))</formula>
    </cfRule>
  </conditionalFormatting>
  <hyperlinks>
    <hyperlink ref="S2" location="'Handicaps Summary'!A1" display="Home" xr:uid="{D14093F9-0DE5-4A18-8292-9B0315F1119F}"/>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0502-2552-4D4F-8CD1-E00DAA982664}">
  <sheetPr>
    <tabColor rgb="FF92D050"/>
  </sheetPr>
  <dimension ref="A2:S18"/>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v>23.333333333333332</v>
      </c>
    </row>
    <row r="10" spans="1:19" x14ac:dyDescent="0.25">
      <c r="A10" s="48">
        <v>2025</v>
      </c>
      <c r="B10" s="7" t="s">
        <v>70</v>
      </c>
      <c r="C10" s="7" t="s">
        <v>103</v>
      </c>
      <c r="D10" s="7">
        <v>72</v>
      </c>
      <c r="E10" s="7">
        <v>95</v>
      </c>
      <c r="F10" s="7">
        <v>91</v>
      </c>
      <c r="G10" s="7">
        <v>19</v>
      </c>
      <c r="H10" s="7" t="s">
        <v>37</v>
      </c>
    </row>
    <row r="11" spans="1:19" x14ac:dyDescent="0.25">
      <c r="A11" s="48">
        <v>2025</v>
      </c>
      <c r="B11" s="7" t="s">
        <v>9</v>
      </c>
      <c r="C11" s="7" t="s">
        <v>86</v>
      </c>
      <c r="D11" s="7">
        <v>71</v>
      </c>
      <c r="E11" s="7">
        <v>111</v>
      </c>
      <c r="F11" s="7">
        <v>103</v>
      </c>
      <c r="G11" s="7">
        <v>32</v>
      </c>
      <c r="H11" s="7" t="s">
        <v>37</v>
      </c>
      <c r="J11" s="24" t="s">
        <v>17</v>
      </c>
      <c r="K11" s="25"/>
      <c r="L11" s="30">
        <v>23.333333333333332</v>
      </c>
    </row>
    <row r="12" spans="1:19" x14ac:dyDescent="0.25">
      <c r="A12" s="48">
        <v>2025</v>
      </c>
      <c r="B12" s="7" t="s">
        <v>101</v>
      </c>
      <c r="C12" s="7" t="s">
        <v>102</v>
      </c>
      <c r="D12" s="7">
        <v>70</v>
      </c>
      <c r="E12" s="7">
        <v>103</v>
      </c>
      <c r="F12" s="7">
        <v>99</v>
      </c>
      <c r="G12" s="7">
        <v>29</v>
      </c>
      <c r="H12" s="7" t="s">
        <v>37</v>
      </c>
    </row>
    <row r="13" spans="1:19" x14ac:dyDescent="0.25">
      <c r="A13" s="48">
        <v>2025</v>
      </c>
      <c r="B13" s="7" t="s">
        <v>83</v>
      </c>
      <c r="C13" s="7" t="s">
        <v>100</v>
      </c>
      <c r="D13" s="7">
        <v>72</v>
      </c>
      <c r="E13" s="7">
        <v>104</v>
      </c>
      <c r="F13" s="7">
        <v>102</v>
      </c>
      <c r="G13" s="7">
        <v>30</v>
      </c>
      <c r="H13" s="7" t="s">
        <v>37</v>
      </c>
    </row>
    <row r="14" spans="1:19" x14ac:dyDescent="0.25">
      <c r="A14" s="48">
        <v>2025</v>
      </c>
      <c r="B14" s="7" t="s">
        <v>81</v>
      </c>
      <c r="C14" s="7" t="s">
        <v>77</v>
      </c>
      <c r="D14" s="7">
        <v>71</v>
      </c>
      <c r="E14" s="7">
        <v>97</v>
      </c>
      <c r="F14" s="7">
        <v>96</v>
      </c>
      <c r="G14" s="7">
        <v>25</v>
      </c>
      <c r="H14" s="7" t="s">
        <v>36</v>
      </c>
    </row>
    <row r="15" spans="1:19" x14ac:dyDescent="0.25">
      <c r="A15" s="48">
        <v>2025</v>
      </c>
      <c r="B15" s="7" t="s">
        <v>30</v>
      </c>
      <c r="C15" s="7" t="s">
        <v>58</v>
      </c>
      <c r="D15" s="7">
        <v>68</v>
      </c>
      <c r="E15" s="7">
        <v>96</v>
      </c>
      <c r="F15" s="7">
        <v>94</v>
      </c>
      <c r="G15" s="7">
        <v>26</v>
      </c>
      <c r="H15" s="7" t="s">
        <v>36</v>
      </c>
    </row>
    <row r="16" spans="1:19" x14ac:dyDescent="0.25">
      <c r="A16" s="48">
        <v>2025</v>
      </c>
      <c r="B16" s="7" t="s">
        <v>11</v>
      </c>
      <c r="C16" s="7" t="s">
        <v>98</v>
      </c>
      <c r="D16" s="7">
        <v>69</v>
      </c>
      <c r="E16" s="7">
        <v>96</v>
      </c>
      <c r="F16" s="7">
        <v>95</v>
      </c>
      <c r="G16" s="7">
        <v>26</v>
      </c>
      <c r="H16" s="7" t="s">
        <v>37</v>
      </c>
    </row>
    <row r="17" spans="1:8" x14ac:dyDescent="0.25">
      <c r="A17" s="48">
        <v>2025</v>
      </c>
      <c r="B17" s="7" t="s">
        <v>94</v>
      </c>
      <c r="C17" s="7" t="s">
        <v>29</v>
      </c>
      <c r="D17" s="7">
        <v>72</v>
      </c>
      <c r="E17" s="7">
        <v>99</v>
      </c>
      <c r="F17" s="7">
        <v>98</v>
      </c>
      <c r="G17" s="7">
        <v>26</v>
      </c>
      <c r="H17" s="7" t="s">
        <v>37</v>
      </c>
    </row>
    <row r="18" spans="1:8" x14ac:dyDescent="0.25">
      <c r="A18"/>
    </row>
  </sheetData>
  <conditionalFormatting sqref="G10:G17">
    <cfRule type="top10" dxfId="23" priority="1" bottom="1" rank="3"/>
  </conditionalFormatting>
  <conditionalFormatting sqref="H10:H17">
    <cfRule type="containsText" dxfId="22" priority="3" operator="containsText" text="N">
      <formula>NOT(ISERROR(SEARCH("N",H10)))</formula>
    </cfRule>
    <cfRule type="containsText" dxfId="21" priority="4" operator="containsText" text="Y">
      <formula>NOT(ISERROR(SEARCH("Y",H10)))</formula>
    </cfRule>
  </conditionalFormatting>
  <hyperlinks>
    <hyperlink ref="S2" location="'Handicaps Summary'!A1" display="Home" xr:uid="{E924E9D7-F4B3-469B-9A5D-95505B4E93E6}"/>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8016-ED59-437B-8CC1-35C03577A652}">
  <sheetPr>
    <tabColor rgb="FFFF0000"/>
  </sheetPr>
  <dimension ref="A3:L20"/>
  <sheetViews>
    <sheetView workbookViewId="0">
      <selection activeCell="M34" sqref="M34"/>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19.140625" style="10" customWidth="1"/>
    <col min="10" max="10" width="14.7109375" customWidth="1"/>
  </cols>
  <sheetData>
    <row r="3" spans="1:12" x14ac:dyDescent="0.25">
      <c r="A3" s="3"/>
      <c r="B3" s="1"/>
      <c r="C3" s="1"/>
      <c r="D3" s="1"/>
      <c r="E3" s="9"/>
      <c r="F3" s="1"/>
      <c r="G3" s="9"/>
      <c r="H3" s="1"/>
      <c r="I3" s="1"/>
      <c r="J3" s="1"/>
      <c r="K3" s="1"/>
    </row>
    <row r="4" spans="1:12" x14ac:dyDescent="0.25">
      <c r="A4" s="3"/>
      <c r="B4" s="1"/>
      <c r="C4" s="1"/>
      <c r="D4" s="1"/>
      <c r="E4" s="9"/>
      <c r="F4" s="1"/>
      <c r="G4" s="9"/>
      <c r="H4" s="1"/>
      <c r="I4" s="1"/>
      <c r="J4" s="1"/>
      <c r="K4" s="1"/>
    </row>
    <row r="9" spans="1:12" s="1" customFormat="1" x14ac:dyDescent="0.25">
      <c r="A9" s="5" t="s">
        <v>33</v>
      </c>
      <c r="B9" s="5" t="s">
        <v>1</v>
      </c>
      <c r="C9" s="5" t="s">
        <v>18</v>
      </c>
      <c r="D9" s="5" t="s">
        <v>2</v>
      </c>
      <c r="E9" s="5" t="s">
        <v>3</v>
      </c>
      <c r="F9" s="5" t="s">
        <v>55</v>
      </c>
      <c r="G9" s="5" t="s">
        <v>34</v>
      </c>
      <c r="I9" s="56" t="s">
        <v>13</v>
      </c>
      <c r="J9" s="56"/>
      <c r="K9" s="7">
        <f>(D13+D16+D19)/3</f>
        <v>71.333333333333329</v>
      </c>
    </row>
    <row r="10" spans="1:12" x14ac:dyDescent="0.25">
      <c r="A10" s="7">
        <v>2023</v>
      </c>
      <c r="B10" s="7" t="s">
        <v>10</v>
      </c>
      <c r="C10" s="7" t="s">
        <v>59</v>
      </c>
      <c r="D10" s="7">
        <v>70</v>
      </c>
      <c r="E10" s="7">
        <v>114</v>
      </c>
      <c r="F10" s="7">
        <v>104</v>
      </c>
      <c r="G10" s="7" t="s">
        <v>37</v>
      </c>
      <c r="I10" s="56" t="s">
        <v>57</v>
      </c>
      <c r="J10" s="56"/>
      <c r="K10" s="7">
        <f>(F13+F16+F19)/3</f>
        <v>95</v>
      </c>
      <c r="L10" t="s">
        <v>16</v>
      </c>
    </row>
    <row r="11" spans="1:12" x14ac:dyDescent="0.25">
      <c r="A11" s="7">
        <v>2023</v>
      </c>
      <c r="B11" s="7" t="s">
        <v>27</v>
      </c>
      <c r="C11" s="7" t="s">
        <v>59</v>
      </c>
      <c r="D11" s="7">
        <v>70</v>
      </c>
      <c r="E11" s="7">
        <v>132</v>
      </c>
      <c r="F11" s="7">
        <v>105</v>
      </c>
      <c r="G11" s="7" t="s">
        <v>37</v>
      </c>
    </row>
    <row r="12" spans="1:12" x14ac:dyDescent="0.25">
      <c r="A12" s="7">
        <v>2023</v>
      </c>
      <c r="B12" s="7" t="s">
        <v>11</v>
      </c>
      <c r="C12" s="7" t="s">
        <v>58</v>
      </c>
      <c r="D12" s="7">
        <v>68</v>
      </c>
      <c r="E12" s="7">
        <v>122</v>
      </c>
      <c r="F12" s="7">
        <v>97</v>
      </c>
      <c r="G12" s="7" t="s">
        <v>37</v>
      </c>
      <c r="I12" s="56" t="s">
        <v>15</v>
      </c>
      <c r="J12" s="56"/>
      <c r="K12" s="7">
        <f>K10-K9</f>
        <v>23.666666666666671</v>
      </c>
    </row>
    <row r="13" spans="1:12" x14ac:dyDescent="0.25">
      <c r="A13" s="7">
        <v>2023</v>
      </c>
      <c r="B13" s="7" t="s">
        <v>30</v>
      </c>
      <c r="C13" s="7" t="s">
        <v>19</v>
      </c>
      <c r="D13" s="7">
        <v>72</v>
      </c>
      <c r="E13" s="7">
        <v>107</v>
      </c>
      <c r="F13" s="7">
        <v>94</v>
      </c>
      <c r="G13" s="7" t="s">
        <v>36</v>
      </c>
    </row>
    <row r="14" spans="1:12" x14ac:dyDescent="0.25">
      <c r="A14" s="7">
        <v>2023</v>
      </c>
      <c r="B14" s="7" t="s">
        <v>35</v>
      </c>
      <c r="C14" s="7" t="s">
        <v>22</v>
      </c>
      <c r="D14" s="7">
        <v>71</v>
      </c>
      <c r="E14" s="7">
        <v>117</v>
      </c>
      <c r="F14" s="7">
        <v>100</v>
      </c>
      <c r="G14" s="7" t="s">
        <v>37</v>
      </c>
      <c r="I14" s="55" t="s">
        <v>17</v>
      </c>
      <c r="J14" s="55"/>
      <c r="K14" s="12">
        <v>27</v>
      </c>
    </row>
    <row r="15" spans="1:12" x14ac:dyDescent="0.25">
      <c r="A15" s="7">
        <v>2022</v>
      </c>
      <c r="B15" s="7" t="s">
        <v>8</v>
      </c>
      <c r="C15" s="7" t="s">
        <v>25</v>
      </c>
      <c r="D15" s="7">
        <v>70</v>
      </c>
      <c r="E15" s="7">
        <v>109</v>
      </c>
      <c r="F15" s="7">
        <v>100</v>
      </c>
      <c r="G15" s="7" t="s">
        <v>37</v>
      </c>
    </row>
    <row r="16" spans="1:12" x14ac:dyDescent="0.25">
      <c r="A16" s="7">
        <v>2022</v>
      </c>
      <c r="B16" s="7" t="s">
        <v>27</v>
      </c>
      <c r="C16" s="7" t="s">
        <v>28</v>
      </c>
      <c r="D16" s="7">
        <v>71</v>
      </c>
      <c r="E16" s="7">
        <v>103</v>
      </c>
      <c r="F16" s="7">
        <v>94</v>
      </c>
      <c r="G16" s="7" t="s">
        <v>36</v>
      </c>
    </row>
    <row r="17" spans="1:7" x14ac:dyDescent="0.25">
      <c r="A17" s="7">
        <v>2022</v>
      </c>
      <c r="B17" s="7" t="s">
        <v>10</v>
      </c>
      <c r="C17" s="7" t="s">
        <v>28</v>
      </c>
      <c r="D17" s="7">
        <v>71</v>
      </c>
      <c r="E17" s="7">
        <v>116</v>
      </c>
      <c r="F17" s="7">
        <v>102</v>
      </c>
      <c r="G17" s="7" t="s">
        <v>37</v>
      </c>
    </row>
    <row r="18" spans="1:7" x14ac:dyDescent="0.25">
      <c r="A18" s="7">
        <v>2022</v>
      </c>
      <c r="B18" s="7" t="s">
        <v>6</v>
      </c>
      <c r="C18" s="7" t="s">
        <v>26</v>
      </c>
      <c r="D18" s="7">
        <v>69</v>
      </c>
      <c r="E18" s="7">
        <v>108</v>
      </c>
      <c r="F18" s="7">
        <v>98</v>
      </c>
      <c r="G18" s="7" t="s">
        <v>37</v>
      </c>
    </row>
    <row r="19" spans="1:7" x14ac:dyDescent="0.25">
      <c r="A19" s="7">
        <v>2020</v>
      </c>
      <c r="B19" s="7" t="s">
        <v>7</v>
      </c>
      <c r="C19" s="7" t="s">
        <v>21</v>
      </c>
      <c r="D19" s="7">
        <v>71</v>
      </c>
      <c r="E19" s="7">
        <v>111</v>
      </c>
      <c r="F19" s="7">
        <v>97</v>
      </c>
      <c r="G19" s="7" t="s">
        <v>36</v>
      </c>
    </row>
    <row r="20" spans="1:7" x14ac:dyDescent="0.25">
      <c r="A20"/>
    </row>
  </sheetData>
  <mergeCells count="4">
    <mergeCell ref="I14:J14"/>
    <mergeCell ref="I9:J9"/>
    <mergeCell ref="I10:J10"/>
    <mergeCell ref="I12:J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3C9F-AAE3-4816-925B-25AAE7C51A7C}">
  <sheetPr>
    <tabColor rgb="FFFF0000"/>
  </sheetPr>
  <dimension ref="A3:L20"/>
  <sheetViews>
    <sheetView workbookViewId="0">
      <selection activeCell="M34" sqref="M34"/>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19.140625" style="10" customWidth="1"/>
    <col min="10" max="10" width="13" customWidth="1"/>
  </cols>
  <sheetData>
    <row r="3" spans="1:12" x14ac:dyDescent="0.25">
      <c r="A3" s="3"/>
      <c r="B3" s="1"/>
      <c r="C3" s="1"/>
      <c r="D3" s="1"/>
      <c r="E3" s="9"/>
      <c r="F3" s="1"/>
      <c r="G3" s="9"/>
      <c r="H3" s="1"/>
      <c r="I3" s="1"/>
      <c r="J3" s="1"/>
      <c r="K3" s="1"/>
    </row>
    <row r="4" spans="1:12" x14ac:dyDescent="0.25">
      <c r="A4" s="3"/>
      <c r="B4" s="1"/>
      <c r="C4" s="1"/>
      <c r="D4" s="1"/>
      <c r="E4" s="9"/>
      <c r="F4" s="1"/>
      <c r="G4" s="9"/>
      <c r="H4" s="1"/>
      <c r="I4" s="1"/>
      <c r="J4" s="1"/>
      <c r="K4" s="1"/>
    </row>
    <row r="9" spans="1:12" s="1" customFormat="1" x14ac:dyDescent="0.25">
      <c r="A9" s="5" t="s">
        <v>33</v>
      </c>
      <c r="B9" s="5" t="s">
        <v>1</v>
      </c>
      <c r="C9" s="5" t="s">
        <v>18</v>
      </c>
      <c r="D9" s="5" t="s">
        <v>2</v>
      </c>
      <c r="E9" s="5" t="s">
        <v>3</v>
      </c>
      <c r="F9" s="5" t="s">
        <v>55</v>
      </c>
      <c r="G9" s="5" t="s">
        <v>34</v>
      </c>
      <c r="I9" s="56" t="s">
        <v>13</v>
      </c>
      <c r="J9" s="56"/>
      <c r="K9" s="7">
        <f>(D12+D13+D15)/3</f>
        <v>70.666666666666671</v>
      </c>
    </row>
    <row r="10" spans="1:12" x14ac:dyDescent="0.25">
      <c r="A10" s="7">
        <v>2022</v>
      </c>
      <c r="B10" s="7" t="s">
        <v>7</v>
      </c>
      <c r="C10" s="7" t="s">
        <v>21</v>
      </c>
      <c r="D10" s="7">
        <v>71</v>
      </c>
      <c r="E10" s="7">
        <v>101</v>
      </c>
      <c r="F10" s="7">
        <v>96</v>
      </c>
      <c r="G10" s="7" t="s">
        <v>37</v>
      </c>
      <c r="I10" s="56" t="s">
        <v>57</v>
      </c>
      <c r="J10" s="56"/>
      <c r="K10" s="7">
        <f>(F12+F13+F15)/3</f>
        <v>91.666666666666671</v>
      </c>
      <c r="L10" t="s">
        <v>16</v>
      </c>
    </row>
    <row r="11" spans="1:12" x14ac:dyDescent="0.25">
      <c r="A11" s="7">
        <v>2022</v>
      </c>
      <c r="B11" s="7" t="s">
        <v>5</v>
      </c>
      <c r="C11" s="7" t="s">
        <v>19</v>
      </c>
      <c r="D11" s="7">
        <v>72</v>
      </c>
      <c r="E11" s="7">
        <v>100</v>
      </c>
      <c r="F11" s="7">
        <v>98</v>
      </c>
      <c r="G11" s="7" t="s">
        <v>37</v>
      </c>
    </row>
    <row r="12" spans="1:12" x14ac:dyDescent="0.25">
      <c r="A12" s="7">
        <v>2022</v>
      </c>
      <c r="B12" s="7" t="s">
        <v>8</v>
      </c>
      <c r="C12" s="7" t="s">
        <v>25</v>
      </c>
      <c r="D12" s="7">
        <v>70</v>
      </c>
      <c r="E12" s="7">
        <v>92</v>
      </c>
      <c r="F12" s="7">
        <v>87</v>
      </c>
      <c r="G12" s="7" t="s">
        <v>36</v>
      </c>
      <c r="I12" s="56" t="s">
        <v>15</v>
      </c>
      <c r="J12" s="56"/>
      <c r="K12" s="7">
        <f>K10-K9</f>
        <v>21</v>
      </c>
    </row>
    <row r="13" spans="1:12" x14ac:dyDescent="0.25">
      <c r="A13" s="7">
        <v>2022</v>
      </c>
      <c r="B13" s="7" t="s">
        <v>9</v>
      </c>
      <c r="C13" s="7" t="s">
        <v>32</v>
      </c>
      <c r="D13" s="7">
        <v>70</v>
      </c>
      <c r="E13" s="7">
        <v>98</v>
      </c>
      <c r="F13" s="7">
        <v>95</v>
      </c>
      <c r="G13" s="7" t="s">
        <v>36</v>
      </c>
    </row>
    <row r="14" spans="1:12" x14ac:dyDescent="0.25">
      <c r="A14" s="7">
        <v>2022</v>
      </c>
      <c r="B14" s="7" t="s">
        <v>11</v>
      </c>
      <c r="C14" s="7" t="s">
        <v>31</v>
      </c>
      <c r="D14" s="7">
        <v>71</v>
      </c>
      <c r="E14" s="7">
        <v>101</v>
      </c>
      <c r="F14" s="7">
        <v>96</v>
      </c>
      <c r="G14" s="7" t="s">
        <v>37</v>
      </c>
      <c r="I14" s="57" t="s">
        <v>17</v>
      </c>
      <c r="J14" s="57"/>
      <c r="K14" s="13">
        <v>21</v>
      </c>
    </row>
    <row r="15" spans="1:12" x14ac:dyDescent="0.25">
      <c r="A15" s="7">
        <v>2022</v>
      </c>
      <c r="B15" s="7" t="s">
        <v>30</v>
      </c>
      <c r="C15" s="7" t="s">
        <v>29</v>
      </c>
      <c r="D15" s="7">
        <v>72</v>
      </c>
      <c r="E15" s="7">
        <v>101</v>
      </c>
      <c r="F15" s="7">
        <v>93</v>
      </c>
      <c r="G15" s="7" t="s">
        <v>36</v>
      </c>
    </row>
    <row r="16" spans="1:12" x14ac:dyDescent="0.25">
      <c r="A16" s="7">
        <v>2022</v>
      </c>
      <c r="B16" s="7" t="s">
        <v>12</v>
      </c>
      <c r="C16" s="7" t="s">
        <v>22</v>
      </c>
      <c r="D16" s="7">
        <v>71</v>
      </c>
      <c r="E16" s="7">
        <v>119</v>
      </c>
      <c r="F16" s="7">
        <v>101</v>
      </c>
      <c r="G16" s="7" t="s">
        <v>37</v>
      </c>
    </row>
    <row r="17" spans="1:7" x14ac:dyDescent="0.25">
      <c r="A17" s="7"/>
      <c r="B17" s="7"/>
      <c r="C17" s="7"/>
      <c r="D17" s="7"/>
      <c r="E17" s="7"/>
      <c r="F17" s="7"/>
      <c r="G17" s="7"/>
    </row>
    <row r="18" spans="1:7" x14ac:dyDescent="0.25">
      <c r="A18" s="7"/>
      <c r="B18" s="7"/>
      <c r="C18" s="7"/>
      <c r="D18" s="7"/>
      <c r="E18" s="7"/>
      <c r="F18" s="7"/>
      <c r="G18" s="7"/>
    </row>
    <row r="19" spans="1:7" x14ac:dyDescent="0.25">
      <c r="A19" s="7"/>
      <c r="B19" s="7"/>
      <c r="C19" s="7"/>
      <c r="D19" s="7"/>
      <c r="E19" s="7"/>
      <c r="F19" s="7"/>
      <c r="G19" s="7"/>
    </row>
    <row r="20" spans="1:7" x14ac:dyDescent="0.25">
      <c r="A20"/>
    </row>
  </sheetData>
  <mergeCells count="4">
    <mergeCell ref="I14:J14"/>
    <mergeCell ref="I9:J9"/>
    <mergeCell ref="I10:J10"/>
    <mergeCell ref="I12:J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4E7B-4110-4DD6-AA07-7100DEF5C21A}">
  <sheetPr>
    <tabColor rgb="FFFF0000"/>
  </sheetPr>
  <dimension ref="A3:L20"/>
  <sheetViews>
    <sheetView workbookViewId="0">
      <selection activeCell="M34" sqref="M34"/>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5.140625" customWidth="1"/>
    <col min="7" max="7" width="19.140625" style="10" customWidth="1"/>
    <col min="10" max="10" width="13.85546875" customWidth="1"/>
  </cols>
  <sheetData>
    <row r="3" spans="1:12" x14ac:dyDescent="0.25">
      <c r="A3" s="3"/>
      <c r="B3" s="1"/>
      <c r="C3" s="1"/>
      <c r="D3" s="1"/>
      <c r="E3" s="9"/>
      <c r="F3" s="1"/>
      <c r="G3" s="9"/>
      <c r="H3" s="1"/>
      <c r="I3" s="1"/>
      <c r="J3" s="1"/>
      <c r="K3" s="1"/>
    </row>
    <row r="4" spans="1:12" x14ac:dyDescent="0.25">
      <c r="A4" s="3"/>
      <c r="B4" s="1"/>
      <c r="C4" s="1"/>
      <c r="D4" s="1"/>
      <c r="E4" s="9"/>
      <c r="F4" s="1"/>
      <c r="G4" s="9"/>
      <c r="H4" s="1"/>
      <c r="I4" s="1"/>
      <c r="J4" s="1"/>
      <c r="K4" s="1"/>
    </row>
    <row r="9" spans="1:12" s="1" customFormat="1" x14ac:dyDescent="0.25">
      <c r="A9" s="5" t="s">
        <v>33</v>
      </c>
      <c r="B9" s="5" t="s">
        <v>1</v>
      </c>
      <c r="C9" s="5" t="s">
        <v>18</v>
      </c>
      <c r="D9" s="5" t="s">
        <v>2</v>
      </c>
      <c r="E9" s="5" t="s">
        <v>3</v>
      </c>
      <c r="F9" s="5" t="s">
        <v>55</v>
      </c>
      <c r="G9" s="5" t="s">
        <v>34</v>
      </c>
      <c r="I9" s="56" t="s">
        <v>13</v>
      </c>
      <c r="J9" s="56"/>
      <c r="K9" s="7">
        <f>(D16+D17+D19)/3</f>
        <v>70.666666666666671</v>
      </c>
    </row>
    <row r="10" spans="1:12" x14ac:dyDescent="0.25">
      <c r="A10" s="7">
        <v>2023</v>
      </c>
      <c r="B10" s="7" t="s">
        <v>70</v>
      </c>
      <c r="C10" s="7" t="s">
        <v>29</v>
      </c>
      <c r="D10" s="7">
        <v>72</v>
      </c>
      <c r="E10" s="7">
        <v>97</v>
      </c>
      <c r="F10" s="7">
        <v>97</v>
      </c>
      <c r="G10" s="7" t="s">
        <v>37</v>
      </c>
      <c r="I10" s="56" t="s">
        <v>57</v>
      </c>
      <c r="J10" s="56"/>
      <c r="K10" s="7">
        <f>(F16+F17+F19)/3</f>
        <v>91.666666666666671</v>
      </c>
      <c r="L10" t="s">
        <v>56</v>
      </c>
    </row>
    <row r="11" spans="1:12" x14ac:dyDescent="0.25">
      <c r="A11" s="7">
        <v>2023</v>
      </c>
      <c r="B11" s="7" t="s">
        <v>68</v>
      </c>
      <c r="C11" s="7" t="s">
        <v>69</v>
      </c>
      <c r="D11" s="7">
        <v>74</v>
      </c>
      <c r="E11" s="7">
        <v>101</v>
      </c>
      <c r="F11" s="7">
        <v>98</v>
      </c>
      <c r="G11" s="7" t="s">
        <v>37</v>
      </c>
    </row>
    <row r="12" spans="1:12" x14ac:dyDescent="0.25">
      <c r="A12" s="7">
        <v>2023</v>
      </c>
      <c r="B12" s="7" t="s">
        <v>10</v>
      </c>
      <c r="C12" s="7" t="s">
        <v>59</v>
      </c>
      <c r="D12" s="7">
        <v>70</v>
      </c>
      <c r="E12" s="7">
        <v>99</v>
      </c>
      <c r="F12" s="7">
        <v>97</v>
      </c>
      <c r="G12" s="7" t="s">
        <v>37</v>
      </c>
      <c r="I12" s="56" t="s">
        <v>15</v>
      </c>
      <c r="J12" s="56"/>
      <c r="K12" s="7">
        <f>K10-K9</f>
        <v>21</v>
      </c>
    </row>
    <row r="13" spans="1:12" x14ac:dyDescent="0.25">
      <c r="A13" s="7">
        <v>2023</v>
      </c>
      <c r="B13" s="7" t="s">
        <v>27</v>
      </c>
      <c r="C13" s="7" t="s">
        <v>59</v>
      </c>
      <c r="D13" s="7">
        <v>70</v>
      </c>
      <c r="E13" s="7">
        <v>97</v>
      </c>
      <c r="F13" s="7">
        <v>94</v>
      </c>
      <c r="G13" s="7" t="s">
        <v>37</v>
      </c>
    </row>
    <row r="14" spans="1:12" x14ac:dyDescent="0.25">
      <c r="A14" s="7">
        <v>2023</v>
      </c>
      <c r="B14" s="7" t="s">
        <v>30</v>
      </c>
      <c r="C14" s="7" t="s">
        <v>19</v>
      </c>
      <c r="D14" s="7">
        <v>72</v>
      </c>
      <c r="E14" s="7">
        <v>103</v>
      </c>
      <c r="F14" s="7">
        <v>95</v>
      </c>
      <c r="G14" s="7" t="s">
        <v>37</v>
      </c>
      <c r="I14" s="55" t="s">
        <v>17</v>
      </c>
      <c r="J14" s="55"/>
      <c r="K14" s="12">
        <v>21</v>
      </c>
    </row>
    <row r="15" spans="1:12" x14ac:dyDescent="0.25">
      <c r="A15" s="7">
        <v>2023</v>
      </c>
      <c r="B15" s="7" t="s">
        <v>35</v>
      </c>
      <c r="C15" s="7" t="s">
        <v>22</v>
      </c>
      <c r="D15" s="7">
        <v>71</v>
      </c>
      <c r="E15" s="7">
        <v>102</v>
      </c>
      <c r="F15" s="7">
        <v>94</v>
      </c>
      <c r="G15" s="7" t="s">
        <v>37</v>
      </c>
    </row>
    <row r="16" spans="1:12" x14ac:dyDescent="0.25">
      <c r="A16" s="7">
        <v>2022</v>
      </c>
      <c r="B16" s="7" t="s">
        <v>5</v>
      </c>
      <c r="C16" s="7" t="s">
        <v>19</v>
      </c>
      <c r="D16" s="7">
        <v>72</v>
      </c>
      <c r="E16" s="7">
        <v>96</v>
      </c>
      <c r="F16" s="7">
        <v>92</v>
      </c>
      <c r="G16" s="7" t="s">
        <v>36</v>
      </c>
    </row>
    <row r="17" spans="1:7" x14ac:dyDescent="0.25">
      <c r="A17" s="7">
        <v>2022</v>
      </c>
      <c r="B17" s="7" t="s">
        <v>6</v>
      </c>
      <c r="C17" s="7" t="s">
        <v>20</v>
      </c>
      <c r="D17" s="7">
        <v>69</v>
      </c>
      <c r="E17" s="7">
        <v>96</v>
      </c>
      <c r="F17" s="7">
        <v>92</v>
      </c>
      <c r="G17" s="7" t="s">
        <v>36</v>
      </c>
    </row>
    <row r="18" spans="1:7" x14ac:dyDescent="0.25">
      <c r="A18" s="7">
        <v>2022</v>
      </c>
      <c r="B18" s="7" t="s">
        <v>30</v>
      </c>
      <c r="C18" s="7" t="s">
        <v>29</v>
      </c>
      <c r="D18" s="7">
        <v>72</v>
      </c>
      <c r="E18" s="7">
        <v>96</v>
      </c>
      <c r="F18" s="7">
        <v>94</v>
      </c>
      <c r="G18" s="7" t="s">
        <v>37</v>
      </c>
    </row>
    <row r="19" spans="1:7" x14ac:dyDescent="0.25">
      <c r="A19" s="7">
        <v>2020</v>
      </c>
      <c r="B19" s="7" t="s">
        <v>7</v>
      </c>
      <c r="C19" s="7" t="s">
        <v>21</v>
      </c>
      <c r="D19" s="7">
        <v>71</v>
      </c>
      <c r="E19" s="7">
        <v>94</v>
      </c>
      <c r="F19" s="7">
        <v>91</v>
      </c>
      <c r="G19" s="7" t="s">
        <v>36</v>
      </c>
    </row>
    <row r="20" spans="1:7" x14ac:dyDescent="0.25">
      <c r="A20"/>
    </row>
  </sheetData>
  <mergeCells count="4">
    <mergeCell ref="I14:J14"/>
    <mergeCell ref="I9:J9"/>
    <mergeCell ref="I10:J10"/>
    <mergeCell ref="I12:J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E491-6B36-4603-B80B-05B7BE3DAFF8}">
  <sheetPr>
    <tabColor rgb="FFFF0000"/>
  </sheetPr>
  <dimension ref="A3:L20"/>
  <sheetViews>
    <sheetView workbookViewId="0">
      <selection activeCell="K14" sqref="K14"/>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19.140625" style="10" customWidth="1"/>
    <col min="10" max="10" width="13.5703125" customWidth="1"/>
  </cols>
  <sheetData>
    <row r="3" spans="1:12" x14ac:dyDescent="0.25">
      <c r="A3" s="3"/>
      <c r="B3" s="1"/>
      <c r="C3" s="1"/>
      <c r="D3" s="1"/>
      <c r="E3" s="9"/>
      <c r="F3" s="1"/>
      <c r="G3" s="9"/>
      <c r="H3" s="1"/>
      <c r="I3" s="1"/>
      <c r="J3" s="1"/>
      <c r="K3" s="1"/>
    </row>
    <row r="4" spans="1:12" x14ac:dyDescent="0.25">
      <c r="A4" s="3"/>
      <c r="B4" s="1"/>
      <c r="C4" s="1"/>
      <c r="D4" s="1"/>
      <c r="E4" s="9"/>
      <c r="F4" s="1"/>
      <c r="G4" s="9"/>
      <c r="H4" s="1"/>
      <c r="I4" s="1"/>
      <c r="J4" s="1"/>
      <c r="K4" s="1"/>
    </row>
    <row r="9" spans="1:12" s="1" customFormat="1" x14ac:dyDescent="0.25">
      <c r="A9" s="5" t="s">
        <v>33</v>
      </c>
      <c r="B9" s="5" t="s">
        <v>1</v>
      </c>
      <c r="C9" s="5" t="s">
        <v>18</v>
      </c>
      <c r="D9" s="5" t="s">
        <v>2</v>
      </c>
      <c r="E9" s="5" t="s">
        <v>3</v>
      </c>
      <c r="F9" s="5" t="s">
        <v>60</v>
      </c>
      <c r="G9" s="5" t="s">
        <v>34</v>
      </c>
      <c r="I9" s="56" t="s">
        <v>13</v>
      </c>
      <c r="J9" s="56"/>
      <c r="K9" s="7">
        <f>(72+68+69)/3</f>
        <v>69.666666666666671</v>
      </c>
    </row>
    <row r="10" spans="1:12" x14ac:dyDescent="0.25">
      <c r="A10" s="7">
        <v>2023</v>
      </c>
      <c r="B10" s="7" t="s">
        <v>65</v>
      </c>
      <c r="C10" s="7" t="s">
        <v>64</v>
      </c>
      <c r="D10" s="7">
        <v>71</v>
      </c>
      <c r="E10" s="7">
        <v>98</v>
      </c>
      <c r="F10" s="7">
        <v>88</v>
      </c>
      <c r="G10" s="7" t="s">
        <v>37</v>
      </c>
      <c r="I10" s="56" t="s">
        <v>14</v>
      </c>
      <c r="J10" s="56"/>
      <c r="K10" s="7">
        <f>(F12+F13+F16)/3</f>
        <v>79.666666666666671</v>
      </c>
      <c r="L10" t="s">
        <v>56</v>
      </c>
    </row>
    <row r="11" spans="1:12" x14ac:dyDescent="0.25">
      <c r="A11" s="7">
        <v>2023</v>
      </c>
      <c r="B11" s="7" t="s">
        <v>62</v>
      </c>
      <c r="C11" s="7" t="s">
        <v>61</v>
      </c>
      <c r="D11" s="7">
        <v>70</v>
      </c>
      <c r="E11" s="7">
        <v>124</v>
      </c>
      <c r="F11" s="7">
        <v>93</v>
      </c>
      <c r="G11" s="7" t="s">
        <v>37</v>
      </c>
    </row>
    <row r="12" spans="1:12" x14ac:dyDescent="0.25">
      <c r="A12" s="7">
        <v>2023</v>
      </c>
      <c r="B12" s="7" t="s">
        <v>11</v>
      </c>
      <c r="C12" s="7" t="s">
        <v>58</v>
      </c>
      <c r="D12" s="7">
        <v>68</v>
      </c>
      <c r="E12" s="7">
        <v>87</v>
      </c>
      <c r="F12" s="7">
        <v>82</v>
      </c>
      <c r="G12" s="7" t="s">
        <v>36</v>
      </c>
      <c r="I12" s="56" t="s">
        <v>15</v>
      </c>
      <c r="J12" s="56"/>
      <c r="K12" s="7">
        <f>K10-K9</f>
        <v>10</v>
      </c>
    </row>
    <row r="13" spans="1:12" x14ac:dyDescent="0.25">
      <c r="A13" s="7">
        <v>2023</v>
      </c>
      <c r="B13" s="7" t="s">
        <v>30</v>
      </c>
      <c r="C13" s="7" t="s">
        <v>19</v>
      </c>
      <c r="D13" s="7">
        <v>72</v>
      </c>
      <c r="E13" s="7">
        <v>83</v>
      </c>
      <c r="F13" s="7">
        <v>78</v>
      </c>
      <c r="G13" s="7" t="s">
        <v>36</v>
      </c>
    </row>
    <row r="14" spans="1:12" x14ac:dyDescent="0.25">
      <c r="A14" s="7">
        <v>2023</v>
      </c>
      <c r="B14" s="7" t="s">
        <v>35</v>
      </c>
      <c r="C14" s="7" t="s">
        <v>22</v>
      </c>
      <c r="D14" s="7">
        <v>71</v>
      </c>
      <c r="E14" s="7">
        <v>90</v>
      </c>
      <c r="F14" s="7">
        <v>90</v>
      </c>
      <c r="G14" s="7" t="s">
        <v>37</v>
      </c>
      <c r="I14" s="55" t="s">
        <v>17</v>
      </c>
      <c r="J14" s="55"/>
      <c r="K14" s="11">
        <v>10</v>
      </c>
    </row>
    <row r="15" spans="1:12" x14ac:dyDescent="0.25">
      <c r="A15" s="7">
        <v>2022</v>
      </c>
      <c r="B15" s="7" t="s">
        <v>7</v>
      </c>
      <c r="C15" s="7" t="s">
        <v>21</v>
      </c>
      <c r="D15" s="7">
        <v>71</v>
      </c>
      <c r="E15" s="7">
        <v>87</v>
      </c>
      <c r="F15" s="7">
        <v>85</v>
      </c>
      <c r="G15" s="7" t="s">
        <v>37</v>
      </c>
    </row>
    <row r="16" spans="1:12" x14ac:dyDescent="0.25">
      <c r="A16" s="7">
        <v>2022</v>
      </c>
      <c r="B16" s="7" t="s">
        <v>24</v>
      </c>
      <c r="C16" s="7" t="s">
        <v>23</v>
      </c>
      <c r="D16" s="7">
        <v>69</v>
      </c>
      <c r="E16" s="7">
        <v>79</v>
      </c>
      <c r="F16" s="7">
        <v>79</v>
      </c>
      <c r="G16" s="7" t="s">
        <v>36</v>
      </c>
    </row>
    <row r="17" spans="1:7" x14ac:dyDescent="0.25">
      <c r="A17" s="7">
        <v>2022</v>
      </c>
      <c r="B17" s="7" t="s">
        <v>8</v>
      </c>
      <c r="C17" s="7" t="s">
        <v>25</v>
      </c>
      <c r="D17" s="7">
        <v>70</v>
      </c>
      <c r="E17" s="7">
        <v>85</v>
      </c>
      <c r="F17" s="7">
        <v>84</v>
      </c>
      <c r="G17" s="7" t="s">
        <v>37</v>
      </c>
    </row>
    <row r="18" spans="1:7" x14ac:dyDescent="0.25">
      <c r="A18" s="7">
        <v>2022</v>
      </c>
      <c r="B18" s="7" t="s">
        <v>9</v>
      </c>
      <c r="C18" s="7" t="s">
        <v>32</v>
      </c>
      <c r="D18" s="7">
        <v>70</v>
      </c>
      <c r="E18" s="7">
        <v>84</v>
      </c>
      <c r="F18" s="7">
        <v>84</v>
      </c>
      <c r="G18" s="7" t="s">
        <v>37</v>
      </c>
    </row>
    <row r="19" spans="1:7" x14ac:dyDescent="0.25">
      <c r="A19" s="7">
        <v>2022</v>
      </c>
      <c r="B19" s="7" t="s">
        <v>30</v>
      </c>
      <c r="C19" s="7" t="s">
        <v>29</v>
      </c>
      <c r="D19" s="7">
        <v>72</v>
      </c>
      <c r="E19" s="7">
        <v>83</v>
      </c>
      <c r="F19" s="7">
        <v>83</v>
      </c>
      <c r="G19" s="7" t="s">
        <v>37</v>
      </c>
    </row>
    <row r="20" spans="1:7" x14ac:dyDescent="0.25">
      <c r="A20"/>
    </row>
  </sheetData>
  <mergeCells count="4">
    <mergeCell ref="I14:J14"/>
    <mergeCell ref="I9:J9"/>
    <mergeCell ref="I10:J10"/>
    <mergeCell ref="I12:J1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987D-189F-4A60-B053-BE2B86DAD933}">
  <sheetPr>
    <tabColor rgb="FFFF0000"/>
  </sheetPr>
  <dimension ref="A2:U17"/>
  <sheetViews>
    <sheetView workbookViewId="0">
      <selection activeCell="W40" sqref="W40"/>
    </sheetView>
  </sheetViews>
  <sheetFormatPr defaultRowHeight="15" x14ac:dyDescent="0.25"/>
  <cols>
    <col min="1" max="1" width="9.140625" style="2"/>
    <col min="2" max="2" width="19.140625" bestFit="1" customWidth="1"/>
    <col min="3" max="3" width="18.140625" bestFit="1" customWidth="1"/>
    <col min="4" max="4" width="7.5703125" style="14" customWidth="1"/>
    <col min="5" max="5" width="11.28515625" style="14" bestFit="1" customWidth="1"/>
    <col min="6" max="6" width="14.42578125" style="14" bestFit="1" customWidth="1"/>
    <col min="7" max="7" width="9.28515625" style="14" bestFit="1" customWidth="1"/>
    <col min="8" max="8" width="17.42578125" style="32" bestFit="1" customWidth="1"/>
  </cols>
  <sheetData>
    <row r="2" spans="1:21" x14ac:dyDescent="0.25">
      <c r="U2" s="34" t="s">
        <v>91</v>
      </c>
    </row>
    <row r="3" spans="1:21" x14ac:dyDescent="0.25">
      <c r="A3" s="3"/>
      <c r="B3" s="1"/>
      <c r="C3" s="1"/>
      <c r="D3" s="38"/>
      <c r="E3" s="38"/>
      <c r="F3" s="38"/>
      <c r="G3" s="38"/>
      <c r="H3" s="36"/>
      <c r="I3" s="1"/>
      <c r="J3" s="1"/>
    </row>
    <row r="4" spans="1:21" x14ac:dyDescent="0.25">
      <c r="A4" s="3"/>
      <c r="B4" s="1"/>
      <c r="C4" s="1"/>
      <c r="D4" s="38"/>
      <c r="E4" s="38"/>
      <c r="F4" s="38"/>
      <c r="G4" s="38"/>
      <c r="H4" s="36"/>
      <c r="I4" s="1"/>
      <c r="J4" s="1"/>
    </row>
    <row r="9" spans="1:21" s="1" customFormat="1" x14ac:dyDescent="0.25">
      <c r="A9" s="5" t="s">
        <v>33</v>
      </c>
      <c r="B9" s="5" t="s">
        <v>1</v>
      </c>
      <c r="C9" s="5" t="s">
        <v>18</v>
      </c>
      <c r="D9" s="39" t="s">
        <v>2</v>
      </c>
      <c r="E9" s="39" t="s">
        <v>3</v>
      </c>
      <c r="F9" s="39" t="s">
        <v>55</v>
      </c>
      <c r="G9" s="39" t="s">
        <v>76</v>
      </c>
      <c r="H9" s="37" t="s">
        <v>34</v>
      </c>
      <c r="I9"/>
      <c r="J9" s="26" t="s">
        <v>75</v>
      </c>
      <c r="K9" s="27"/>
      <c r="L9" s="52">
        <f>(G10+G11+G12)/3</f>
        <v>23.666666666666668</v>
      </c>
    </row>
    <row r="10" spans="1:21" x14ac:dyDescent="0.25">
      <c r="A10" s="48">
        <v>2025</v>
      </c>
      <c r="B10" s="7" t="s">
        <v>30</v>
      </c>
      <c r="C10" s="7" t="s">
        <v>58</v>
      </c>
      <c r="D10" s="7">
        <v>68</v>
      </c>
      <c r="E10" s="7">
        <v>99</v>
      </c>
      <c r="F10" s="7">
        <v>96</v>
      </c>
      <c r="G10" s="7">
        <f t="shared" ref="G10:G12" si="0">F10-D10</f>
        <v>28</v>
      </c>
      <c r="H10" s="7" t="s">
        <v>36</v>
      </c>
    </row>
    <row r="11" spans="1:21" x14ac:dyDescent="0.25">
      <c r="A11" s="48">
        <v>2025</v>
      </c>
      <c r="B11" s="7" t="s">
        <v>11</v>
      </c>
      <c r="C11" s="7" t="s">
        <v>98</v>
      </c>
      <c r="D11" s="7">
        <v>69</v>
      </c>
      <c r="E11" s="7">
        <v>91</v>
      </c>
      <c r="F11" s="7">
        <v>89</v>
      </c>
      <c r="G11" s="7">
        <f t="shared" si="0"/>
        <v>20</v>
      </c>
      <c r="H11" s="7" t="s">
        <v>36</v>
      </c>
      <c r="J11" s="24" t="s">
        <v>17</v>
      </c>
      <c r="K11" s="25"/>
      <c r="L11" s="30">
        <f>L9</f>
        <v>23.666666666666668</v>
      </c>
    </row>
    <row r="12" spans="1:21" x14ac:dyDescent="0.25">
      <c r="A12" s="48">
        <v>2025</v>
      </c>
      <c r="B12" s="7" t="s">
        <v>94</v>
      </c>
      <c r="C12" s="7" t="s">
        <v>29</v>
      </c>
      <c r="D12" s="7">
        <v>72</v>
      </c>
      <c r="E12" s="7">
        <v>98</v>
      </c>
      <c r="F12" s="7">
        <v>95</v>
      </c>
      <c r="G12" s="7">
        <f t="shared" si="0"/>
        <v>23</v>
      </c>
      <c r="H12" s="7" t="s">
        <v>36</v>
      </c>
    </row>
    <row r="13" spans="1:21" x14ac:dyDescent="0.25">
      <c r="A13" s="7"/>
      <c r="B13" s="7"/>
      <c r="C13" s="7"/>
      <c r="D13" s="23"/>
      <c r="E13" s="23"/>
      <c r="F13" s="23"/>
      <c r="G13" s="23"/>
      <c r="H13" s="22"/>
    </row>
    <row r="14" spans="1:21" x14ac:dyDescent="0.25">
      <c r="A14" s="7"/>
      <c r="B14" s="7"/>
      <c r="C14" s="7"/>
      <c r="D14" s="23"/>
      <c r="E14" s="23"/>
      <c r="F14" s="23"/>
      <c r="G14" s="23"/>
      <c r="H14" s="22"/>
    </row>
    <row r="15" spans="1:21" x14ac:dyDescent="0.25">
      <c r="A15" s="7"/>
      <c r="B15" s="7"/>
      <c r="C15" s="7"/>
      <c r="D15" s="23"/>
      <c r="E15" s="23"/>
      <c r="F15" s="23"/>
      <c r="G15" s="23"/>
      <c r="H15" s="22"/>
    </row>
    <row r="16" spans="1:21" x14ac:dyDescent="0.25">
      <c r="A16" s="7"/>
      <c r="B16" s="7"/>
      <c r="C16" s="7"/>
      <c r="D16" s="23"/>
      <c r="E16" s="23"/>
      <c r="F16" s="23"/>
      <c r="G16" s="23"/>
      <c r="H16" s="22"/>
    </row>
    <row r="17" spans="1:8" x14ac:dyDescent="0.25">
      <c r="A17" s="7"/>
      <c r="B17" s="7"/>
      <c r="C17" s="7"/>
      <c r="D17" s="23"/>
      <c r="E17" s="23"/>
      <c r="F17" s="23"/>
      <c r="G17" s="23"/>
      <c r="H17" s="22"/>
    </row>
  </sheetData>
  <conditionalFormatting sqref="G10:G12">
    <cfRule type="top10" dxfId="20" priority="3" bottom="1" rank="3"/>
  </conditionalFormatting>
  <conditionalFormatting sqref="H10:H17">
    <cfRule type="containsText" dxfId="19" priority="1" operator="containsText" text="N">
      <formula>NOT(ISERROR(SEARCH("N",H10)))</formula>
    </cfRule>
    <cfRule type="containsText" dxfId="18" priority="2" operator="containsText" text="Y">
      <formula>NOT(ISERROR(SEARCH("Y",H10)))</formula>
    </cfRule>
  </conditionalFormatting>
  <hyperlinks>
    <hyperlink ref="U2" location="'Handicaps Summary'!A1" display="Home" xr:uid="{E48263FB-0B2C-49CB-88F9-02E2869DADE2}"/>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EC123-FD8F-4DE6-B669-6C36E1A1452E}">
  <sheetPr>
    <tabColor rgb="FFEE0000"/>
  </sheetPr>
  <dimension ref="A2:U17"/>
  <sheetViews>
    <sheetView workbookViewId="0">
      <selection activeCell="K15" sqref="K15"/>
    </sheetView>
  </sheetViews>
  <sheetFormatPr defaultRowHeight="15" x14ac:dyDescent="0.25"/>
  <cols>
    <col min="1" max="1" width="9.140625" style="2"/>
    <col min="2" max="2" width="19.140625" bestFit="1" customWidth="1"/>
    <col min="3" max="3" width="18.140625" bestFit="1" customWidth="1"/>
    <col min="4" max="4" width="7.5703125" style="14" customWidth="1"/>
    <col min="5" max="5" width="11.28515625" style="14" bestFit="1" customWidth="1"/>
    <col min="6" max="6" width="14.42578125" style="14" bestFit="1" customWidth="1"/>
    <col min="7" max="7" width="9.28515625" style="14" bestFit="1" customWidth="1"/>
    <col min="8" max="8" width="17.42578125" style="32" bestFit="1" customWidth="1"/>
  </cols>
  <sheetData>
    <row r="2" spans="1:21" x14ac:dyDescent="0.25">
      <c r="U2" s="34" t="s">
        <v>91</v>
      </c>
    </row>
    <row r="3" spans="1:21" x14ac:dyDescent="0.25">
      <c r="A3" s="3"/>
      <c r="B3" s="1"/>
      <c r="C3" s="1"/>
      <c r="D3" s="38"/>
      <c r="E3" s="38"/>
      <c r="F3" s="38"/>
      <c r="G3" s="38"/>
      <c r="H3" s="36"/>
      <c r="I3" s="1"/>
      <c r="J3" s="1"/>
    </row>
    <row r="4" spans="1:21" x14ac:dyDescent="0.25">
      <c r="A4" s="3"/>
      <c r="B4" s="1"/>
      <c r="C4" s="1"/>
      <c r="D4" s="38"/>
      <c r="E4" s="38"/>
      <c r="F4" s="38"/>
      <c r="G4" s="38"/>
      <c r="H4" s="36"/>
      <c r="I4" s="1"/>
      <c r="J4" s="1"/>
    </row>
    <row r="9" spans="1:21" s="1" customFormat="1" x14ac:dyDescent="0.25">
      <c r="A9" s="5" t="s">
        <v>33</v>
      </c>
      <c r="B9" s="5" t="s">
        <v>1</v>
      </c>
      <c r="C9" s="5" t="s">
        <v>18</v>
      </c>
      <c r="D9" s="39" t="s">
        <v>2</v>
      </c>
      <c r="E9" s="39" t="s">
        <v>3</v>
      </c>
      <c r="F9" s="39" t="s">
        <v>55</v>
      </c>
      <c r="G9" s="39" t="s">
        <v>76</v>
      </c>
      <c r="H9" s="37" t="s">
        <v>34</v>
      </c>
      <c r="I9"/>
      <c r="J9" s="26" t="s">
        <v>75</v>
      </c>
      <c r="K9" s="27"/>
      <c r="L9" s="7">
        <f>(G10+G11+G13)/2</f>
        <v>23.5</v>
      </c>
    </row>
    <row r="10" spans="1:21" x14ac:dyDescent="0.25">
      <c r="A10" s="7">
        <v>2025</v>
      </c>
      <c r="B10" s="7" t="s">
        <v>70</v>
      </c>
      <c r="C10" s="7" t="s">
        <v>103</v>
      </c>
      <c r="D10" s="23">
        <v>72</v>
      </c>
      <c r="E10" s="23">
        <v>100</v>
      </c>
      <c r="F10" s="23">
        <v>99</v>
      </c>
      <c r="G10" s="23">
        <v>27</v>
      </c>
      <c r="H10" s="22" t="s">
        <v>36</v>
      </c>
    </row>
    <row r="11" spans="1:21" x14ac:dyDescent="0.25">
      <c r="A11" s="7">
        <v>2025</v>
      </c>
      <c r="B11" s="7" t="s">
        <v>11</v>
      </c>
      <c r="C11" s="7" t="s">
        <v>98</v>
      </c>
      <c r="D11" s="23">
        <v>69</v>
      </c>
      <c r="E11" s="23">
        <v>93</v>
      </c>
      <c r="F11" s="23">
        <v>89</v>
      </c>
      <c r="G11" s="23">
        <v>20</v>
      </c>
      <c r="H11" s="22" t="s">
        <v>36</v>
      </c>
      <c r="J11" s="24" t="s">
        <v>17</v>
      </c>
      <c r="K11" s="25"/>
      <c r="L11" s="30">
        <v>22</v>
      </c>
    </row>
    <row r="12" spans="1:21" x14ac:dyDescent="0.25">
      <c r="A12" s="7"/>
      <c r="B12" s="7"/>
      <c r="C12" s="7"/>
      <c r="D12" s="23"/>
      <c r="E12" s="23"/>
      <c r="F12" s="23"/>
      <c r="G12" s="23"/>
      <c r="H12" s="22"/>
    </row>
    <row r="13" spans="1:21" x14ac:dyDescent="0.25">
      <c r="A13" s="7"/>
      <c r="B13" s="7"/>
      <c r="C13" s="7"/>
      <c r="D13" s="23"/>
      <c r="E13" s="23"/>
      <c r="F13" s="23"/>
      <c r="G13" s="23"/>
      <c r="H13" s="22"/>
    </row>
    <row r="14" spans="1:21" x14ac:dyDescent="0.25">
      <c r="A14" s="7"/>
      <c r="B14" s="7"/>
      <c r="C14" s="7"/>
      <c r="D14" s="23"/>
      <c r="E14" s="23"/>
      <c r="F14" s="23"/>
      <c r="G14" s="23"/>
      <c r="H14" s="22"/>
    </row>
    <row r="15" spans="1:21" x14ac:dyDescent="0.25">
      <c r="A15" s="7"/>
      <c r="B15" s="7"/>
      <c r="C15" s="7"/>
      <c r="D15" s="23"/>
      <c r="E15" s="23"/>
      <c r="F15" s="23"/>
      <c r="G15" s="23"/>
      <c r="H15" s="22"/>
    </row>
    <row r="16" spans="1:21" x14ac:dyDescent="0.25">
      <c r="A16" s="7"/>
      <c r="B16" s="7"/>
      <c r="C16" s="7"/>
      <c r="D16" s="23"/>
      <c r="E16" s="23"/>
      <c r="F16" s="23"/>
      <c r="G16" s="23"/>
      <c r="H16" s="22"/>
    </row>
    <row r="17" spans="1:8" x14ac:dyDescent="0.25">
      <c r="A17" s="7"/>
      <c r="B17" s="7"/>
      <c r="C17" s="7"/>
      <c r="D17" s="23"/>
      <c r="E17" s="23"/>
      <c r="F17" s="23"/>
      <c r="G17" s="23"/>
      <c r="H17" s="22"/>
    </row>
  </sheetData>
  <conditionalFormatting sqref="H10:H17">
    <cfRule type="containsText" dxfId="17" priority="1" operator="containsText" text="N">
      <formula>NOT(ISERROR(SEARCH("N",H10)))</formula>
    </cfRule>
    <cfRule type="containsText" dxfId="16" priority="2" operator="containsText" text="Y">
      <formula>NOT(ISERROR(SEARCH("Y",H10)))</formula>
    </cfRule>
  </conditionalFormatting>
  <hyperlinks>
    <hyperlink ref="U2" location="'Handicaps Summary'!A1" display="Home" xr:uid="{9C223A94-BF51-445A-9DB8-E90052A8425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CC49-D2B3-423D-B30C-466CF6C5E235}">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2.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J9" s="26" t="s">
        <v>75</v>
      </c>
      <c r="K9" s="27"/>
      <c r="L9" s="7">
        <f>(G10+G11+G17)/3</f>
        <v>17.333333333333332</v>
      </c>
    </row>
    <row r="10" spans="1:19" x14ac:dyDescent="0.25">
      <c r="A10" s="7">
        <v>2024</v>
      </c>
      <c r="B10" s="7" t="s">
        <v>73</v>
      </c>
      <c r="C10" s="7" t="s">
        <v>29</v>
      </c>
      <c r="D10" s="7">
        <v>72</v>
      </c>
      <c r="E10" s="7">
        <v>89</v>
      </c>
      <c r="F10" s="7">
        <v>87</v>
      </c>
      <c r="G10" s="7">
        <f t="shared" ref="G10:G19" si="0">F10-D10</f>
        <v>15</v>
      </c>
      <c r="H10" s="7" t="s">
        <v>36</v>
      </c>
    </row>
    <row r="11" spans="1:19" x14ac:dyDescent="0.25">
      <c r="A11" s="7">
        <v>2024</v>
      </c>
      <c r="B11" s="7" t="s">
        <v>24</v>
      </c>
      <c r="C11" s="7" t="s">
        <v>20</v>
      </c>
      <c r="D11" s="7">
        <v>69</v>
      </c>
      <c r="E11" s="7">
        <v>92</v>
      </c>
      <c r="F11" s="7">
        <v>90</v>
      </c>
      <c r="G11" s="7">
        <f t="shared" si="0"/>
        <v>21</v>
      </c>
      <c r="H11" s="7" t="s">
        <v>36</v>
      </c>
      <c r="J11" s="24" t="s">
        <v>17</v>
      </c>
      <c r="K11" s="25"/>
      <c r="L11" s="30">
        <f>L9</f>
        <v>17.333333333333332</v>
      </c>
    </row>
    <row r="12" spans="1:19" x14ac:dyDescent="0.25">
      <c r="A12" s="7">
        <v>2024</v>
      </c>
      <c r="B12" s="7" t="s">
        <v>5</v>
      </c>
      <c r="C12" s="7" t="s">
        <v>22</v>
      </c>
      <c r="D12" s="7">
        <v>71</v>
      </c>
      <c r="E12" s="7">
        <v>104</v>
      </c>
      <c r="F12" s="7">
        <v>92</v>
      </c>
      <c r="G12" s="7">
        <f t="shared" si="0"/>
        <v>21</v>
      </c>
      <c r="H12" s="7" t="s">
        <v>37</v>
      </c>
    </row>
    <row r="13" spans="1:19" x14ac:dyDescent="0.25">
      <c r="A13" s="7">
        <v>2024</v>
      </c>
      <c r="B13" s="7" t="s">
        <v>85</v>
      </c>
      <c r="C13" s="7" t="s">
        <v>86</v>
      </c>
      <c r="D13" s="7">
        <v>71</v>
      </c>
      <c r="E13" s="7">
        <v>113</v>
      </c>
      <c r="F13" s="7">
        <v>100</v>
      </c>
      <c r="G13" s="7">
        <f t="shared" si="0"/>
        <v>29</v>
      </c>
      <c r="H13" s="7" t="s">
        <v>37</v>
      </c>
    </row>
    <row r="14" spans="1:19" x14ac:dyDescent="0.25">
      <c r="A14" s="7">
        <v>2024</v>
      </c>
      <c r="B14" s="7" t="s">
        <v>81</v>
      </c>
      <c r="C14" s="7" t="s">
        <v>58</v>
      </c>
      <c r="D14" s="7">
        <v>68</v>
      </c>
      <c r="E14" s="7">
        <v>101</v>
      </c>
      <c r="F14" s="7">
        <v>95</v>
      </c>
      <c r="G14" s="7">
        <f t="shared" si="0"/>
        <v>27</v>
      </c>
      <c r="H14" s="7" t="s">
        <v>37</v>
      </c>
    </row>
    <row r="15" spans="1:19" x14ac:dyDescent="0.25">
      <c r="A15" s="7">
        <v>2024</v>
      </c>
      <c r="B15" s="7" t="s">
        <v>11</v>
      </c>
      <c r="C15" s="7" t="s">
        <v>77</v>
      </c>
      <c r="D15" s="7">
        <v>71</v>
      </c>
      <c r="E15" s="7">
        <v>115</v>
      </c>
      <c r="F15" s="7">
        <v>103</v>
      </c>
      <c r="G15" s="7">
        <f t="shared" si="0"/>
        <v>32</v>
      </c>
      <c r="H15" s="7" t="s">
        <v>37</v>
      </c>
    </row>
    <row r="16" spans="1:19" x14ac:dyDescent="0.25">
      <c r="A16" s="7">
        <v>2024</v>
      </c>
      <c r="B16" s="7" t="s">
        <v>71</v>
      </c>
      <c r="C16" s="7" t="s">
        <v>23</v>
      </c>
      <c r="D16" s="7">
        <v>69</v>
      </c>
      <c r="E16" s="7">
        <v>102</v>
      </c>
      <c r="F16" s="7">
        <v>91</v>
      </c>
      <c r="G16" s="7">
        <f t="shared" si="0"/>
        <v>22</v>
      </c>
      <c r="H16" s="7" t="s">
        <v>37</v>
      </c>
    </row>
    <row r="17" spans="1:8" x14ac:dyDescent="0.25">
      <c r="A17" s="7">
        <v>2023</v>
      </c>
      <c r="B17" s="7" t="s">
        <v>73</v>
      </c>
      <c r="C17" s="7" t="s">
        <v>72</v>
      </c>
      <c r="D17" s="7">
        <v>72</v>
      </c>
      <c r="E17" s="7">
        <v>88</v>
      </c>
      <c r="F17" s="7">
        <v>88</v>
      </c>
      <c r="G17" s="7">
        <f t="shared" si="0"/>
        <v>16</v>
      </c>
      <c r="H17" s="7" t="s">
        <v>36</v>
      </c>
    </row>
    <row r="18" spans="1:8" x14ac:dyDescent="0.25">
      <c r="A18" s="29">
        <v>2023</v>
      </c>
      <c r="B18" s="29" t="s">
        <v>24</v>
      </c>
      <c r="C18" s="29" t="s">
        <v>21</v>
      </c>
      <c r="D18" s="29">
        <v>70</v>
      </c>
      <c r="E18" s="29">
        <v>104</v>
      </c>
      <c r="F18" s="29">
        <v>93</v>
      </c>
      <c r="G18" s="29">
        <f t="shared" si="0"/>
        <v>23</v>
      </c>
      <c r="H18" s="29" t="s">
        <v>37</v>
      </c>
    </row>
    <row r="19" spans="1:8" x14ac:dyDescent="0.25">
      <c r="A19" s="29">
        <v>2023</v>
      </c>
      <c r="B19" s="29" t="s">
        <v>68</v>
      </c>
      <c r="C19" s="29" t="s">
        <v>69</v>
      </c>
      <c r="D19" s="29">
        <v>74</v>
      </c>
      <c r="E19" s="29">
        <v>101</v>
      </c>
      <c r="F19" s="29">
        <v>95</v>
      </c>
      <c r="G19" s="29">
        <f t="shared" si="0"/>
        <v>21</v>
      </c>
      <c r="H19" s="29" t="s">
        <v>37</v>
      </c>
    </row>
    <row r="20" spans="1:8" x14ac:dyDescent="0.25">
      <c r="A20"/>
    </row>
  </sheetData>
  <conditionalFormatting sqref="H10:H17">
    <cfRule type="containsText" dxfId="15" priority="1" operator="containsText" text="N">
      <formula>NOT(ISERROR(SEARCH("N",H10)))</formula>
    </cfRule>
    <cfRule type="containsText" dxfId="14" priority="2" operator="containsText" text="Y">
      <formula>NOT(ISERROR(SEARCH("Y",H10)))</formula>
    </cfRule>
  </conditionalFormatting>
  <hyperlinks>
    <hyperlink ref="S2" location="'Handicaps Summary'!A1" display="Home" xr:uid="{06963A11-1C2B-4588-9D1A-627EE8BC5DEA}"/>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6CE4-7BEE-4DD7-9B70-9F6DC30C2F8F}">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7">
        <f>(G11+G12+G16)/3</f>
        <v>19.666666666666668</v>
      </c>
    </row>
    <row r="10" spans="1:19" x14ac:dyDescent="0.25">
      <c r="A10" s="7">
        <v>2024</v>
      </c>
      <c r="B10" s="7" t="s">
        <v>7</v>
      </c>
      <c r="C10" s="7" t="s">
        <v>29</v>
      </c>
      <c r="D10" s="7">
        <v>72</v>
      </c>
      <c r="E10" s="7">
        <v>101</v>
      </c>
      <c r="F10" s="7">
        <v>101</v>
      </c>
      <c r="G10" s="7">
        <f t="shared" ref="G10:G19" si="0">F10-D10</f>
        <v>29</v>
      </c>
      <c r="H10" s="7" t="s">
        <v>37</v>
      </c>
    </row>
    <row r="11" spans="1:19" x14ac:dyDescent="0.25">
      <c r="A11" s="7">
        <v>2024</v>
      </c>
      <c r="B11" s="7" t="s">
        <v>24</v>
      </c>
      <c r="C11" s="7" t="s">
        <v>20</v>
      </c>
      <c r="D11" s="7">
        <v>69</v>
      </c>
      <c r="E11" s="7">
        <v>87</v>
      </c>
      <c r="F11" s="7">
        <v>87</v>
      </c>
      <c r="G11" s="7">
        <f t="shared" si="0"/>
        <v>18</v>
      </c>
      <c r="H11" s="7" t="s">
        <v>36</v>
      </c>
      <c r="J11" s="24" t="s">
        <v>17</v>
      </c>
      <c r="K11" s="25"/>
      <c r="L11" s="30">
        <f>L9</f>
        <v>19.666666666666668</v>
      </c>
    </row>
    <row r="12" spans="1:19" x14ac:dyDescent="0.25">
      <c r="A12" s="7">
        <v>2024</v>
      </c>
      <c r="B12" s="7" t="s">
        <v>85</v>
      </c>
      <c r="C12" s="7" t="s">
        <v>86</v>
      </c>
      <c r="D12" s="7">
        <v>71</v>
      </c>
      <c r="E12" s="7">
        <v>91</v>
      </c>
      <c r="F12" s="7">
        <v>89</v>
      </c>
      <c r="G12" s="7">
        <f t="shared" si="0"/>
        <v>18</v>
      </c>
      <c r="H12" s="7" t="s">
        <v>36</v>
      </c>
    </row>
    <row r="13" spans="1:19" x14ac:dyDescent="0.25">
      <c r="A13" s="7">
        <v>2024</v>
      </c>
      <c r="B13" s="7" t="s">
        <v>65</v>
      </c>
      <c r="C13" s="7" t="s">
        <v>82</v>
      </c>
      <c r="D13" s="7">
        <v>72</v>
      </c>
      <c r="E13" s="7">
        <v>105</v>
      </c>
      <c r="F13" s="7">
        <v>98</v>
      </c>
      <c r="G13" s="7">
        <f t="shared" si="0"/>
        <v>26</v>
      </c>
      <c r="H13" s="7" t="s">
        <v>37</v>
      </c>
    </row>
    <row r="14" spans="1:19" x14ac:dyDescent="0.25">
      <c r="A14" s="7">
        <v>2024</v>
      </c>
      <c r="B14" s="7" t="s">
        <v>81</v>
      </c>
      <c r="C14" s="7" t="s">
        <v>58</v>
      </c>
      <c r="D14" s="7">
        <v>68</v>
      </c>
      <c r="E14" s="7">
        <v>104</v>
      </c>
      <c r="F14" s="7">
        <v>96</v>
      </c>
      <c r="G14" s="7">
        <f t="shared" si="0"/>
        <v>28</v>
      </c>
      <c r="H14" s="7" t="s">
        <v>37</v>
      </c>
    </row>
    <row r="15" spans="1:19" x14ac:dyDescent="0.25">
      <c r="A15" s="7">
        <v>2024</v>
      </c>
      <c r="B15" s="7" t="s">
        <v>10</v>
      </c>
      <c r="C15" s="7" t="s">
        <v>78</v>
      </c>
      <c r="D15" s="7">
        <v>73</v>
      </c>
      <c r="E15" s="7">
        <v>134</v>
      </c>
      <c r="F15" s="7">
        <v>110</v>
      </c>
      <c r="G15" s="7">
        <f t="shared" si="0"/>
        <v>37</v>
      </c>
      <c r="H15" s="7" t="s">
        <v>37</v>
      </c>
    </row>
    <row r="16" spans="1:19" x14ac:dyDescent="0.25">
      <c r="A16" s="7">
        <v>2024</v>
      </c>
      <c r="B16" s="7" t="s">
        <v>27</v>
      </c>
      <c r="C16" s="7" t="s">
        <v>78</v>
      </c>
      <c r="D16" s="7">
        <v>72</v>
      </c>
      <c r="E16" s="7">
        <v>95</v>
      </c>
      <c r="F16" s="7">
        <v>95</v>
      </c>
      <c r="G16" s="7">
        <f t="shared" si="0"/>
        <v>23</v>
      </c>
      <c r="H16" s="7" t="s">
        <v>36</v>
      </c>
    </row>
    <row r="17" spans="1:8" x14ac:dyDescent="0.25">
      <c r="A17" s="7">
        <v>2024</v>
      </c>
      <c r="B17" s="7" t="s">
        <v>11</v>
      </c>
      <c r="C17" s="7" t="s">
        <v>77</v>
      </c>
      <c r="D17" s="7">
        <v>71</v>
      </c>
      <c r="E17" s="7">
        <v>95</v>
      </c>
      <c r="F17" s="7">
        <v>94</v>
      </c>
      <c r="G17" s="7">
        <f t="shared" si="0"/>
        <v>23</v>
      </c>
      <c r="H17" s="7" t="s">
        <v>37</v>
      </c>
    </row>
    <row r="18" spans="1:8" x14ac:dyDescent="0.25">
      <c r="A18" s="29">
        <v>2023</v>
      </c>
      <c r="B18" s="29" t="s">
        <v>7</v>
      </c>
      <c r="C18" s="29" t="s">
        <v>72</v>
      </c>
      <c r="D18" s="29">
        <v>72</v>
      </c>
      <c r="E18" s="29">
        <v>91</v>
      </c>
      <c r="F18" s="29">
        <v>91</v>
      </c>
      <c r="G18" s="29">
        <f t="shared" si="0"/>
        <v>19</v>
      </c>
      <c r="H18" s="29" t="s">
        <v>36</v>
      </c>
    </row>
    <row r="19" spans="1:8" x14ac:dyDescent="0.25">
      <c r="A19" s="29">
        <v>2023</v>
      </c>
      <c r="B19" s="29" t="s">
        <v>24</v>
      </c>
      <c r="C19" s="29" t="s">
        <v>21</v>
      </c>
      <c r="D19" s="29">
        <v>70</v>
      </c>
      <c r="E19" s="29">
        <v>106</v>
      </c>
      <c r="F19" s="29">
        <v>96</v>
      </c>
      <c r="G19" s="29">
        <f t="shared" si="0"/>
        <v>26</v>
      </c>
      <c r="H19" s="29" t="s">
        <v>37</v>
      </c>
    </row>
    <row r="20" spans="1:8" x14ac:dyDescent="0.25">
      <c r="A20"/>
    </row>
  </sheetData>
  <conditionalFormatting sqref="H10:H17">
    <cfRule type="containsText" dxfId="13" priority="1" operator="containsText" text="N">
      <formula>NOT(ISERROR(SEARCH("N",H10)))</formula>
    </cfRule>
    <cfRule type="containsText" dxfId="12" priority="2" operator="containsText" text="Y">
      <formula>NOT(ISERROR(SEARCH("Y",H10)))</formula>
    </cfRule>
  </conditionalFormatting>
  <hyperlinks>
    <hyperlink ref="S2" location="'Handicaps Summary'!A1" display="Home" xr:uid="{5E2ACA75-F5B9-46B5-962F-4A241DA03C7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93B9-9578-4DED-A798-12CB9519291D}">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2.710937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7">
        <f>(G17+G14+G12)/3</f>
        <v>48.666666666666664</v>
      </c>
    </row>
    <row r="10" spans="1:19" x14ac:dyDescent="0.25">
      <c r="A10" s="7">
        <v>2024</v>
      </c>
      <c r="B10" s="7" t="s">
        <v>85</v>
      </c>
      <c r="C10" s="7" t="s">
        <v>86</v>
      </c>
      <c r="D10" s="7">
        <v>71</v>
      </c>
      <c r="E10" s="7">
        <v>144</v>
      </c>
      <c r="F10" s="7">
        <v>127</v>
      </c>
      <c r="G10" s="7">
        <f t="shared" ref="G10:G19" si="0">F10-D10</f>
        <v>56</v>
      </c>
      <c r="H10" s="7" t="s">
        <v>37</v>
      </c>
    </row>
    <row r="11" spans="1:19" x14ac:dyDescent="0.25">
      <c r="A11" s="7">
        <v>2024</v>
      </c>
      <c r="B11" s="7" t="s">
        <v>9</v>
      </c>
      <c r="C11" s="7" t="s">
        <v>82</v>
      </c>
      <c r="D11" s="7">
        <v>72</v>
      </c>
      <c r="E11" s="7">
        <v>140</v>
      </c>
      <c r="F11" s="7">
        <v>125</v>
      </c>
      <c r="G11" s="7">
        <f t="shared" si="0"/>
        <v>53</v>
      </c>
      <c r="H11" s="7" t="s">
        <v>37</v>
      </c>
      <c r="J11" s="24" t="s">
        <v>17</v>
      </c>
      <c r="K11" s="25"/>
      <c r="L11" s="30">
        <f>L9</f>
        <v>48.666666666666664</v>
      </c>
    </row>
    <row r="12" spans="1:19" x14ac:dyDescent="0.25">
      <c r="A12" s="7">
        <v>2024</v>
      </c>
      <c r="B12" s="7" t="s">
        <v>81</v>
      </c>
      <c r="C12" s="7" t="s">
        <v>58</v>
      </c>
      <c r="D12" s="7">
        <v>68</v>
      </c>
      <c r="E12" s="7">
        <v>137</v>
      </c>
      <c r="F12" s="7">
        <v>117</v>
      </c>
      <c r="G12" s="7">
        <f t="shared" si="0"/>
        <v>49</v>
      </c>
      <c r="H12" s="7" t="s">
        <v>36</v>
      </c>
    </row>
    <row r="13" spans="1:19" x14ac:dyDescent="0.25">
      <c r="A13" s="7">
        <v>2024</v>
      </c>
      <c r="B13" s="7" t="s">
        <v>10</v>
      </c>
      <c r="C13" s="7" t="s">
        <v>78</v>
      </c>
      <c r="D13" s="7">
        <v>73</v>
      </c>
      <c r="E13" s="7">
        <v>145</v>
      </c>
      <c r="F13" s="7">
        <v>125</v>
      </c>
      <c r="G13" s="7">
        <f t="shared" si="0"/>
        <v>52</v>
      </c>
      <c r="H13" s="7" t="s">
        <v>37</v>
      </c>
    </row>
    <row r="14" spans="1:19" x14ac:dyDescent="0.25">
      <c r="A14" s="7">
        <v>2024</v>
      </c>
      <c r="B14" s="7" t="s">
        <v>27</v>
      </c>
      <c r="C14" s="7" t="s">
        <v>78</v>
      </c>
      <c r="D14" s="7">
        <v>72</v>
      </c>
      <c r="E14" s="7">
        <v>127</v>
      </c>
      <c r="F14" s="7">
        <v>123</v>
      </c>
      <c r="G14" s="7">
        <f t="shared" si="0"/>
        <v>51</v>
      </c>
      <c r="H14" s="7" t="s">
        <v>36</v>
      </c>
    </row>
    <row r="15" spans="1:19" x14ac:dyDescent="0.25">
      <c r="A15" s="7">
        <v>2024</v>
      </c>
      <c r="B15" s="7" t="s">
        <v>11</v>
      </c>
      <c r="C15" s="7" t="s">
        <v>77</v>
      </c>
      <c r="D15" s="7">
        <v>71</v>
      </c>
      <c r="E15" s="7">
        <v>142</v>
      </c>
      <c r="F15" s="7">
        <v>126</v>
      </c>
      <c r="G15" s="7">
        <f t="shared" si="0"/>
        <v>55</v>
      </c>
      <c r="H15" s="7" t="s">
        <v>37</v>
      </c>
    </row>
    <row r="16" spans="1:19" x14ac:dyDescent="0.25">
      <c r="A16" s="7">
        <v>2023</v>
      </c>
      <c r="B16" s="7" t="s">
        <v>24</v>
      </c>
      <c r="C16" s="7" t="s">
        <v>21</v>
      </c>
      <c r="D16" s="7">
        <v>70</v>
      </c>
      <c r="E16" s="7">
        <v>132</v>
      </c>
      <c r="F16" s="7">
        <v>121</v>
      </c>
      <c r="G16" s="7">
        <f t="shared" si="0"/>
        <v>51</v>
      </c>
      <c r="H16" s="7" t="s">
        <v>37</v>
      </c>
    </row>
    <row r="17" spans="1:8" x14ac:dyDescent="0.25">
      <c r="A17" s="7">
        <v>2023</v>
      </c>
      <c r="B17" s="7" t="s">
        <v>70</v>
      </c>
      <c r="C17" s="7" t="s">
        <v>29</v>
      </c>
      <c r="D17" s="7">
        <v>72</v>
      </c>
      <c r="E17" s="7">
        <v>135</v>
      </c>
      <c r="F17" s="7">
        <v>118</v>
      </c>
      <c r="G17" s="7">
        <f t="shared" si="0"/>
        <v>46</v>
      </c>
      <c r="H17" s="7" t="s">
        <v>36</v>
      </c>
    </row>
    <row r="18" spans="1:8" x14ac:dyDescent="0.25">
      <c r="A18" s="7">
        <v>2023</v>
      </c>
      <c r="B18" s="7" t="s">
        <v>68</v>
      </c>
      <c r="C18" s="7" t="s">
        <v>69</v>
      </c>
      <c r="D18" s="7">
        <v>74</v>
      </c>
      <c r="E18" s="7">
        <v>124</v>
      </c>
      <c r="F18" s="7">
        <v>115</v>
      </c>
      <c r="G18" s="7">
        <f t="shared" si="0"/>
        <v>41</v>
      </c>
      <c r="H18" s="7" t="s">
        <v>36</v>
      </c>
    </row>
    <row r="19" spans="1:8" x14ac:dyDescent="0.25">
      <c r="A19" s="7">
        <v>2023</v>
      </c>
      <c r="B19" s="7" t="s">
        <v>62</v>
      </c>
      <c r="C19" s="7" t="s">
        <v>61</v>
      </c>
      <c r="D19" s="7">
        <v>70</v>
      </c>
      <c r="E19" s="7">
        <v>123</v>
      </c>
      <c r="F19" s="7">
        <v>101</v>
      </c>
      <c r="G19" s="7">
        <f t="shared" si="0"/>
        <v>31</v>
      </c>
      <c r="H19" s="7" t="s">
        <v>36</v>
      </c>
    </row>
    <row r="20" spans="1:8" x14ac:dyDescent="0.25">
      <c r="A20"/>
    </row>
  </sheetData>
  <conditionalFormatting sqref="H10:H17">
    <cfRule type="containsText" dxfId="11" priority="1" operator="containsText" text="N">
      <formula>NOT(ISERROR(SEARCH("N",H10)))</formula>
    </cfRule>
    <cfRule type="containsText" dxfId="10" priority="2" operator="containsText" text="Y">
      <formula>NOT(ISERROR(SEARCH("Y",H10)))</formula>
    </cfRule>
  </conditionalFormatting>
  <hyperlinks>
    <hyperlink ref="S2" location="'Handicaps Summary'!A1" display="Home" xr:uid="{69E238AA-FC9D-4D08-8825-FFB401325649}"/>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F8C7-A0F4-4EF3-8586-FBEA1ED9BB0A}">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28515625" customWidth="1"/>
    <col min="12" max="12" width="9.140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(G12+G11+G16)/3</f>
        <v>14</v>
      </c>
    </row>
    <row r="10" spans="1:19" x14ac:dyDescent="0.25">
      <c r="A10" s="48">
        <v>2025</v>
      </c>
      <c r="B10" s="7" t="s">
        <v>24</v>
      </c>
      <c r="C10" s="7" t="s">
        <v>104</v>
      </c>
      <c r="D10" s="7">
        <v>71</v>
      </c>
      <c r="E10" s="7">
        <v>90</v>
      </c>
      <c r="F10" s="7">
        <v>87</v>
      </c>
      <c r="G10" s="7">
        <v>16</v>
      </c>
      <c r="H10" s="7" t="s">
        <v>37</v>
      </c>
    </row>
    <row r="11" spans="1:19" x14ac:dyDescent="0.25">
      <c r="A11" s="48">
        <v>2025</v>
      </c>
      <c r="B11" s="7" t="s">
        <v>70</v>
      </c>
      <c r="C11" s="7" t="s">
        <v>103</v>
      </c>
      <c r="D11" s="7">
        <v>72</v>
      </c>
      <c r="E11" s="7">
        <v>97</v>
      </c>
      <c r="F11" s="7">
        <v>87</v>
      </c>
      <c r="G11" s="7">
        <v>15</v>
      </c>
      <c r="H11" s="7" t="s">
        <v>36</v>
      </c>
      <c r="J11" s="24" t="s">
        <v>17</v>
      </c>
      <c r="K11" s="25"/>
      <c r="L11" s="30">
        <f>L9</f>
        <v>14</v>
      </c>
    </row>
    <row r="12" spans="1:19" x14ac:dyDescent="0.25">
      <c r="A12" s="48">
        <v>2025</v>
      </c>
      <c r="B12" s="7" t="s">
        <v>9</v>
      </c>
      <c r="C12" s="7" t="s">
        <v>86</v>
      </c>
      <c r="D12" s="7">
        <v>71</v>
      </c>
      <c r="E12" s="7">
        <v>87</v>
      </c>
      <c r="F12" s="7">
        <v>84</v>
      </c>
      <c r="G12" s="7">
        <v>13</v>
      </c>
      <c r="H12" s="7" t="s">
        <v>36</v>
      </c>
    </row>
    <row r="13" spans="1:19" x14ac:dyDescent="0.25">
      <c r="A13" s="48">
        <v>2025</v>
      </c>
      <c r="B13" s="7" t="s">
        <v>101</v>
      </c>
      <c r="C13" s="7" t="s">
        <v>102</v>
      </c>
      <c r="D13" s="7">
        <v>70</v>
      </c>
      <c r="E13" s="7">
        <v>116</v>
      </c>
      <c r="F13" s="7">
        <v>97</v>
      </c>
      <c r="G13" s="7">
        <v>27</v>
      </c>
      <c r="H13" s="7" t="s">
        <v>37</v>
      </c>
      <c r="L13" s="7"/>
    </row>
    <row r="14" spans="1:19" x14ac:dyDescent="0.25">
      <c r="A14" s="48">
        <v>2025</v>
      </c>
      <c r="B14" s="7" t="s">
        <v>83</v>
      </c>
      <c r="C14" s="7" t="s">
        <v>100</v>
      </c>
      <c r="D14" s="7">
        <v>72</v>
      </c>
      <c r="E14" s="7">
        <v>98</v>
      </c>
      <c r="F14" s="7">
        <v>89</v>
      </c>
      <c r="G14" s="7">
        <v>17</v>
      </c>
      <c r="H14" s="7" t="s">
        <v>37</v>
      </c>
    </row>
    <row r="15" spans="1:19" x14ac:dyDescent="0.25">
      <c r="A15" s="48">
        <v>2025</v>
      </c>
      <c r="B15" s="7" t="s">
        <v>81</v>
      </c>
      <c r="C15" s="7" t="s">
        <v>77</v>
      </c>
      <c r="D15" s="7">
        <v>71</v>
      </c>
      <c r="E15" s="7">
        <v>91</v>
      </c>
      <c r="F15" s="7">
        <v>86</v>
      </c>
      <c r="G15" s="7">
        <v>15</v>
      </c>
      <c r="H15" s="7" t="s">
        <v>37</v>
      </c>
    </row>
    <row r="16" spans="1:19" x14ac:dyDescent="0.25">
      <c r="A16" s="48">
        <v>2025</v>
      </c>
      <c r="B16" s="7" t="s">
        <v>30</v>
      </c>
      <c r="C16" s="7" t="s">
        <v>58</v>
      </c>
      <c r="D16" s="7">
        <v>68</v>
      </c>
      <c r="E16" s="7">
        <v>85</v>
      </c>
      <c r="F16" s="7">
        <v>82</v>
      </c>
      <c r="G16" s="7">
        <v>14</v>
      </c>
      <c r="H16" s="7" t="s">
        <v>36</v>
      </c>
    </row>
    <row r="17" spans="1:8" x14ac:dyDescent="0.25">
      <c r="A17" s="48">
        <v>2025</v>
      </c>
      <c r="B17" s="7" t="s">
        <v>11</v>
      </c>
      <c r="C17" s="7" t="s">
        <v>98</v>
      </c>
      <c r="D17" s="7">
        <v>69</v>
      </c>
      <c r="E17" s="7">
        <v>85</v>
      </c>
      <c r="F17" s="7">
        <v>85</v>
      </c>
      <c r="G17" s="7">
        <v>16</v>
      </c>
      <c r="H17" s="7" t="s">
        <v>37</v>
      </c>
    </row>
    <row r="18" spans="1:8" x14ac:dyDescent="0.25">
      <c r="A18"/>
    </row>
  </sheetData>
  <conditionalFormatting sqref="G10:G17">
    <cfRule type="top10" dxfId="74" priority="1" bottom="1" rank="3"/>
  </conditionalFormatting>
  <conditionalFormatting sqref="H10:H17">
    <cfRule type="containsText" dxfId="73" priority="2" operator="containsText" text="N">
      <formula>NOT(ISERROR(SEARCH("N",H10)))</formula>
    </cfRule>
    <cfRule type="containsText" dxfId="72" priority="3" operator="containsText" text="Y">
      <formula>NOT(ISERROR(SEARCH("Y",H10)))</formula>
    </cfRule>
  </conditionalFormatting>
  <hyperlinks>
    <hyperlink ref="S2" location="'Handicaps Summary'!A1" display="Home" xr:uid="{873541AC-E31B-4B65-B1B4-6E09ED71A57D}"/>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B69D-1C14-4767-8C15-B688852E6669}">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19.140625" style="10" customWidth="1"/>
    <col min="8" max="8" width="17.42578125" bestFit="1" customWidth="1"/>
    <col min="10" max="10" width="12.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7">
        <f>(G10+G11+G12)/3</f>
        <v>16.333333333333332</v>
      </c>
    </row>
    <row r="10" spans="1:19" x14ac:dyDescent="0.25">
      <c r="A10" s="7">
        <v>2024</v>
      </c>
      <c r="B10" s="7" t="s">
        <v>10</v>
      </c>
      <c r="C10" s="7" t="s">
        <v>78</v>
      </c>
      <c r="D10" s="7">
        <v>73</v>
      </c>
      <c r="E10" s="7">
        <v>92</v>
      </c>
      <c r="F10" s="7">
        <v>92</v>
      </c>
      <c r="G10" s="7">
        <f>F10-D10</f>
        <v>19</v>
      </c>
      <c r="H10" s="7" t="s">
        <v>36</v>
      </c>
    </row>
    <row r="11" spans="1:19" x14ac:dyDescent="0.25">
      <c r="A11" s="7">
        <v>2024</v>
      </c>
      <c r="B11" s="7" t="s">
        <v>27</v>
      </c>
      <c r="C11" s="7" t="s">
        <v>78</v>
      </c>
      <c r="D11" s="7">
        <v>72</v>
      </c>
      <c r="E11" s="7">
        <v>89</v>
      </c>
      <c r="F11" s="7">
        <v>89</v>
      </c>
      <c r="G11" s="7">
        <f>F11-D11</f>
        <v>17</v>
      </c>
      <c r="H11" s="7" t="s">
        <v>36</v>
      </c>
      <c r="J11" s="24" t="s">
        <v>17</v>
      </c>
      <c r="K11" s="25"/>
      <c r="L11" s="30">
        <f>L9</f>
        <v>16.333333333333332</v>
      </c>
    </row>
    <row r="12" spans="1:19" x14ac:dyDescent="0.25">
      <c r="A12" s="7">
        <v>2024</v>
      </c>
      <c r="B12" s="7" t="s">
        <v>71</v>
      </c>
      <c r="C12" s="7" t="s">
        <v>23</v>
      </c>
      <c r="D12" s="7">
        <v>69</v>
      </c>
      <c r="E12" s="7">
        <v>82</v>
      </c>
      <c r="F12" s="7">
        <v>82</v>
      </c>
      <c r="G12" s="7">
        <f>F12-D12</f>
        <v>13</v>
      </c>
      <c r="H12" s="7" t="s">
        <v>36</v>
      </c>
    </row>
    <row r="13" spans="1:19" x14ac:dyDescent="0.25">
      <c r="A13" s="7"/>
      <c r="B13" s="7"/>
      <c r="C13" s="7"/>
      <c r="D13" s="7"/>
      <c r="E13" s="7"/>
      <c r="F13" s="7"/>
      <c r="G13" s="7"/>
      <c r="H13" s="7"/>
    </row>
    <row r="14" spans="1:19" x14ac:dyDescent="0.25">
      <c r="A14" s="7"/>
      <c r="B14" s="7"/>
      <c r="C14" s="7"/>
      <c r="D14" s="7"/>
      <c r="E14" s="7"/>
      <c r="F14" s="7"/>
      <c r="G14" s="7"/>
      <c r="H14" s="7"/>
    </row>
    <row r="15" spans="1:19" x14ac:dyDescent="0.25">
      <c r="A15" s="7"/>
      <c r="B15" s="7"/>
      <c r="C15" s="7"/>
      <c r="D15" s="7"/>
      <c r="E15" s="7"/>
      <c r="F15" s="7"/>
      <c r="G15" s="7"/>
      <c r="H15" s="7"/>
    </row>
    <row r="16" spans="1:19" x14ac:dyDescent="0.25">
      <c r="A16" s="7"/>
      <c r="B16" s="7"/>
      <c r="C16" s="7"/>
      <c r="D16" s="7"/>
      <c r="E16" s="7"/>
      <c r="F16" s="7"/>
      <c r="G16" s="7"/>
      <c r="H16" s="7"/>
    </row>
    <row r="17" spans="1:8" x14ac:dyDescent="0.25">
      <c r="A17" s="7"/>
      <c r="B17" s="7"/>
      <c r="C17" s="7"/>
      <c r="D17" s="7"/>
      <c r="E17" s="7"/>
      <c r="F17" s="7"/>
      <c r="G17" s="7"/>
      <c r="H17" s="7"/>
    </row>
    <row r="18" spans="1:8" x14ac:dyDescent="0.25">
      <c r="A18" s="7"/>
      <c r="B18" s="7"/>
      <c r="C18" s="7"/>
      <c r="D18" s="7"/>
      <c r="E18" s="7"/>
      <c r="F18" s="7"/>
      <c r="G18" s="7"/>
      <c r="H18" s="7"/>
    </row>
    <row r="19" spans="1:8" x14ac:dyDescent="0.25">
      <c r="A19" s="7"/>
      <c r="B19" s="7"/>
      <c r="C19" s="7"/>
      <c r="D19" s="7"/>
      <c r="E19" s="7"/>
      <c r="F19" s="7"/>
      <c r="G19" s="7"/>
      <c r="H19" s="7"/>
    </row>
    <row r="20" spans="1:8" x14ac:dyDescent="0.25">
      <c r="A20"/>
    </row>
  </sheetData>
  <conditionalFormatting sqref="H10:H17">
    <cfRule type="containsText" dxfId="9" priority="1" operator="containsText" text="N">
      <formula>NOT(ISERROR(SEARCH("N",H10)))</formula>
    </cfRule>
    <cfRule type="containsText" dxfId="8" priority="2" operator="containsText" text="Y">
      <formula>NOT(ISERROR(SEARCH("Y",H10)))</formula>
    </cfRule>
  </conditionalFormatting>
  <hyperlinks>
    <hyperlink ref="S2" location="'Handicaps Summary'!A1" display="Home" xr:uid="{E24B0AB7-0C3C-4611-8042-9EF881A05E4E}"/>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8B4F-F50E-4FB7-A461-EA5E2D2BAB0C}">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4.42578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7">
        <f>(G11+G12+G14)/3</f>
        <v>23</v>
      </c>
    </row>
    <row r="10" spans="1:19" x14ac:dyDescent="0.25">
      <c r="A10" s="7">
        <v>2024</v>
      </c>
      <c r="B10" s="7" t="s">
        <v>10</v>
      </c>
      <c r="C10" s="7" t="s">
        <v>78</v>
      </c>
      <c r="D10" s="7">
        <v>73</v>
      </c>
      <c r="E10" s="7">
        <v>150</v>
      </c>
      <c r="F10" s="7">
        <v>117</v>
      </c>
      <c r="G10" s="7">
        <f>F10-D10</f>
        <v>44</v>
      </c>
      <c r="H10" s="7" t="s">
        <v>37</v>
      </c>
    </row>
    <row r="11" spans="1:19" x14ac:dyDescent="0.25">
      <c r="A11" s="7">
        <v>2024</v>
      </c>
      <c r="B11" s="7" t="s">
        <v>27</v>
      </c>
      <c r="C11" s="7" t="s">
        <v>78</v>
      </c>
      <c r="D11" s="7">
        <v>72</v>
      </c>
      <c r="E11" s="7">
        <v>98</v>
      </c>
      <c r="F11" s="7">
        <v>97</v>
      </c>
      <c r="G11" s="7">
        <f>F11-D11</f>
        <v>25</v>
      </c>
      <c r="H11" s="7" t="s">
        <v>36</v>
      </c>
      <c r="J11" s="24" t="s">
        <v>17</v>
      </c>
      <c r="K11" s="25"/>
      <c r="L11" s="11">
        <v>23</v>
      </c>
    </row>
    <row r="12" spans="1:19" x14ac:dyDescent="0.25">
      <c r="A12" s="7">
        <v>2023</v>
      </c>
      <c r="B12" s="7" t="s">
        <v>10</v>
      </c>
      <c r="C12" s="7" t="s">
        <v>59</v>
      </c>
      <c r="D12" s="7">
        <v>70</v>
      </c>
      <c r="E12" s="7">
        <v>99</v>
      </c>
      <c r="F12" s="7">
        <v>94</v>
      </c>
      <c r="G12" s="7">
        <f>F12-D12</f>
        <v>24</v>
      </c>
      <c r="H12" s="7" t="s">
        <v>36</v>
      </c>
    </row>
    <row r="13" spans="1:19" x14ac:dyDescent="0.25">
      <c r="A13" s="7">
        <v>2023</v>
      </c>
      <c r="B13" s="7" t="s">
        <v>27</v>
      </c>
      <c r="C13" s="7" t="s">
        <v>59</v>
      </c>
      <c r="D13" s="7">
        <v>70</v>
      </c>
      <c r="E13" s="7">
        <v>117</v>
      </c>
      <c r="F13" s="7">
        <v>102</v>
      </c>
      <c r="G13" s="7">
        <f t="shared" ref="G13:G15" si="0">F13-D13</f>
        <v>32</v>
      </c>
      <c r="H13" s="7" t="s">
        <v>37</v>
      </c>
    </row>
    <row r="14" spans="1:19" x14ac:dyDescent="0.25">
      <c r="A14" s="7">
        <v>2023</v>
      </c>
      <c r="B14" s="7" t="s">
        <v>11</v>
      </c>
      <c r="C14" s="7" t="s">
        <v>58</v>
      </c>
      <c r="D14" s="7">
        <v>68</v>
      </c>
      <c r="E14" s="7">
        <v>89</v>
      </c>
      <c r="F14" s="7">
        <v>88</v>
      </c>
      <c r="G14" s="7">
        <f t="shared" si="0"/>
        <v>20</v>
      </c>
      <c r="H14" s="7" t="s">
        <v>36</v>
      </c>
    </row>
    <row r="15" spans="1:19" x14ac:dyDescent="0.25">
      <c r="A15" s="7">
        <v>2023</v>
      </c>
      <c r="B15" s="7" t="s">
        <v>35</v>
      </c>
      <c r="C15" s="7" t="s">
        <v>22</v>
      </c>
      <c r="D15" s="7">
        <v>71</v>
      </c>
      <c r="E15" s="7">
        <v>120</v>
      </c>
      <c r="F15" s="7">
        <v>102</v>
      </c>
      <c r="G15" s="7">
        <f t="shared" si="0"/>
        <v>31</v>
      </c>
      <c r="H15" s="7" t="s">
        <v>37</v>
      </c>
    </row>
    <row r="16" spans="1:19" x14ac:dyDescent="0.25">
      <c r="A16" s="7"/>
      <c r="B16" s="7"/>
      <c r="C16" s="7"/>
      <c r="D16" s="7"/>
      <c r="E16" s="7"/>
      <c r="F16" s="7"/>
      <c r="G16" s="7"/>
      <c r="H16" s="7"/>
    </row>
    <row r="17" spans="1:8" x14ac:dyDescent="0.25">
      <c r="A17" s="7"/>
      <c r="B17" s="7"/>
      <c r="C17" s="7"/>
      <c r="D17" s="7"/>
      <c r="E17" s="7"/>
      <c r="F17" s="7"/>
      <c r="G17" s="7"/>
      <c r="H17" s="7"/>
    </row>
    <row r="18" spans="1:8" x14ac:dyDescent="0.25">
      <c r="A18" s="7"/>
      <c r="B18" s="7"/>
      <c r="C18" s="7"/>
      <c r="D18" s="7"/>
      <c r="E18" s="7"/>
      <c r="F18" s="7"/>
      <c r="G18" s="7"/>
      <c r="H18" s="7"/>
    </row>
    <row r="19" spans="1:8" x14ac:dyDescent="0.25">
      <c r="A19" s="30">
        <f t="shared" ref="A19:H20" si="1">A17</f>
        <v>0</v>
      </c>
      <c r="B19" s="30">
        <f t="shared" si="1"/>
        <v>0</v>
      </c>
      <c r="C19" s="30">
        <f t="shared" si="1"/>
        <v>0</v>
      </c>
      <c r="D19" s="30">
        <f t="shared" si="1"/>
        <v>0</v>
      </c>
      <c r="E19" s="30">
        <f t="shared" si="1"/>
        <v>0</v>
      </c>
      <c r="F19" s="30">
        <f t="shared" si="1"/>
        <v>0</v>
      </c>
      <c r="G19" s="30">
        <f t="shared" si="1"/>
        <v>0</v>
      </c>
      <c r="H19" s="30">
        <f t="shared" si="1"/>
        <v>0</v>
      </c>
    </row>
    <row r="20" spans="1:8" x14ac:dyDescent="0.25">
      <c r="A20" s="30">
        <f t="shared" si="1"/>
        <v>0</v>
      </c>
      <c r="B20" s="30">
        <f t="shared" si="1"/>
        <v>0</v>
      </c>
      <c r="C20" s="30">
        <f t="shared" si="1"/>
        <v>0</v>
      </c>
      <c r="D20" s="30">
        <f t="shared" si="1"/>
        <v>0</v>
      </c>
      <c r="E20" s="30">
        <f t="shared" si="1"/>
        <v>0</v>
      </c>
      <c r="F20" s="30">
        <f t="shared" si="1"/>
        <v>0</v>
      </c>
      <c r="G20" s="30">
        <f t="shared" si="1"/>
        <v>0</v>
      </c>
      <c r="H20" s="30">
        <f t="shared" si="1"/>
        <v>0</v>
      </c>
    </row>
  </sheetData>
  <conditionalFormatting sqref="H10:H17">
    <cfRule type="containsText" dxfId="7" priority="1" operator="containsText" text="N">
      <formula>NOT(ISERROR(SEARCH("N",H10)))</formula>
    </cfRule>
    <cfRule type="containsText" dxfId="6" priority="2" operator="containsText" text="Y">
      <formula>NOT(ISERROR(SEARCH("Y",H10)))</formula>
    </cfRule>
  </conditionalFormatting>
  <hyperlinks>
    <hyperlink ref="S2" location="'Handicaps Summary'!A1" display="Home" xr:uid="{D276D81E-3172-48B0-8EE2-A0600321882A}"/>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09E9-B008-415A-8A9D-518124574759}">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7">
        <f>(G11+G16+G15)/3</f>
        <v>24.666666666666668</v>
      </c>
    </row>
    <row r="10" spans="1:19" x14ac:dyDescent="0.25">
      <c r="A10" s="7">
        <v>2023</v>
      </c>
      <c r="B10" s="7" t="s">
        <v>7</v>
      </c>
      <c r="C10" s="7" t="s">
        <v>72</v>
      </c>
      <c r="D10" s="7">
        <v>72</v>
      </c>
      <c r="E10" s="7">
        <v>112</v>
      </c>
      <c r="F10" s="7">
        <v>109</v>
      </c>
      <c r="G10" s="7">
        <f>F10-D10</f>
        <v>37</v>
      </c>
      <c r="H10" s="7" t="s">
        <v>37</v>
      </c>
    </row>
    <row r="11" spans="1:19" x14ac:dyDescent="0.25">
      <c r="A11" s="7">
        <v>2023</v>
      </c>
      <c r="B11" s="7" t="s">
        <v>62</v>
      </c>
      <c r="C11" s="7" t="s">
        <v>61</v>
      </c>
      <c r="D11" s="7">
        <v>70</v>
      </c>
      <c r="E11" s="7">
        <v>112</v>
      </c>
      <c r="F11" s="7">
        <v>95</v>
      </c>
      <c r="G11" s="7">
        <f t="shared" ref="G11:G19" si="0">F11-D11</f>
        <v>25</v>
      </c>
      <c r="H11" s="7" t="s">
        <v>36</v>
      </c>
      <c r="J11" s="24" t="s">
        <v>17</v>
      </c>
      <c r="K11" s="25"/>
      <c r="L11" s="30">
        <f>L9</f>
        <v>24.666666666666668</v>
      </c>
    </row>
    <row r="12" spans="1:19" x14ac:dyDescent="0.25">
      <c r="A12" s="7">
        <v>2023</v>
      </c>
      <c r="B12" s="7" t="s">
        <v>10</v>
      </c>
      <c r="C12" s="7" t="s">
        <v>59</v>
      </c>
      <c r="D12" s="7">
        <v>70</v>
      </c>
      <c r="E12" s="7">
        <v>113</v>
      </c>
      <c r="F12" s="7">
        <v>107</v>
      </c>
      <c r="G12" s="7">
        <f t="shared" si="0"/>
        <v>37</v>
      </c>
      <c r="H12" s="7" t="s">
        <v>37</v>
      </c>
    </row>
    <row r="13" spans="1:19" x14ac:dyDescent="0.25">
      <c r="A13" s="7">
        <v>2023</v>
      </c>
      <c r="B13" s="7" t="s">
        <v>27</v>
      </c>
      <c r="C13" s="7" t="s">
        <v>59</v>
      </c>
      <c r="D13" s="7">
        <v>70</v>
      </c>
      <c r="E13" s="7">
        <v>127</v>
      </c>
      <c r="F13" s="7">
        <v>104</v>
      </c>
      <c r="G13" s="7">
        <f t="shared" si="0"/>
        <v>34</v>
      </c>
      <c r="H13" s="7" t="s">
        <v>37</v>
      </c>
    </row>
    <row r="14" spans="1:19" x14ac:dyDescent="0.25">
      <c r="A14" s="7">
        <v>2023</v>
      </c>
      <c r="B14" s="7" t="s">
        <v>30</v>
      </c>
      <c r="C14" s="7" t="s">
        <v>19</v>
      </c>
      <c r="D14" s="7">
        <v>72</v>
      </c>
      <c r="E14" s="7">
        <v>127</v>
      </c>
      <c r="F14" s="7">
        <v>102</v>
      </c>
      <c r="G14" s="7">
        <f t="shared" si="0"/>
        <v>30</v>
      </c>
      <c r="H14" s="7" t="s">
        <v>37</v>
      </c>
    </row>
    <row r="15" spans="1:19" x14ac:dyDescent="0.25">
      <c r="A15" s="7">
        <v>2023</v>
      </c>
      <c r="B15" s="7" t="s">
        <v>35</v>
      </c>
      <c r="C15" s="7" t="s">
        <v>22</v>
      </c>
      <c r="D15" s="7">
        <v>71</v>
      </c>
      <c r="E15" s="7">
        <v>107</v>
      </c>
      <c r="F15" s="7">
        <v>98</v>
      </c>
      <c r="G15" s="7">
        <f t="shared" si="0"/>
        <v>27</v>
      </c>
      <c r="H15" s="7" t="s">
        <v>36</v>
      </c>
    </row>
    <row r="16" spans="1:19" x14ac:dyDescent="0.25">
      <c r="A16" s="7">
        <v>2022</v>
      </c>
      <c r="B16" s="7" t="s">
        <v>7</v>
      </c>
      <c r="C16" s="7" t="s">
        <v>21</v>
      </c>
      <c r="D16" s="7">
        <v>71</v>
      </c>
      <c r="E16" s="7">
        <v>100</v>
      </c>
      <c r="F16" s="7">
        <v>93</v>
      </c>
      <c r="G16" s="7">
        <f t="shared" si="0"/>
        <v>22</v>
      </c>
      <c r="H16" s="7" t="s">
        <v>36</v>
      </c>
    </row>
    <row r="17" spans="1:8" x14ac:dyDescent="0.25">
      <c r="A17" s="7">
        <v>2022</v>
      </c>
      <c r="B17" s="7" t="s">
        <v>9</v>
      </c>
      <c r="C17" s="7" t="s">
        <v>32</v>
      </c>
      <c r="D17" s="7">
        <v>70</v>
      </c>
      <c r="E17" s="7">
        <v>113</v>
      </c>
      <c r="F17" s="7">
        <v>104</v>
      </c>
      <c r="G17" s="7">
        <f t="shared" si="0"/>
        <v>34</v>
      </c>
      <c r="H17" s="7" t="s">
        <v>37</v>
      </c>
    </row>
    <row r="18" spans="1:8" x14ac:dyDescent="0.25">
      <c r="A18" s="29">
        <v>2022</v>
      </c>
      <c r="B18" s="29" t="s">
        <v>27</v>
      </c>
      <c r="C18" s="29" t="s">
        <v>28</v>
      </c>
      <c r="D18" s="29">
        <v>71</v>
      </c>
      <c r="E18" s="29">
        <v>108</v>
      </c>
      <c r="F18" s="29">
        <v>98</v>
      </c>
      <c r="G18" s="29">
        <f t="shared" si="0"/>
        <v>27</v>
      </c>
      <c r="H18" s="29" t="s">
        <v>36</v>
      </c>
    </row>
    <row r="19" spans="1:8" x14ac:dyDescent="0.25">
      <c r="A19" s="29">
        <v>2022</v>
      </c>
      <c r="B19" s="29" t="s">
        <v>11</v>
      </c>
      <c r="C19" s="29" t="s">
        <v>31</v>
      </c>
      <c r="D19" s="29">
        <v>71</v>
      </c>
      <c r="E19" s="29">
        <v>127</v>
      </c>
      <c r="F19" s="29">
        <v>100</v>
      </c>
      <c r="G19" s="29">
        <f t="shared" si="0"/>
        <v>29</v>
      </c>
      <c r="H19" s="29" t="s">
        <v>37</v>
      </c>
    </row>
    <row r="20" spans="1:8" x14ac:dyDescent="0.25">
      <c r="A20"/>
    </row>
  </sheetData>
  <conditionalFormatting sqref="H10:H17">
    <cfRule type="containsText" dxfId="5" priority="1" operator="containsText" text="N">
      <formula>NOT(ISERROR(SEARCH("N",H10)))</formula>
    </cfRule>
    <cfRule type="containsText" dxfId="4" priority="2" operator="containsText" text="Y">
      <formula>NOT(ISERROR(SEARCH("Y",H10)))</formula>
    </cfRule>
  </conditionalFormatting>
  <hyperlinks>
    <hyperlink ref="S2" location="'Handicaps Summary'!A1" display="Home" xr:uid="{0C8CD7F9-BB06-44A0-8D61-151C5F591D16}"/>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96AD4-4D9B-4A11-BBDA-73BC02AE44F8}">
  <sheetPr>
    <tabColor rgb="FFFF0000"/>
  </sheetPr>
  <dimension ref="A2:S20"/>
  <sheetViews>
    <sheetView workbookViewId="0">
      <selection activeCell="S2" sqref="S2"/>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19.140625" style="10" customWidth="1"/>
    <col min="8" max="8" width="17.42578125" bestFit="1" customWidth="1"/>
    <col min="10" max="10" width="13.710937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79</v>
      </c>
      <c r="H9" s="5" t="s">
        <v>34</v>
      </c>
      <c r="I9"/>
      <c r="J9" s="26" t="s">
        <v>75</v>
      </c>
      <c r="K9" s="27"/>
      <c r="L9" s="7">
        <f>(G12+G16+G17)/3</f>
        <v>26.666666666666668</v>
      </c>
    </row>
    <row r="10" spans="1:19" x14ac:dyDescent="0.25">
      <c r="A10" s="7">
        <v>2024</v>
      </c>
      <c r="B10" s="7" t="s">
        <v>10</v>
      </c>
      <c r="C10" s="7" t="s">
        <v>78</v>
      </c>
      <c r="D10" s="7">
        <v>73</v>
      </c>
      <c r="E10" s="7">
        <v>127</v>
      </c>
      <c r="F10" s="7">
        <v>116</v>
      </c>
      <c r="G10" s="7">
        <f>F10-D10</f>
        <v>43</v>
      </c>
      <c r="H10" s="7" t="s">
        <v>37</v>
      </c>
    </row>
    <row r="11" spans="1:19" x14ac:dyDescent="0.25">
      <c r="A11" s="7">
        <v>2024</v>
      </c>
      <c r="B11" s="7" t="s">
        <v>27</v>
      </c>
      <c r="C11" s="7" t="s">
        <v>78</v>
      </c>
      <c r="D11" s="7">
        <v>72</v>
      </c>
      <c r="E11" s="7">
        <v>113</v>
      </c>
      <c r="F11" s="7">
        <v>110</v>
      </c>
      <c r="G11" s="7">
        <f>F11-D11</f>
        <v>38</v>
      </c>
      <c r="H11" s="7" t="s">
        <v>37</v>
      </c>
      <c r="J11" s="24" t="s">
        <v>17</v>
      </c>
      <c r="K11" s="25"/>
      <c r="L11" s="30">
        <f>L9</f>
        <v>26.666666666666668</v>
      </c>
    </row>
    <row r="12" spans="1:19" x14ac:dyDescent="0.25">
      <c r="A12" s="7">
        <v>2023</v>
      </c>
      <c r="B12" s="7" t="s">
        <v>11</v>
      </c>
      <c r="C12" s="7" t="s">
        <v>58</v>
      </c>
      <c r="D12" s="7">
        <v>68</v>
      </c>
      <c r="E12" s="7">
        <v>109</v>
      </c>
      <c r="F12" s="7">
        <v>96</v>
      </c>
      <c r="G12" s="7">
        <f>F12-D12</f>
        <v>28</v>
      </c>
      <c r="H12" s="7" t="s">
        <v>36</v>
      </c>
    </row>
    <row r="13" spans="1:19" x14ac:dyDescent="0.25">
      <c r="A13" s="7">
        <v>2023</v>
      </c>
      <c r="B13" s="7" t="s">
        <v>30</v>
      </c>
      <c r="C13" s="7" t="s">
        <v>19</v>
      </c>
      <c r="D13" s="7">
        <v>72</v>
      </c>
      <c r="E13" s="7">
        <v>137</v>
      </c>
      <c r="F13" s="7">
        <v>105</v>
      </c>
      <c r="G13" s="7">
        <f t="shared" ref="G13:G19" si="0">F13-D13</f>
        <v>33</v>
      </c>
      <c r="H13" s="7" t="s">
        <v>37</v>
      </c>
    </row>
    <row r="14" spans="1:19" x14ac:dyDescent="0.25">
      <c r="A14" s="7">
        <v>2023</v>
      </c>
      <c r="B14" s="7" t="s">
        <v>35</v>
      </c>
      <c r="C14" s="7" t="s">
        <v>22</v>
      </c>
      <c r="D14" s="7">
        <v>71</v>
      </c>
      <c r="E14" s="7">
        <v>124</v>
      </c>
      <c r="F14" s="7">
        <v>103</v>
      </c>
      <c r="G14" s="7">
        <f t="shared" si="0"/>
        <v>32</v>
      </c>
      <c r="H14" s="7" t="s">
        <v>37</v>
      </c>
    </row>
    <row r="15" spans="1:19" x14ac:dyDescent="0.25">
      <c r="A15" s="7">
        <v>2022</v>
      </c>
      <c r="B15" s="7" t="s">
        <v>7</v>
      </c>
      <c r="C15" s="7" t="s">
        <v>21</v>
      </c>
      <c r="D15" s="7">
        <v>71</v>
      </c>
      <c r="E15" s="7">
        <v>126</v>
      </c>
      <c r="F15" s="7">
        <v>107</v>
      </c>
      <c r="G15" s="7">
        <f t="shared" si="0"/>
        <v>36</v>
      </c>
      <c r="H15" s="7" t="s">
        <v>37</v>
      </c>
    </row>
    <row r="16" spans="1:19" x14ac:dyDescent="0.25">
      <c r="A16" s="7">
        <v>2022</v>
      </c>
      <c r="B16" s="7" t="s">
        <v>24</v>
      </c>
      <c r="C16" s="7" t="s">
        <v>23</v>
      </c>
      <c r="D16" s="7">
        <v>69</v>
      </c>
      <c r="E16" s="7">
        <v>100</v>
      </c>
      <c r="F16" s="7">
        <v>93</v>
      </c>
      <c r="G16" s="7">
        <f t="shared" si="0"/>
        <v>24</v>
      </c>
      <c r="H16" s="7" t="s">
        <v>36</v>
      </c>
    </row>
    <row r="17" spans="1:8" x14ac:dyDescent="0.25">
      <c r="A17" s="7">
        <v>2022</v>
      </c>
      <c r="B17" s="7" t="s">
        <v>5</v>
      </c>
      <c r="C17" s="7" t="s">
        <v>19</v>
      </c>
      <c r="D17" s="7">
        <v>72</v>
      </c>
      <c r="E17" s="7">
        <v>114</v>
      </c>
      <c r="F17" s="7">
        <v>100</v>
      </c>
      <c r="G17" s="7">
        <f t="shared" si="0"/>
        <v>28</v>
      </c>
      <c r="H17" s="7" t="s">
        <v>36</v>
      </c>
    </row>
    <row r="18" spans="1:8" x14ac:dyDescent="0.25">
      <c r="A18" s="29">
        <v>2022</v>
      </c>
      <c r="B18" s="29" t="s">
        <v>8</v>
      </c>
      <c r="C18" s="29" t="s">
        <v>25</v>
      </c>
      <c r="D18" s="29">
        <v>70</v>
      </c>
      <c r="E18" s="29">
        <v>119</v>
      </c>
      <c r="F18" s="29">
        <v>100</v>
      </c>
      <c r="G18" s="29">
        <f t="shared" si="0"/>
        <v>30</v>
      </c>
      <c r="H18" s="29" t="s">
        <v>37</v>
      </c>
    </row>
    <row r="19" spans="1:8" x14ac:dyDescent="0.25">
      <c r="A19" s="29">
        <v>2022</v>
      </c>
      <c r="B19" s="29" t="s">
        <v>9</v>
      </c>
      <c r="C19" s="29" t="s">
        <v>32</v>
      </c>
      <c r="D19" s="29">
        <v>70</v>
      </c>
      <c r="E19" s="29">
        <v>118</v>
      </c>
      <c r="F19" s="29">
        <v>101</v>
      </c>
      <c r="G19" s="29">
        <f t="shared" si="0"/>
        <v>31</v>
      </c>
      <c r="H19" s="29" t="s">
        <v>37</v>
      </c>
    </row>
    <row r="20" spans="1:8" x14ac:dyDescent="0.25">
      <c r="A20"/>
    </row>
  </sheetData>
  <conditionalFormatting sqref="H10:H17">
    <cfRule type="containsText" dxfId="3" priority="1" operator="containsText" text="N">
      <formula>NOT(ISERROR(SEARCH("N",H10)))</formula>
    </cfRule>
    <cfRule type="containsText" dxfId="2" priority="2" operator="containsText" text="Y">
      <formula>NOT(ISERROR(SEARCH("Y",H10)))</formula>
    </cfRule>
  </conditionalFormatting>
  <hyperlinks>
    <hyperlink ref="S2" location="'Handicaps Summary'!A1" display="Home" xr:uid="{54434898-E3AC-4747-B00B-26EE027EF6A4}"/>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7E40-3774-444E-BD3E-1B4760A2546A}">
  <dimension ref="A3:K15"/>
  <sheetViews>
    <sheetView workbookViewId="0">
      <selection activeCell="U34" sqref="U34"/>
    </sheetView>
  </sheetViews>
  <sheetFormatPr defaultRowHeight="15" x14ac:dyDescent="0.25"/>
  <cols>
    <col min="1" max="1" width="9.140625" style="2"/>
    <col min="2" max="2" width="16.7109375" bestFit="1" customWidth="1"/>
    <col min="4" max="4" width="11.140625" bestFit="1" customWidth="1"/>
    <col min="5" max="5" width="10" bestFit="1" customWidth="1"/>
  </cols>
  <sheetData>
    <row r="3" spans="1:11" x14ac:dyDescent="0.25">
      <c r="A3" s="3"/>
      <c r="B3" s="1"/>
      <c r="C3" s="1"/>
      <c r="D3" s="1"/>
      <c r="E3" s="1"/>
      <c r="F3" s="1"/>
      <c r="G3" s="1"/>
      <c r="H3" s="1"/>
      <c r="I3" s="1"/>
      <c r="J3" s="1"/>
    </row>
    <row r="4" spans="1:11" x14ac:dyDescent="0.25">
      <c r="A4" s="3"/>
      <c r="B4" s="1"/>
      <c r="C4" s="1"/>
      <c r="D4" s="1"/>
      <c r="E4" s="1"/>
      <c r="F4" s="1"/>
      <c r="G4" s="1"/>
      <c r="H4" s="1"/>
      <c r="I4" s="1"/>
      <c r="J4" s="1"/>
    </row>
    <row r="7" spans="1:11" s="1" customFormat="1" x14ac:dyDescent="0.25">
      <c r="A7" s="4" t="s">
        <v>0</v>
      </c>
      <c r="B7" s="5" t="s">
        <v>1</v>
      </c>
      <c r="C7" s="5" t="s">
        <v>2</v>
      </c>
      <c r="D7" s="5" t="s">
        <v>3</v>
      </c>
      <c r="E7" s="5" t="s">
        <v>4</v>
      </c>
      <c r="G7" s="56" t="s">
        <v>13</v>
      </c>
      <c r="H7" s="56"/>
      <c r="I7" s="7">
        <f>SUM(C8:C15)/8</f>
        <v>0</v>
      </c>
    </row>
    <row r="8" spans="1:11" x14ac:dyDescent="0.25">
      <c r="A8" s="6"/>
      <c r="B8" s="7"/>
      <c r="C8" s="7"/>
      <c r="D8" s="7"/>
      <c r="E8" s="7"/>
      <c r="G8" s="56" t="s">
        <v>14</v>
      </c>
      <c r="H8" s="56"/>
      <c r="I8" s="7">
        <f>SUM(E8:E15)/8</f>
        <v>0</v>
      </c>
    </row>
    <row r="9" spans="1:11" x14ac:dyDescent="0.25">
      <c r="A9" s="6"/>
      <c r="B9" s="7"/>
      <c r="C9" s="7"/>
      <c r="D9" s="7"/>
      <c r="E9" s="7"/>
      <c r="G9" s="60"/>
      <c r="H9" s="60"/>
      <c r="I9" s="60"/>
    </row>
    <row r="10" spans="1:11" x14ac:dyDescent="0.25">
      <c r="A10" s="6"/>
      <c r="B10" s="7"/>
      <c r="C10" s="7"/>
      <c r="D10" s="7"/>
      <c r="E10" s="7"/>
      <c r="G10" s="56" t="s">
        <v>15</v>
      </c>
      <c r="H10" s="56"/>
      <c r="I10" s="7">
        <f>I8-I7</f>
        <v>0</v>
      </c>
      <c r="K10" t="s">
        <v>16</v>
      </c>
    </row>
    <row r="11" spans="1:11" ht="15.75" thickBot="1" x14ac:dyDescent="0.3">
      <c r="A11" s="6"/>
      <c r="B11" s="7"/>
      <c r="C11" s="7"/>
      <c r="D11" s="7"/>
      <c r="E11" s="7"/>
      <c r="G11" s="60"/>
      <c r="H11" s="60"/>
      <c r="I11" s="60"/>
    </row>
    <row r="12" spans="1:11" ht="15.75" thickBot="1" x14ac:dyDescent="0.3">
      <c r="A12" s="6"/>
      <c r="B12" s="7"/>
      <c r="C12" s="7"/>
      <c r="D12" s="7"/>
      <c r="E12" s="7"/>
      <c r="G12" s="58" t="s">
        <v>17</v>
      </c>
      <c r="H12" s="59"/>
      <c r="I12" s="8">
        <f>I10</f>
        <v>0</v>
      </c>
    </row>
    <row r="13" spans="1:11" x14ac:dyDescent="0.25">
      <c r="A13" s="6"/>
      <c r="B13" s="7"/>
      <c r="C13" s="7"/>
      <c r="D13" s="7"/>
      <c r="E13" s="7"/>
    </row>
    <row r="14" spans="1:11" x14ac:dyDescent="0.25">
      <c r="A14" s="6"/>
      <c r="B14" s="7"/>
      <c r="C14" s="7"/>
      <c r="D14" s="7"/>
      <c r="E14" s="7"/>
    </row>
    <row r="15" spans="1:11" x14ac:dyDescent="0.25">
      <c r="A15" s="6"/>
      <c r="B15" s="7"/>
      <c r="C15" s="7"/>
      <c r="D15" s="7"/>
      <c r="E15" s="7"/>
    </row>
  </sheetData>
  <mergeCells count="6">
    <mergeCell ref="G12:H12"/>
    <mergeCell ref="G7:H7"/>
    <mergeCell ref="G8:H8"/>
    <mergeCell ref="G9:I9"/>
    <mergeCell ref="G10:H10"/>
    <mergeCell ref="G11:I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5133-BA31-400C-A07B-57C5BBC99CA3}">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4.28515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(G11+G12+G10)/3</f>
        <v>15.333333333333334</v>
      </c>
    </row>
    <row r="10" spans="1:19" x14ac:dyDescent="0.25">
      <c r="A10" s="48">
        <v>2025</v>
      </c>
      <c r="B10" s="7" t="s">
        <v>70</v>
      </c>
      <c r="C10" s="7" t="s">
        <v>103</v>
      </c>
      <c r="D10" s="7">
        <v>72</v>
      </c>
      <c r="E10" s="7">
        <v>87</v>
      </c>
      <c r="F10" s="7">
        <v>87</v>
      </c>
      <c r="G10" s="7">
        <v>15</v>
      </c>
      <c r="H10" s="7" t="s">
        <v>36</v>
      </c>
    </row>
    <row r="11" spans="1:19" x14ac:dyDescent="0.25">
      <c r="A11" s="48">
        <v>2025</v>
      </c>
      <c r="B11" s="7" t="s">
        <v>9</v>
      </c>
      <c r="C11" s="7" t="s">
        <v>86</v>
      </c>
      <c r="D11" s="7">
        <v>71</v>
      </c>
      <c r="E11" s="7">
        <v>90</v>
      </c>
      <c r="F11" s="7">
        <v>87</v>
      </c>
      <c r="G11" s="7">
        <v>16</v>
      </c>
      <c r="H11" s="7" t="s">
        <v>36</v>
      </c>
      <c r="J11" s="24" t="s">
        <v>17</v>
      </c>
      <c r="K11" s="25"/>
      <c r="L11" s="30">
        <f>L9</f>
        <v>15.333333333333334</v>
      </c>
    </row>
    <row r="12" spans="1:19" x14ac:dyDescent="0.25">
      <c r="A12" s="48">
        <v>2025</v>
      </c>
      <c r="B12" s="7" t="s">
        <v>101</v>
      </c>
      <c r="C12" s="7" t="s">
        <v>102</v>
      </c>
      <c r="D12" s="7">
        <v>70</v>
      </c>
      <c r="E12" s="7">
        <v>90</v>
      </c>
      <c r="F12" s="7">
        <v>85</v>
      </c>
      <c r="G12" s="7">
        <v>15</v>
      </c>
      <c r="H12" s="7" t="s">
        <v>36</v>
      </c>
    </row>
    <row r="13" spans="1:19" x14ac:dyDescent="0.25">
      <c r="A13" s="48">
        <v>2025</v>
      </c>
      <c r="B13" s="7" t="s">
        <v>83</v>
      </c>
      <c r="C13" s="7" t="s">
        <v>100</v>
      </c>
      <c r="D13" s="7">
        <v>72</v>
      </c>
      <c r="E13" s="7">
        <v>107</v>
      </c>
      <c r="F13" s="7">
        <v>94</v>
      </c>
      <c r="G13" s="7">
        <v>22</v>
      </c>
      <c r="H13" s="7" t="s">
        <v>37</v>
      </c>
    </row>
    <row r="14" spans="1:19" x14ac:dyDescent="0.25">
      <c r="A14" s="48">
        <v>2025</v>
      </c>
      <c r="B14" s="7" t="s">
        <v>81</v>
      </c>
      <c r="C14" s="7" t="s">
        <v>77</v>
      </c>
      <c r="D14" s="7">
        <v>71</v>
      </c>
      <c r="E14" s="7">
        <v>112</v>
      </c>
      <c r="F14" s="7">
        <v>97</v>
      </c>
      <c r="G14" s="7">
        <v>26</v>
      </c>
      <c r="H14" s="7" t="s">
        <v>37</v>
      </c>
    </row>
    <row r="15" spans="1:19" x14ac:dyDescent="0.25">
      <c r="A15" s="48">
        <v>2025</v>
      </c>
      <c r="B15" s="7" t="s">
        <v>30</v>
      </c>
      <c r="C15" s="7" t="s">
        <v>58</v>
      </c>
      <c r="D15" s="7">
        <v>68</v>
      </c>
      <c r="E15" s="7">
        <v>107</v>
      </c>
      <c r="F15" s="7">
        <v>93</v>
      </c>
      <c r="G15" s="7">
        <v>25</v>
      </c>
      <c r="H15" s="7" t="s">
        <v>37</v>
      </c>
    </row>
    <row r="16" spans="1:19" x14ac:dyDescent="0.25">
      <c r="A16" s="48">
        <v>2025</v>
      </c>
      <c r="B16" s="7" t="s">
        <v>11</v>
      </c>
      <c r="C16" s="7" t="s">
        <v>98</v>
      </c>
      <c r="D16" s="7">
        <v>69</v>
      </c>
      <c r="E16" s="7">
        <v>108</v>
      </c>
      <c r="F16" s="7">
        <v>93</v>
      </c>
      <c r="G16" s="7">
        <v>24</v>
      </c>
      <c r="H16" s="7" t="s">
        <v>37</v>
      </c>
    </row>
    <row r="17" spans="1:8" x14ac:dyDescent="0.25">
      <c r="A17" s="48">
        <v>2025</v>
      </c>
      <c r="B17" s="7" t="s">
        <v>94</v>
      </c>
      <c r="C17" s="7" t="s">
        <v>29</v>
      </c>
      <c r="D17" s="7">
        <v>72</v>
      </c>
      <c r="E17" s="7">
        <v>104</v>
      </c>
      <c r="F17" s="7">
        <v>95</v>
      </c>
      <c r="G17" s="7">
        <v>23</v>
      </c>
      <c r="H17" s="7" t="s">
        <v>37</v>
      </c>
    </row>
    <row r="18" spans="1:8" x14ac:dyDescent="0.25">
      <c r="A18"/>
    </row>
  </sheetData>
  <conditionalFormatting sqref="G10:G17">
    <cfRule type="top10" dxfId="71" priority="1" bottom="1" rank="3"/>
  </conditionalFormatting>
  <conditionalFormatting sqref="H10:H17">
    <cfRule type="containsText" dxfId="70" priority="3" operator="containsText" text="N">
      <formula>NOT(ISERROR(SEARCH("N",H10)))</formula>
    </cfRule>
    <cfRule type="containsText" dxfId="69" priority="4" operator="containsText" text="Y">
      <formula>NOT(ISERROR(SEARCH("Y",H10)))</formula>
    </cfRule>
  </conditionalFormatting>
  <hyperlinks>
    <hyperlink ref="S2" location="'Handicaps Summary'!A1" display="Home" xr:uid="{1E1883D8-6C94-4FFB-99E7-D8979FE1CAC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42865-F71C-4E77-A8D1-90B0B3F26A07}">
  <sheetPr>
    <tabColor rgb="FF92D050"/>
  </sheetPr>
  <dimension ref="A2:S18"/>
  <sheetViews>
    <sheetView workbookViewId="0">
      <selection activeCell="L11" sqref="L11"/>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4.140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(G12+G11+G17)/3</f>
        <v>14.666666666666666</v>
      </c>
    </row>
    <row r="10" spans="1:19" x14ac:dyDescent="0.25">
      <c r="A10" s="48">
        <v>2025</v>
      </c>
      <c r="B10" s="7" t="s">
        <v>24</v>
      </c>
      <c r="C10" s="7" t="s">
        <v>104</v>
      </c>
      <c r="D10" s="7">
        <v>71</v>
      </c>
      <c r="E10" s="7">
        <v>103</v>
      </c>
      <c r="F10" s="7">
        <v>97</v>
      </c>
      <c r="G10" s="7">
        <v>26</v>
      </c>
      <c r="H10" s="7" t="s">
        <v>37</v>
      </c>
    </row>
    <row r="11" spans="1:19" x14ac:dyDescent="0.25">
      <c r="A11" s="48">
        <v>2025</v>
      </c>
      <c r="B11" s="7" t="s">
        <v>70</v>
      </c>
      <c r="C11" s="7" t="s">
        <v>103</v>
      </c>
      <c r="D11" s="7">
        <v>72</v>
      </c>
      <c r="E11" s="7">
        <v>85</v>
      </c>
      <c r="F11" s="7">
        <v>85</v>
      </c>
      <c r="G11" s="7">
        <v>13</v>
      </c>
      <c r="H11" s="7" t="s">
        <v>36</v>
      </c>
      <c r="J11" s="24" t="s">
        <v>17</v>
      </c>
      <c r="K11" s="25"/>
      <c r="L11" s="30">
        <f>L9</f>
        <v>14.666666666666666</v>
      </c>
    </row>
    <row r="12" spans="1:19" x14ac:dyDescent="0.25">
      <c r="A12" s="48">
        <v>2025</v>
      </c>
      <c r="B12" s="7" t="s">
        <v>9</v>
      </c>
      <c r="C12" s="7" t="s">
        <v>86</v>
      </c>
      <c r="D12" s="7">
        <v>71</v>
      </c>
      <c r="E12" s="7">
        <v>90</v>
      </c>
      <c r="F12" s="7">
        <v>87</v>
      </c>
      <c r="G12" s="7">
        <v>16</v>
      </c>
      <c r="H12" s="7" t="s">
        <v>36</v>
      </c>
    </row>
    <row r="13" spans="1:19" x14ac:dyDescent="0.25">
      <c r="A13" s="48">
        <v>2025</v>
      </c>
      <c r="B13" s="7" t="s">
        <v>83</v>
      </c>
      <c r="C13" s="7" t="s">
        <v>100</v>
      </c>
      <c r="D13" s="7">
        <v>72</v>
      </c>
      <c r="E13" s="7">
        <v>93</v>
      </c>
      <c r="F13" s="7">
        <v>93</v>
      </c>
      <c r="G13" s="7">
        <v>21</v>
      </c>
      <c r="H13" s="7" t="s">
        <v>37</v>
      </c>
    </row>
    <row r="14" spans="1:19" x14ac:dyDescent="0.25">
      <c r="A14" s="48">
        <v>2025</v>
      </c>
      <c r="B14" s="7" t="s">
        <v>30</v>
      </c>
      <c r="C14" s="7" t="s">
        <v>58</v>
      </c>
      <c r="D14" s="7">
        <v>68</v>
      </c>
      <c r="E14" s="7">
        <v>89</v>
      </c>
      <c r="F14" s="7">
        <v>89</v>
      </c>
      <c r="G14" s="7">
        <v>21</v>
      </c>
      <c r="H14" s="7" t="s">
        <v>37</v>
      </c>
    </row>
    <row r="15" spans="1:19" x14ac:dyDescent="0.25">
      <c r="A15" s="48">
        <v>2025</v>
      </c>
      <c r="B15" s="7" t="s">
        <v>11</v>
      </c>
      <c r="C15" s="7" t="s">
        <v>98</v>
      </c>
      <c r="D15" s="7">
        <v>69</v>
      </c>
      <c r="E15" s="7">
        <v>88</v>
      </c>
      <c r="F15" s="7">
        <v>88</v>
      </c>
      <c r="G15" s="7">
        <v>19</v>
      </c>
      <c r="H15" s="7" t="s">
        <v>37</v>
      </c>
    </row>
    <row r="16" spans="1:19" x14ac:dyDescent="0.25">
      <c r="A16" s="48">
        <v>2025</v>
      </c>
      <c r="B16" s="7" t="s">
        <v>94</v>
      </c>
      <c r="C16" s="7" t="s">
        <v>29</v>
      </c>
      <c r="D16" s="7">
        <v>72</v>
      </c>
      <c r="E16" s="7">
        <v>97</v>
      </c>
      <c r="F16" s="7">
        <v>95</v>
      </c>
      <c r="G16" s="7">
        <v>23</v>
      </c>
      <c r="H16" s="7" t="s">
        <v>37</v>
      </c>
    </row>
    <row r="17" spans="1:8" x14ac:dyDescent="0.25">
      <c r="A17" s="49">
        <v>2024</v>
      </c>
      <c r="B17" s="7" t="s">
        <v>7</v>
      </c>
      <c r="C17" s="7" t="s">
        <v>29</v>
      </c>
      <c r="D17" s="7">
        <v>72</v>
      </c>
      <c r="E17" s="7">
        <v>89</v>
      </c>
      <c r="F17" s="7">
        <v>87</v>
      </c>
      <c r="G17" s="7">
        <v>15</v>
      </c>
      <c r="H17" s="7" t="s">
        <v>36</v>
      </c>
    </row>
    <row r="18" spans="1:8" x14ac:dyDescent="0.25">
      <c r="A18"/>
    </row>
  </sheetData>
  <conditionalFormatting sqref="G10:G17">
    <cfRule type="top10" dxfId="68" priority="1" bottom="1" rank="3"/>
  </conditionalFormatting>
  <conditionalFormatting sqref="H10:H17">
    <cfRule type="containsText" dxfId="67" priority="2" operator="containsText" text="N">
      <formula>NOT(ISERROR(SEARCH("N",H10)))</formula>
    </cfRule>
    <cfRule type="containsText" dxfId="66" priority="3" operator="containsText" text="Y">
      <formula>NOT(ISERROR(SEARCH("Y",H10)))</formula>
    </cfRule>
  </conditionalFormatting>
  <hyperlinks>
    <hyperlink ref="S2" location="'Handicaps Summary'!A1" display="Home" xr:uid="{D5329B85-3E8D-460A-BBDE-C9FDCF1BC84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8AB5-DBEC-40A9-A0DB-CCC2F4C17FA3}">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2.8554687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J9" s="26" t="s">
        <v>75</v>
      </c>
      <c r="K9" s="27"/>
      <c r="L9" s="40">
        <f>(G17+G15+G11)/3</f>
        <v>14.666666666666666</v>
      </c>
    </row>
    <row r="10" spans="1:19" x14ac:dyDescent="0.25">
      <c r="A10" s="48">
        <v>2025</v>
      </c>
      <c r="B10" s="7" t="s">
        <v>24</v>
      </c>
      <c r="C10" s="7" t="s">
        <v>104</v>
      </c>
      <c r="D10" s="7">
        <v>71</v>
      </c>
      <c r="E10" s="7">
        <v>101</v>
      </c>
      <c r="F10" s="7">
        <v>94</v>
      </c>
      <c r="G10" s="7">
        <v>23</v>
      </c>
      <c r="H10" s="7" t="s">
        <v>37</v>
      </c>
    </row>
    <row r="11" spans="1:19" x14ac:dyDescent="0.25">
      <c r="A11" s="48">
        <v>2025</v>
      </c>
      <c r="B11" s="7" t="s">
        <v>70</v>
      </c>
      <c r="C11" s="7" t="s">
        <v>103</v>
      </c>
      <c r="D11" s="7">
        <v>72</v>
      </c>
      <c r="E11" s="7">
        <v>94</v>
      </c>
      <c r="F11" s="7">
        <v>87</v>
      </c>
      <c r="G11" s="7">
        <v>15</v>
      </c>
      <c r="H11" s="7" t="s">
        <v>36</v>
      </c>
      <c r="J11" s="24" t="s">
        <v>17</v>
      </c>
      <c r="K11" s="25"/>
      <c r="L11" s="30">
        <f>L9</f>
        <v>14.666666666666666</v>
      </c>
    </row>
    <row r="12" spans="1:19" x14ac:dyDescent="0.25">
      <c r="A12" s="48">
        <v>2025</v>
      </c>
      <c r="B12" s="7" t="s">
        <v>9</v>
      </c>
      <c r="C12" s="7" t="s">
        <v>86</v>
      </c>
      <c r="D12" s="7">
        <v>71</v>
      </c>
      <c r="E12" s="7">
        <v>94</v>
      </c>
      <c r="F12" s="7">
        <v>88</v>
      </c>
      <c r="G12" s="7">
        <v>17</v>
      </c>
      <c r="H12" s="7" t="s">
        <v>37</v>
      </c>
    </row>
    <row r="13" spans="1:19" x14ac:dyDescent="0.25">
      <c r="A13" s="48">
        <v>2025</v>
      </c>
      <c r="B13" s="7" t="s">
        <v>101</v>
      </c>
      <c r="C13" s="7" t="s">
        <v>102</v>
      </c>
      <c r="D13" s="7">
        <v>70</v>
      </c>
      <c r="E13" s="7">
        <v>96</v>
      </c>
      <c r="F13" s="7">
        <v>91</v>
      </c>
      <c r="G13" s="7">
        <v>21</v>
      </c>
      <c r="H13" s="7" t="s">
        <v>37</v>
      </c>
      <c r="L13" s="7"/>
    </row>
    <row r="14" spans="1:19" x14ac:dyDescent="0.25">
      <c r="A14" s="48">
        <v>2025</v>
      </c>
      <c r="B14" s="7" t="s">
        <v>83</v>
      </c>
      <c r="C14" s="7" t="s">
        <v>100</v>
      </c>
      <c r="D14" s="7">
        <v>72</v>
      </c>
      <c r="E14" s="7">
        <v>93</v>
      </c>
      <c r="F14" s="7">
        <v>93</v>
      </c>
      <c r="G14" s="7">
        <v>21</v>
      </c>
      <c r="H14" s="7" t="s">
        <v>37</v>
      </c>
    </row>
    <row r="15" spans="1:19" x14ac:dyDescent="0.25">
      <c r="A15" s="48">
        <v>2025</v>
      </c>
      <c r="B15" s="7" t="s">
        <v>30</v>
      </c>
      <c r="C15" s="7" t="s">
        <v>58</v>
      </c>
      <c r="D15" s="7">
        <v>68</v>
      </c>
      <c r="E15" s="7">
        <v>82</v>
      </c>
      <c r="F15" s="7">
        <v>82</v>
      </c>
      <c r="G15" s="7">
        <v>14</v>
      </c>
      <c r="H15" s="7" t="s">
        <v>36</v>
      </c>
    </row>
    <row r="16" spans="1:19" x14ac:dyDescent="0.25">
      <c r="A16" s="49">
        <v>2024</v>
      </c>
      <c r="B16" s="7" t="s">
        <v>24</v>
      </c>
      <c r="C16" s="7" t="s">
        <v>20</v>
      </c>
      <c r="D16" s="7">
        <v>69</v>
      </c>
      <c r="E16" s="7">
        <v>86</v>
      </c>
      <c r="F16" s="7">
        <v>86</v>
      </c>
      <c r="G16" s="7">
        <v>17</v>
      </c>
      <c r="H16" s="7" t="s">
        <v>37</v>
      </c>
    </row>
    <row r="17" spans="1:8" x14ac:dyDescent="0.25">
      <c r="A17" s="49">
        <v>2024</v>
      </c>
      <c r="B17" s="7" t="s">
        <v>5</v>
      </c>
      <c r="C17" s="7" t="s">
        <v>22</v>
      </c>
      <c r="D17" s="7">
        <v>71</v>
      </c>
      <c r="E17" s="7">
        <v>92</v>
      </c>
      <c r="F17" s="7">
        <v>86</v>
      </c>
      <c r="G17" s="7">
        <v>15</v>
      </c>
      <c r="H17" s="7" t="s">
        <v>36</v>
      </c>
    </row>
    <row r="18" spans="1:8" x14ac:dyDescent="0.25">
      <c r="A18"/>
    </row>
  </sheetData>
  <conditionalFormatting sqref="G10:G17">
    <cfRule type="top10" dxfId="65" priority="1" bottom="1" rank="3"/>
  </conditionalFormatting>
  <conditionalFormatting sqref="H10:H17">
    <cfRule type="containsText" dxfId="64" priority="2" operator="containsText" text="N">
      <formula>NOT(ISERROR(SEARCH("N",H10)))</formula>
    </cfRule>
    <cfRule type="containsText" dxfId="63" priority="3" operator="containsText" text="Y">
      <formula>NOT(ISERROR(SEARCH("Y",H10)))</formula>
    </cfRule>
  </conditionalFormatting>
  <hyperlinks>
    <hyperlink ref="S2" location="'Handicaps Summary'!A1" display="Home" xr:uid="{944D2AA8-9896-4090-B77D-66AC8AB0F6D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F38DA-245F-4807-923D-462990F3AABD}">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285156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I9"/>
      <c r="J9" s="26" t="s">
        <v>75</v>
      </c>
      <c r="K9" s="27"/>
      <c r="L9" s="40">
        <f>(G17+G10+G15)/3</f>
        <v>18.333333333333332</v>
      </c>
    </row>
    <row r="10" spans="1:19" x14ac:dyDescent="0.25">
      <c r="A10" s="48">
        <v>2025</v>
      </c>
      <c r="B10" s="7" t="s">
        <v>9</v>
      </c>
      <c r="C10" s="7" t="s">
        <v>86</v>
      </c>
      <c r="D10" s="7">
        <v>71</v>
      </c>
      <c r="E10" s="7">
        <v>95</v>
      </c>
      <c r="F10" s="7">
        <v>91</v>
      </c>
      <c r="G10" s="7">
        <v>20</v>
      </c>
      <c r="H10" s="7" t="s">
        <v>36</v>
      </c>
    </row>
    <row r="11" spans="1:19" x14ac:dyDescent="0.25">
      <c r="A11" s="48">
        <v>2025</v>
      </c>
      <c r="B11" s="7" t="s">
        <v>101</v>
      </c>
      <c r="C11" s="7" t="s">
        <v>102</v>
      </c>
      <c r="D11" s="7">
        <v>70</v>
      </c>
      <c r="E11" s="7">
        <v>114</v>
      </c>
      <c r="F11" s="7">
        <v>97</v>
      </c>
      <c r="G11" s="7">
        <v>27</v>
      </c>
      <c r="H11" s="7" t="s">
        <v>37</v>
      </c>
      <c r="J11" s="24" t="s">
        <v>17</v>
      </c>
      <c r="K11" s="25"/>
      <c r="L11" s="30">
        <f>L9</f>
        <v>18.333333333333332</v>
      </c>
    </row>
    <row r="12" spans="1:19" x14ac:dyDescent="0.25">
      <c r="A12" s="48">
        <v>2025</v>
      </c>
      <c r="B12" s="7" t="s">
        <v>83</v>
      </c>
      <c r="C12" s="7" t="s">
        <v>100</v>
      </c>
      <c r="D12" s="7">
        <v>72</v>
      </c>
      <c r="E12" s="7">
        <v>105</v>
      </c>
      <c r="F12" s="7">
        <v>98</v>
      </c>
      <c r="G12" s="7">
        <v>26</v>
      </c>
      <c r="H12" s="7" t="s">
        <v>37</v>
      </c>
    </row>
    <row r="13" spans="1:19" x14ac:dyDescent="0.25">
      <c r="A13" s="48">
        <v>2025</v>
      </c>
      <c r="B13" s="7" t="s">
        <v>81</v>
      </c>
      <c r="C13" s="7" t="s">
        <v>77</v>
      </c>
      <c r="D13" s="7">
        <v>71</v>
      </c>
      <c r="E13" s="7">
        <v>99</v>
      </c>
      <c r="F13" s="7">
        <v>96</v>
      </c>
      <c r="G13" s="7">
        <v>25</v>
      </c>
      <c r="H13" s="7" t="s">
        <v>37</v>
      </c>
      <c r="L13" s="35"/>
    </row>
    <row r="14" spans="1:19" x14ac:dyDescent="0.25">
      <c r="A14" s="48">
        <v>2025</v>
      </c>
      <c r="B14" s="7" t="s">
        <v>30</v>
      </c>
      <c r="C14" s="7" t="s">
        <v>58</v>
      </c>
      <c r="D14" s="7">
        <v>68</v>
      </c>
      <c r="E14" s="7">
        <v>91</v>
      </c>
      <c r="F14" s="7">
        <v>91</v>
      </c>
      <c r="G14" s="7">
        <v>23</v>
      </c>
      <c r="H14" s="7" t="s">
        <v>37</v>
      </c>
    </row>
    <row r="15" spans="1:19" x14ac:dyDescent="0.25">
      <c r="A15" s="48">
        <v>2025</v>
      </c>
      <c r="B15" s="7" t="s">
        <v>11</v>
      </c>
      <c r="C15" s="7" t="s">
        <v>98</v>
      </c>
      <c r="D15" s="7">
        <v>69</v>
      </c>
      <c r="E15" s="7">
        <v>89</v>
      </c>
      <c r="F15" s="7">
        <v>86</v>
      </c>
      <c r="G15" s="7">
        <v>17</v>
      </c>
      <c r="H15" s="7" t="s">
        <v>36</v>
      </c>
    </row>
    <row r="16" spans="1:19" x14ac:dyDescent="0.25">
      <c r="A16" s="48">
        <v>2025</v>
      </c>
      <c r="B16" s="7" t="s">
        <v>94</v>
      </c>
      <c r="C16" s="7" t="s">
        <v>29</v>
      </c>
      <c r="D16" s="7">
        <v>72</v>
      </c>
      <c r="E16" s="7">
        <v>105</v>
      </c>
      <c r="F16" s="7">
        <v>97</v>
      </c>
      <c r="G16" s="7">
        <v>25</v>
      </c>
      <c r="H16" s="7" t="s">
        <v>37</v>
      </c>
    </row>
    <row r="17" spans="1:8" x14ac:dyDescent="0.25">
      <c r="A17" s="49">
        <v>2024</v>
      </c>
      <c r="B17" s="7" t="s">
        <v>7</v>
      </c>
      <c r="C17" s="7" t="s">
        <v>29</v>
      </c>
      <c r="D17" s="7">
        <v>72</v>
      </c>
      <c r="E17" s="7">
        <v>90</v>
      </c>
      <c r="F17" s="7">
        <v>90</v>
      </c>
      <c r="G17" s="7">
        <v>18</v>
      </c>
      <c r="H17" s="7" t="s">
        <v>36</v>
      </c>
    </row>
    <row r="18" spans="1:8" x14ac:dyDescent="0.25">
      <c r="A18"/>
    </row>
  </sheetData>
  <conditionalFormatting sqref="G10:G17">
    <cfRule type="top10" dxfId="62" priority="1" bottom="1" rank="3"/>
  </conditionalFormatting>
  <conditionalFormatting sqref="H10:H17">
    <cfRule type="containsText" dxfId="61" priority="2" operator="containsText" text="N">
      <formula>NOT(ISERROR(SEARCH("N",H10)))</formula>
    </cfRule>
    <cfRule type="containsText" dxfId="60" priority="3" operator="containsText" text="Y">
      <formula>NOT(ISERROR(SEARCH("Y",H10)))</formula>
    </cfRule>
  </conditionalFormatting>
  <hyperlinks>
    <hyperlink ref="S2" location="'Handicaps Summary'!A1" display="Home" xr:uid="{4FF6600C-A882-4AE8-BA5D-4FE7009A4962}"/>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2B327-91BC-431E-A757-A455328FAC78}">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7109375" style="10" bestFit="1" customWidth="1"/>
    <col min="8" max="8" width="17.42578125" bestFit="1" customWidth="1"/>
    <col min="10" max="10" width="13"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74</v>
      </c>
      <c r="H9" s="5" t="s">
        <v>34</v>
      </c>
      <c r="I9"/>
      <c r="J9" s="26" t="s">
        <v>75</v>
      </c>
      <c r="K9" s="27"/>
      <c r="L9" s="40">
        <f>(G16+G17+G15)/3</f>
        <v>19.333333333333332</v>
      </c>
    </row>
    <row r="10" spans="1:19" x14ac:dyDescent="0.25">
      <c r="A10" s="48">
        <v>2025</v>
      </c>
      <c r="B10" s="7" t="s">
        <v>24</v>
      </c>
      <c r="C10" s="7" t="s">
        <v>104</v>
      </c>
      <c r="D10" s="7">
        <v>71</v>
      </c>
      <c r="E10" s="7">
        <v>95</v>
      </c>
      <c r="F10" s="7">
        <v>95</v>
      </c>
      <c r="G10" s="7">
        <v>24</v>
      </c>
      <c r="H10" s="7" t="s">
        <v>37</v>
      </c>
    </row>
    <row r="11" spans="1:19" x14ac:dyDescent="0.25">
      <c r="A11" s="48">
        <v>2025</v>
      </c>
      <c r="B11" s="7" t="s">
        <v>9</v>
      </c>
      <c r="C11" s="7" t="s">
        <v>86</v>
      </c>
      <c r="D11" s="7">
        <v>71</v>
      </c>
      <c r="E11" s="7">
        <v>103</v>
      </c>
      <c r="F11" s="7">
        <v>96</v>
      </c>
      <c r="G11" s="7">
        <v>25</v>
      </c>
      <c r="H11" s="7" t="s">
        <v>37</v>
      </c>
      <c r="J11" s="24" t="s">
        <v>17</v>
      </c>
      <c r="K11" s="25"/>
      <c r="L11" s="30">
        <f>L9</f>
        <v>19.333333333333332</v>
      </c>
    </row>
    <row r="12" spans="1:19" x14ac:dyDescent="0.25">
      <c r="A12" s="48">
        <v>2025</v>
      </c>
      <c r="B12" s="7" t="s">
        <v>101</v>
      </c>
      <c r="C12" s="7" t="s">
        <v>102</v>
      </c>
      <c r="D12" s="7">
        <v>70</v>
      </c>
      <c r="E12" s="7">
        <v>111</v>
      </c>
      <c r="F12" s="7">
        <v>98</v>
      </c>
      <c r="G12" s="7">
        <v>28</v>
      </c>
      <c r="H12" s="7" t="s">
        <v>37</v>
      </c>
    </row>
    <row r="13" spans="1:19" x14ac:dyDescent="0.25">
      <c r="A13" s="48">
        <v>2025</v>
      </c>
      <c r="B13" s="7" t="s">
        <v>83</v>
      </c>
      <c r="C13" s="7" t="s">
        <v>100</v>
      </c>
      <c r="D13" s="7">
        <v>72</v>
      </c>
      <c r="E13" s="7">
        <v>106</v>
      </c>
      <c r="F13" s="7">
        <v>103</v>
      </c>
      <c r="G13" s="7">
        <v>31</v>
      </c>
      <c r="H13" s="7" t="s">
        <v>37</v>
      </c>
    </row>
    <row r="14" spans="1:19" x14ac:dyDescent="0.25">
      <c r="A14" s="48">
        <v>2025</v>
      </c>
      <c r="B14" s="7" t="s">
        <v>30</v>
      </c>
      <c r="C14" s="7" t="s">
        <v>58</v>
      </c>
      <c r="D14" s="7">
        <v>68</v>
      </c>
      <c r="E14" s="7">
        <v>113</v>
      </c>
      <c r="F14" s="7">
        <v>104</v>
      </c>
      <c r="G14" s="7">
        <v>36</v>
      </c>
      <c r="H14" s="7" t="s">
        <v>37</v>
      </c>
    </row>
    <row r="15" spans="1:19" x14ac:dyDescent="0.25">
      <c r="A15" s="48">
        <v>2025</v>
      </c>
      <c r="B15" s="7" t="s">
        <v>30</v>
      </c>
      <c r="C15" s="7" t="s">
        <v>58</v>
      </c>
      <c r="D15" s="7">
        <v>68</v>
      </c>
      <c r="E15" s="7">
        <v>86</v>
      </c>
      <c r="F15" s="7">
        <v>86</v>
      </c>
      <c r="G15" s="7">
        <v>18</v>
      </c>
      <c r="H15" s="7" t="s">
        <v>36</v>
      </c>
    </row>
    <row r="16" spans="1:19" x14ac:dyDescent="0.25">
      <c r="A16" s="48">
        <v>2025</v>
      </c>
      <c r="B16" s="7" t="s">
        <v>11</v>
      </c>
      <c r="C16" s="7" t="s">
        <v>98</v>
      </c>
      <c r="D16" s="7">
        <v>69</v>
      </c>
      <c r="E16" s="7">
        <v>96</v>
      </c>
      <c r="F16" s="7">
        <v>90</v>
      </c>
      <c r="G16" s="7">
        <v>21</v>
      </c>
      <c r="H16" s="7" t="s">
        <v>36</v>
      </c>
    </row>
    <row r="17" spans="1:8" x14ac:dyDescent="0.25">
      <c r="A17" s="49">
        <v>2024</v>
      </c>
      <c r="B17" s="7" t="s">
        <v>7</v>
      </c>
      <c r="C17" s="7" t="s">
        <v>29</v>
      </c>
      <c r="D17" s="7">
        <v>72</v>
      </c>
      <c r="E17" s="7">
        <v>91</v>
      </c>
      <c r="F17" s="7">
        <v>91</v>
      </c>
      <c r="G17" s="7">
        <v>19</v>
      </c>
      <c r="H17" s="7" t="s">
        <v>36</v>
      </c>
    </row>
    <row r="18" spans="1:8" x14ac:dyDescent="0.25">
      <c r="A18"/>
    </row>
  </sheetData>
  <conditionalFormatting sqref="G10:G17">
    <cfRule type="top10" dxfId="59" priority="1" bottom="1" rank="3"/>
  </conditionalFormatting>
  <conditionalFormatting sqref="H10:H17">
    <cfRule type="containsText" dxfId="58" priority="2" operator="containsText" text="N">
      <formula>NOT(ISERROR(SEARCH("N",H10)))</formula>
    </cfRule>
    <cfRule type="containsText" dxfId="57" priority="3" operator="containsText" text="Y">
      <formula>NOT(ISERROR(SEARCH("Y",H10)))</formula>
    </cfRule>
  </conditionalFormatting>
  <hyperlinks>
    <hyperlink ref="S2" location="'Handicaps Summary'!A1" display="Home" xr:uid="{10D78AF3-A58A-4668-B467-F208E34BA546}"/>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B2FF3-5CAF-45B4-B6D3-F0EB76E89276}">
  <sheetPr>
    <tabColor rgb="FF92D050"/>
  </sheetPr>
  <dimension ref="A2:S18"/>
  <sheetViews>
    <sheetView workbookViewId="0">
      <selection activeCell="L10" sqref="L10"/>
    </sheetView>
  </sheetViews>
  <sheetFormatPr defaultRowHeight="15" x14ac:dyDescent="0.25"/>
  <cols>
    <col min="1" max="1" width="9.140625" style="2"/>
    <col min="2" max="2" width="19.140625" bestFit="1" customWidth="1"/>
    <col min="3" max="3" width="18.140625" bestFit="1" customWidth="1"/>
    <col min="4" max="4" width="4.85546875" customWidth="1"/>
    <col min="5" max="5" width="11.85546875" style="10" customWidth="1"/>
    <col min="6" max="6" width="14.42578125" bestFit="1" customWidth="1"/>
    <col min="7" max="7" width="9.28515625" style="10" bestFit="1" customWidth="1"/>
    <col min="8" max="8" width="17.42578125" bestFit="1" customWidth="1"/>
    <col min="10" max="10" width="13.5703125" customWidth="1"/>
  </cols>
  <sheetData>
    <row r="2" spans="1:19" x14ac:dyDescent="0.25">
      <c r="S2" s="34" t="s">
        <v>91</v>
      </c>
    </row>
    <row r="3" spans="1:19" x14ac:dyDescent="0.25">
      <c r="A3" s="3"/>
      <c r="B3" s="1"/>
      <c r="C3" s="1"/>
      <c r="D3" s="1"/>
      <c r="E3" s="9"/>
      <c r="F3" s="1"/>
      <c r="G3" s="9"/>
      <c r="H3" s="1"/>
      <c r="I3" s="1"/>
      <c r="J3" s="1"/>
      <c r="K3" s="1"/>
    </row>
    <row r="4" spans="1:19" x14ac:dyDescent="0.25">
      <c r="A4" s="3"/>
      <c r="B4" s="1"/>
      <c r="C4" s="1"/>
      <c r="D4" s="1"/>
      <c r="E4" s="9"/>
      <c r="F4" s="1"/>
      <c r="G4" s="9"/>
      <c r="H4" s="1"/>
      <c r="I4" s="1"/>
      <c r="J4" s="1"/>
      <c r="K4" s="1"/>
    </row>
    <row r="9" spans="1:19" s="1" customFormat="1" x14ac:dyDescent="0.25">
      <c r="A9" s="5" t="s">
        <v>33</v>
      </c>
      <c r="B9" s="5" t="s">
        <v>1</v>
      </c>
      <c r="C9" s="5" t="s">
        <v>18</v>
      </c>
      <c r="D9" s="5" t="s">
        <v>2</v>
      </c>
      <c r="E9" s="5" t="s">
        <v>3</v>
      </c>
      <c r="F9" s="5" t="s">
        <v>55</v>
      </c>
      <c r="G9" s="5" t="s">
        <v>76</v>
      </c>
      <c r="H9" s="5" t="s">
        <v>34</v>
      </c>
      <c r="J9" s="26" t="s">
        <v>75</v>
      </c>
      <c r="K9" s="27"/>
      <c r="L9" s="40">
        <f>(G10+G17+G11)/3</f>
        <v>23.666666666666668</v>
      </c>
    </row>
    <row r="10" spans="1:19" x14ac:dyDescent="0.25">
      <c r="A10" s="48">
        <v>2025</v>
      </c>
      <c r="B10" s="7" t="s">
        <v>70</v>
      </c>
      <c r="C10" s="7" t="s">
        <v>103</v>
      </c>
      <c r="D10" s="7">
        <v>72</v>
      </c>
      <c r="E10" s="7">
        <v>91</v>
      </c>
      <c r="F10" s="7">
        <v>88</v>
      </c>
      <c r="G10" s="7">
        <v>16</v>
      </c>
      <c r="H10" s="7" t="s">
        <v>36</v>
      </c>
    </row>
    <row r="11" spans="1:19" x14ac:dyDescent="0.25">
      <c r="A11" s="48">
        <v>2025</v>
      </c>
      <c r="B11" s="7" t="s">
        <v>9</v>
      </c>
      <c r="C11" s="7" t="s">
        <v>86</v>
      </c>
      <c r="D11" s="7">
        <v>71</v>
      </c>
      <c r="E11" s="7">
        <v>103</v>
      </c>
      <c r="F11" s="7">
        <v>99</v>
      </c>
      <c r="G11" s="7">
        <v>28</v>
      </c>
      <c r="H11" s="7" t="s">
        <v>36</v>
      </c>
      <c r="J11" s="24" t="s">
        <v>17</v>
      </c>
      <c r="K11" s="25"/>
      <c r="L11" s="30">
        <f>L9</f>
        <v>23.666666666666668</v>
      </c>
    </row>
    <row r="12" spans="1:19" x14ac:dyDescent="0.25">
      <c r="A12" s="48">
        <v>2025</v>
      </c>
      <c r="B12" s="7" t="s">
        <v>101</v>
      </c>
      <c r="C12" s="7" t="s">
        <v>102</v>
      </c>
      <c r="D12" s="7">
        <v>70</v>
      </c>
      <c r="E12" s="7">
        <v>105</v>
      </c>
      <c r="F12" s="7">
        <v>105</v>
      </c>
      <c r="G12" s="7">
        <v>35</v>
      </c>
      <c r="H12" s="7" t="s">
        <v>37</v>
      </c>
    </row>
    <row r="13" spans="1:19" x14ac:dyDescent="0.25">
      <c r="A13" s="48">
        <v>2025</v>
      </c>
      <c r="B13" s="7" t="s">
        <v>83</v>
      </c>
      <c r="C13" s="7" t="s">
        <v>100</v>
      </c>
      <c r="D13" s="7">
        <v>72</v>
      </c>
      <c r="E13" s="7">
        <v>111</v>
      </c>
      <c r="F13" s="7">
        <v>118</v>
      </c>
      <c r="G13" s="7">
        <v>46</v>
      </c>
      <c r="H13" s="7" t="s">
        <v>37</v>
      </c>
      <c r="L13" s="35"/>
    </row>
    <row r="14" spans="1:19" x14ac:dyDescent="0.25">
      <c r="A14" s="48">
        <v>2025</v>
      </c>
      <c r="B14" s="7" t="s">
        <v>81</v>
      </c>
      <c r="C14" s="7" t="s">
        <v>77</v>
      </c>
      <c r="D14" s="7">
        <v>71</v>
      </c>
      <c r="E14" s="7">
        <v>108</v>
      </c>
      <c r="F14" s="7">
        <v>106</v>
      </c>
      <c r="G14" s="7">
        <v>35</v>
      </c>
      <c r="H14" s="7" t="s">
        <v>37</v>
      </c>
    </row>
    <row r="15" spans="1:19" x14ac:dyDescent="0.25">
      <c r="A15" s="48">
        <v>2025</v>
      </c>
      <c r="B15" s="7" t="s">
        <v>30</v>
      </c>
      <c r="C15" s="7" t="s">
        <v>58</v>
      </c>
      <c r="D15" s="7">
        <v>68</v>
      </c>
      <c r="E15" s="7">
        <v>102</v>
      </c>
      <c r="F15" s="7">
        <v>98</v>
      </c>
      <c r="G15" s="7">
        <v>30</v>
      </c>
      <c r="H15" s="7" t="s">
        <v>37</v>
      </c>
    </row>
    <row r="16" spans="1:19" x14ac:dyDescent="0.25">
      <c r="A16" s="48">
        <v>2025</v>
      </c>
      <c r="B16" s="7" t="s">
        <v>11</v>
      </c>
      <c r="C16" s="7" t="s">
        <v>98</v>
      </c>
      <c r="D16" s="7">
        <v>69</v>
      </c>
      <c r="E16" s="7">
        <v>112</v>
      </c>
      <c r="F16" s="7">
        <v>107</v>
      </c>
      <c r="G16" s="7">
        <v>38</v>
      </c>
      <c r="H16" s="7" t="s">
        <v>37</v>
      </c>
    </row>
    <row r="17" spans="1:8" x14ac:dyDescent="0.25">
      <c r="A17" s="49">
        <v>2024</v>
      </c>
      <c r="B17" s="7" t="s">
        <v>85</v>
      </c>
      <c r="C17" s="7" t="s">
        <v>86</v>
      </c>
      <c r="D17" s="7">
        <v>71</v>
      </c>
      <c r="E17" s="7">
        <v>102</v>
      </c>
      <c r="F17" s="7">
        <v>98</v>
      </c>
      <c r="G17" s="7">
        <v>27</v>
      </c>
      <c r="H17" s="7" t="s">
        <v>36</v>
      </c>
    </row>
    <row r="18" spans="1:8" x14ac:dyDescent="0.25">
      <c r="A18"/>
    </row>
  </sheetData>
  <conditionalFormatting sqref="G10:G17">
    <cfRule type="top10" dxfId="56" priority="1" bottom="1" rank="3"/>
  </conditionalFormatting>
  <conditionalFormatting sqref="H10:H17">
    <cfRule type="containsText" dxfId="55" priority="2" operator="containsText" text="N">
      <formula>NOT(ISERROR(SEARCH("N",H10)))</formula>
    </cfRule>
    <cfRule type="containsText" dxfId="54" priority="3" operator="containsText" text="Y">
      <formula>NOT(ISERROR(SEARCH("Y",H10)))</formula>
    </cfRule>
  </conditionalFormatting>
  <hyperlinks>
    <hyperlink ref="S2" location="'Handicaps Summary'!A1" display="Home" xr:uid="{EB995556-4326-4750-A492-2FD089FBFA7B}"/>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Handicaps Summary</vt:lpstr>
      <vt:lpstr>G Ram</vt:lpstr>
      <vt:lpstr>D Woods</vt:lpstr>
      <vt:lpstr>A Lloyd</vt:lpstr>
      <vt:lpstr>N Witcombe</vt:lpstr>
      <vt:lpstr>D Henson</vt:lpstr>
      <vt:lpstr>K Lal</vt:lpstr>
      <vt:lpstr>M Parsons</vt:lpstr>
      <vt:lpstr>J McCormack</vt:lpstr>
      <vt:lpstr>A Bailey</vt:lpstr>
      <vt:lpstr>P Edwards</vt:lpstr>
      <vt:lpstr>G Ridgeway</vt:lpstr>
      <vt:lpstr>J Finney</vt:lpstr>
      <vt:lpstr>S Sohal</vt:lpstr>
      <vt:lpstr>P Kooner</vt:lpstr>
      <vt:lpstr>P Rollinson</vt:lpstr>
      <vt:lpstr>A Royston</vt:lpstr>
      <vt:lpstr>P Hill</vt:lpstr>
      <vt:lpstr>R Lal</vt:lpstr>
      <vt:lpstr>S Chumber</vt:lpstr>
      <vt:lpstr>D Powell</vt:lpstr>
      <vt:lpstr>C Patel</vt:lpstr>
      <vt:lpstr>P Lowe</vt:lpstr>
      <vt:lpstr>H Patel</vt:lpstr>
      <vt:lpstr>M.Mills</vt:lpstr>
      <vt:lpstr>C.Patel</vt:lpstr>
      <vt:lpstr>M Broadhurst</vt:lpstr>
      <vt:lpstr>B Bridge</vt:lpstr>
      <vt:lpstr>P Rollings</vt:lpstr>
      <vt:lpstr>N Reehal</vt:lpstr>
      <vt:lpstr>S Johal</vt:lpstr>
      <vt:lpstr>R Sunder</vt:lpstr>
      <vt:lpstr>R Kumar</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Rajesh Lal</dc:creator>
  <cp:lastModifiedBy>James Finney</cp:lastModifiedBy>
  <dcterms:created xsi:type="dcterms:W3CDTF">2023-03-14T11:43:31Z</dcterms:created>
  <dcterms:modified xsi:type="dcterms:W3CDTF">2025-09-26T14:11:15Z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9eaf13-f528-470e-bf6b-38b666617431_Enabled">
    <vt:lpwstr>true</vt:lpwstr>
  </property>
  <property fmtid="{D5CDD505-2E9C-101B-9397-08002B2CF9AE}" pid="3" name="MSIP_Label_289eaf13-f528-470e-bf6b-38b666617431_SetDate">
    <vt:lpwstr>2025-03-12T12:52:17Z</vt:lpwstr>
  </property>
  <property fmtid="{D5CDD505-2E9C-101B-9397-08002B2CF9AE}" pid="4" name="MSIP_Label_289eaf13-f528-470e-bf6b-38b666617431_Method">
    <vt:lpwstr>Standard</vt:lpwstr>
  </property>
  <property fmtid="{D5CDD505-2E9C-101B-9397-08002B2CF9AE}" pid="5" name="MSIP_Label_289eaf13-f528-470e-bf6b-38b666617431_Name">
    <vt:lpwstr>Proprietary</vt:lpwstr>
  </property>
  <property fmtid="{D5CDD505-2E9C-101B-9397-08002B2CF9AE}" pid="6" name="MSIP_Label_289eaf13-f528-470e-bf6b-38b666617431_SiteId">
    <vt:lpwstr>4c087f80-1e07-4f72-9e41-d7d9748d0f4c</vt:lpwstr>
  </property>
  <property fmtid="{D5CDD505-2E9C-101B-9397-08002B2CF9AE}" pid="7" name="MSIP_Label_289eaf13-f528-470e-bf6b-38b666617431_ActionId">
    <vt:lpwstr>619de052-3142-40bd-82e9-fc208635cd94</vt:lpwstr>
  </property>
  <property fmtid="{D5CDD505-2E9C-101B-9397-08002B2CF9AE}" pid="8" name="MSIP_Label_289eaf13-f528-470e-bf6b-38b666617431_ContentBits">
    <vt:lpwstr>0</vt:lpwstr>
  </property>
  <property fmtid="{D5CDD505-2E9C-101B-9397-08002B2CF9AE}" pid="9" name="MSIP_Label_289eaf13-f528-470e-bf6b-38b666617431_Tag">
    <vt:lpwstr>10, 3, 0, 1</vt:lpwstr>
  </property>
</Properties>
</file>