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3dadfb805e587a94/Desktop/"/>
    </mc:Choice>
  </mc:AlternateContent>
  <xr:revisionPtr revIDLastSave="34" documentId="13_ncr:1_{7A48D554-44EF-4C44-A81A-D71039F0455C}" xr6:coauthVersionLast="47" xr6:coauthVersionMax="47" xr10:uidLastSave="{ADC2BFCC-822E-4CD2-A009-6C8A4C54DECC}"/>
  <bookViews>
    <workbookView xWindow="-105" yWindow="0" windowWidth="14610" windowHeight="15585" tabRatio="144" xr2:uid="{00000000-000D-0000-FFFF-FFFF00000000}"/>
  </bookViews>
  <sheets>
    <sheet name="Planilha1" sheetId="1" r:id="rId1"/>
  </sheets>
  <definedNames>
    <definedName name="_xlnm.Print_Area" localSheetId="0">Planilha1!$A$1:$N$102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gl8qqUdsv3JwYpUwNdbPGToxRcqIUuZKCV+jyFQjvs="/>
    </ext>
  </extLst>
</workbook>
</file>

<file path=xl/calcChain.xml><?xml version="1.0" encoding="utf-8"?>
<calcChain xmlns="http://schemas.openxmlformats.org/spreadsheetml/2006/main">
  <c r="N73" i="1" l="1"/>
  <c r="K36" i="1"/>
  <c r="N36" i="1" s="1"/>
  <c r="K35" i="1"/>
  <c r="N35" i="1" s="1"/>
  <c r="K34" i="1"/>
  <c r="N34" i="1" s="1"/>
  <c r="K33" i="1"/>
  <c r="N33" i="1" s="1"/>
  <c r="K32" i="1"/>
  <c r="N32" i="1" s="1"/>
  <c r="K31" i="1"/>
  <c r="N31" i="1" s="1"/>
  <c r="K30" i="1"/>
  <c r="N30" i="1" s="1"/>
  <c r="K29" i="1"/>
  <c r="N29" i="1" s="1"/>
  <c r="K82" i="1"/>
  <c r="N82" i="1" s="1"/>
  <c r="K72" i="1"/>
  <c r="N72" i="1" s="1"/>
  <c r="K60" i="1"/>
  <c r="N60" i="1" s="1"/>
  <c r="K46" i="1"/>
  <c r="N46" i="1" s="1"/>
  <c r="K25" i="1"/>
  <c r="N25" i="1" s="1"/>
  <c r="K62" i="1"/>
  <c r="N62" i="1" s="1"/>
  <c r="K47" i="1"/>
  <c r="N47" i="1" s="1"/>
  <c r="K49" i="1"/>
  <c r="N49" i="1" s="1"/>
  <c r="K26" i="1"/>
  <c r="N26" i="1" s="1"/>
  <c r="K94" i="1"/>
  <c r="N94" i="1" s="1"/>
  <c r="K22" i="1"/>
  <c r="N22" i="1" s="1"/>
  <c r="K99" i="1"/>
  <c r="N99" i="1" s="1"/>
  <c r="K98" i="1"/>
  <c r="N98" i="1" s="1"/>
  <c r="K97" i="1"/>
  <c r="N97" i="1" s="1"/>
  <c r="K96" i="1"/>
  <c r="N96" i="1" s="1"/>
  <c r="K95" i="1"/>
  <c r="N95" i="1" s="1"/>
  <c r="K93" i="1"/>
  <c r="N93" i="1" s="1"/>
  <c r="K91" i="1"/>
  <c r="N91" i="1" s="1"/>
  <c r="K90" i="1"/>
  <c r="N90" i="1" s="1"/>
  <c r="K89" i="1"/>
  <c r="N89" i="1" s="1"/>
  <c r="K88" i="1"/>
  <c r="N88" i="1" s="1"/>
  <c r="K87" i="1"/>
  <c r="N87" i="1" s="1"/>
  <c r="K86" i="1"/>
  <c r="N86" i="1" s="1"/>
  <c r="K85" i="1"/>
  <c r="N85" i="1" s="1"/>
  <c r="K83" i="1"/>
  <c r="N83" i="1" s="1"/>
  <c r="K81" i="1"/>
  <c r="N81" i="1" s="1"/>
  <c r="K80" i="1"/>
  <c r="N80" i="1" s="1"/>
  <c r="K79" i="1"/>
  <c r="N79" i="1" s="1"/>
  <c r="K78" i="1"/>
  <c r="N78" i="1" s="1"/>
  <c r="K77" i="1"/>
  <c r="N77" i="1" s="1"/>
  <c r="K76" i="1"/>
  <c r="N76" i="1" s="1"/>
  <c r="K75" i="1"/>
  <c r="N75" i="1" s="1"/>
  <c r="K73" i="1"/>
  <c r="K71" i="1"/>
  <c r="N71" i="1" s="1"/>
  <c r="K70" i="1"/>
  <c r="N70" i="1" s="1"/>
  <c r="K69" i="1"/>
  <c r="N69" i="1" s="1"/>
  <c r="K68" i="1"/>
  <c r="N68" i="1" s="1"/>
  <c r="K67" i="1"/>
  <c r="N67" i="1" s="1"/>
  <c r="K66" i="1"/>
  <c r="N66" i="1" s="1"/>
  <c r="K65" i="1"/>
  <c r="N65" i="1" s="1"/>
  <c r="K63" i="1"/>
  <c r="N63" i="1" s="1"/>
  <c r="K61" i="1"/>
  <c r="N61" i="1" s="1"/>
  <c r="K59" i="1"/>
  <c r="N59" i="1" s="1"/>
  <c r="K58" i="1"/>
  <c r="N58" i="1" s="1"/>
  <c r="K57" i="1"/>
  <c r="N57" i="1" s="1"/>
  <c r="K56" i="1"/>
  <c r="N56" i="1" s="1"/>
  <c r="K55" i="1"/>
  <c r="N55" i="1" s="1"/>
  <c r="K54" i="1"/>
  <c r="N54" i="1" s="1"/>
  <c r="K53" i="1"/>
  <c r="N53" i="1" s="1"/>
  <c r="K52" i="1"/>
  <c r="N52" i="1" s="1"/>
  <c r="K50" i="1"/>
  <c r="N50" i="1" s="1"/>
  <c r="K48" i="1"/>
  <c r="N48" i="1" s="1"/>
  <c r="K45" i="1"/>
  <c r="N45" i="1" s="1"/>
  <c r="K44" i="1"/>
  <c r="N44" i="1" s="1"/>
  <c r="K43" i="1"/>
  <c r="N43" i="1" s="1"/>
  <c r="K42" i="1"/>
  <c r="N42" i="1" s="1"/>
  <c r="K41" i="1"/>
  <c r="N41" i="1" s="1"/>
  <c r="K40" i="1"/>
  <c r="N40" i="1" s="1"/>
  <c r="K39" i="1"/>
  <c r="N39" i="1" s="1"/>
  <c r="K38" i="1"/>
  <c r="N38" i="1" s="1"/>
  <c r="K27" i="1"/>
  <c r="N27" i="1" s="1"/>
  <c r="K24" i="1"/>
  <c r="N24" i="1" s="1"/>
  <c r="K23" i="1"/>
  <c r="N23" i="1" s="1"/>
  <c r="K21" i="1"/>
  <c r="N21" i="1" s="1"/>
  <c r="K20" i="1"/>
  <c r="N20" i="1" s="1"/>
  <c r="K19" i="1"/>
  <c r="N19" i="1" s="1"/>
  <c r="K18" i="1"/>
  <c r="N18" i="1" s="1"/>
  <c r="K17" i="1"/>
  <c r="N17" i="1" s="1"/>
  <c r="K16" i="1"/>
  <c r="N16" i="1" s="1"/>
  <c r="K15" i="1"/>
  <c r="N15" i="1" s="1"/>
  <c r="K14" i="1"/>
  <c r="N14" i="1" s="1"/>
  <c r="K13" i="1"/>
  <c r="N13" i="1" s="1"/>
  <c r="K12" i="1"/>
  <c r="N12" i="1" s="1"/>
  <c r="K11" i="1"/>
  <c r="N11" i="1" s="1"/>
  <c r="N100" i="1" l="1"/>
  <c r="N101" i="1" s="1"/>
</calcChain>
</file>

<file path=xl/sharedStrings.xml><?xml version="1.0" encoding="utf-8"?>
<sst xmlns="http://schemas.openxmlformats.org/spreadsheetml/2006/main" count="279" uniqueCount="184">
  <si>
    <t>ENDEREÇO:</t>
  </si>
  <si>
    <t>Produto</t>
  </si>
  <si>
    <t>Desconto</t>
  </si>
  <si>
    <t>Preço /KG</t>
  </si>
  <si>
    <t>PREÇO PACOTE 2,01KG</t>
  </si>
  <si>
    <t>Quant.
PACOTES</t>
  </si>
  <si>
    <t>Total</t>
  </si>
  <si>
    <t>LINHA DE DRAGEADOS COM CHOCOLATE AO LEITE BRILHANTE</t>
  </si>
  <si>
    <t>OALE</t>
  </si>
  <si>
    <t>AMÊNDOA COM CHOCOLATE AO LEITE LAZZARA</t>
  </si>
  <si>
    <t>OILE</t>
  </si>
  <si>
    <t xml:space="preserve">AMENDOIM COM CHOCOLATE AO LEITE LAZZARA </t>
  </si>
  <si>
    <t>AVLE</t>
  </si>
  <si>
    <t xml:space="preserve">AVELÃ COM CHOCOLATE AO LEITE LAZZARA </t>
  </si>
  <si>
    <t>BALE</t>
  </si>
  <si>
    <t>BANANA PASSA COM CHOCOLATE AO LEITE LAZZARA</t>
  </si>
  <si>
    <t>CALE</t>
  </si>
  <si>
    <t>CASTANHA DE CAJU COM CHOCOLATE AO LEITE LAZZARA</t>
  </si>
  <si>
    <t>CAPU</t>
  </si>
  <si>
    <t>GRÃO DE CAFÉ COM CHOCOLATE AO LEITE LAZZARA</t>
  </si>
  <si>
    <t>BRLE</t>
  </si>
  <si>
    <t>CASTANHA DO BRASIL COM CHOCOLATE AO LEITE LAZZARA</t>
  </si>
  <si>
    <t>CHOL</t>
  </si>
  <si>
    <t>CHOCOBALL AO LEITE LAZZARA</t>
  </si>
  <si>
    <t>CRLE</t>
  </si>
  <si>
    <t xml:space="preserve">CRANBERRY COM CHOCOLATE AO LEITE LAZZARA </t>
  </si>
  <si>
    <t>DALE</t>
  </si>
  <si>
    <t>DAMASCO COM CHOCOLATE AO LEITE LAZZARA</t>
  </si>
  <si>
    <t>GOAM</t>
  </si>
  <si>
    <t>LICOR DE MARULA COM CHOCOLATE AO LEITE LAZZARA</t>
  </si>
  <si>
    <t>GOMO</t>
  </si>
  <si>
    <t>LICOR DE MORANGO COM CHOCOLATE AO LEITE LAZZARA</t>
  </si>
  <si>
    <t>MALE</t>
  </si>
  <si>
    <t>MACADÂMIA COM CHOCOLATE AO LEITE LAZZARA</t>
  </si>
  <si>
    <t>UPLE</t>
  </si>
  <si>
    <t xml:space="preserve">UVA PASSA COM CHOCOLATE AO LEITE LAZZARA </t>
  </si>
  <si>
    <t>LINHA DE DRAGEADOS COM CHOCOLATE AMARGO 70% CACAU BRILHANTE</t>
  </si>
  <si>
    <t>OA70</t>
  </si>
  <si>
    <t>AMÊNDOA COM CHOCOLATE 70% CACAU LAZZARA</t>
  </si>
  <si>
    <t>AV70</t>
  </si>
  <si>
    <t>AVELÃ COM CHOCOLATE 70% CACAU LAZZARA</t>
  </si>
  <si>
    <t>BA70</t>
  </si>
  <si>
    <t>BANANA COM CHOCOLATE 70% CACAU LAZZARA</t>
  </si>
  <si>
    <t>CA70</t>
  </si>
  <si>
    <t>CASTANHA DE CAJU COM CHOCOLATE 70% CACAU LAZZARA</t>
  </si>
  <si>
    <t>BR70</t>
  </si>
  <si>
    <t>CASTANHA DO BRASIL COM CHOCOLATE 70% CACAU LAZZARA</t>
  </si>
  <si>
    <t>CR70</t>
  </si>
  <si>
    <t>CRANBERRY COM CHOCOLATE 70% CACAU LAZZARA</t>
  </si>
  <si>
    <t>DA70</t>
  </si>
  <si>
    <t>DAMASCO COM CHOCOLATE 70% CACAU LAZZARA</t>
  </si>
  <si>
    <t xml:space="preserve">MA70 </t>
  </si>
  <si>
    <t>MACADÂMIA COM CHOCOLATE 70% CACAU LAZZARA</t>
  </si>
  <si>
    <t>PAST</t>
  </si>
  <si>
    <t>PASTILHAS DE CHOCOLATE 70% CACAU LAZZARA</t>
  </si>
  <si>
    <t>UP70</t>
  </si>
  <si>
    <t>UVA PASSA COM CHOCOLATE 70% CACAU LAZZARA</t>
  </si>
  <si>
    <t>LINHA DE DRAGEADOS TRUFADOS COM CHOCOLATE AMARGO 70% CACAU</t>
  </si>
  <si>
    <t>OACA</t>
  </si>
  <si>
    <t>AMÊNDOA TRUFADA COM CHOCOLATE 70% CACAU LAZZARA</t>
  </si>
  <si>
    <t>AVCA</t>
  </si>
  <si>
    <t>AVELÃ TRUFADA COM CHOCOLATE 70% CACAU LAZZARA</t>
  </si>
  <si>
    <t>BACA</t>
  </si>
  <si>
    <t>BANANA PASSA TRUFADA COM CHOCOLATE 70% CACAU LAZZARA</t>
  </si>
  <si>
    <t>CACA</t>
  </si>
  <si>
    <t>CASTANHA DE CAJU TRUFADA COM CHOCOLATE 70% CACAU LAZZARA</t>
  </si>
  <si>
    <t>BRCA</t>
  </si>
  <si>
    <t>CASTANHA DO BRASIL TRUFADA COM CHOCOLATE 70% CACAU LAZZARA</t>
  </si>
  <si>
    <t>CRCA</t>
  </si>
  <si>
    <t>CRANBERRY TRUFADO COM CHOCOLATE 70% CACAU LAZZARA</t>
  </si>
  <si>
    <t>DACA</t>
  </si>
  <si>
    <t>DAMASCO TRUFADO COM CHOCOLATE 70% CACAU LAZZARA</t>
  </si>
  <si>
    <t>MACA</t>
  </si>
  <si>
    <t>MACADÂMIA TRUFADA COM CHOCOLATE 70% CACAU LAZZARA</t>
  </si>
  <si>
    <t>PACA</t>
  </si>
  <si>
    <t>PASTILHAS TRUFADAS DE CHOCOLATE MACIÇO 70% CACAU LAZZARA</t>
  </si>
  <si>
    <t>UPCA</t>
  </si>
  <si>
    <t>UVA PASSA TRUFADA COM CHOCOLATE 70% CACAU LAZZARA</t>
  </si>
  <si>
    <t>LINHA DE DRAGEADOS COM CHOCOLATE BRANCO BRILHANTE</t>
  </si>
  <si>
    <t>OABR</t>
  </si>
  <si>
    <t>AMÊNDOA COM CHOCOLATE BRANCO LAZZARA</t>
  </si>
  <si>
    <t>AVBR</t>
  </si>
  <si>
    <t>AVELÃ COM CHOCOLATE BRANCO LAZZARA</t>
  </si>
  <si>
    <t>BABR</t>
  </si>
  <si>
    <t>BANANA PASSA COM CHOCOLATE BRANCO LAZZARA</t>
  </si>
  <si>
    <t>CABR</t>
  </si>
  <si>
    <t>CASTANHA DE CAJU COM CHOCOLATE BRANCO LAZZARA</t>
  </si>
  <si>
    <t>BRBR</t>
  </si>
  <si>
    <t>CASTANHA DO BRASIL COM CHOCOLATE BRANCO LAZZARA</t>
  </si>
  <si>
    <t>CRBR</t>
  </si>
  <si>
    <t>CRANBERRY COM CHOCOLATE BRANCO LAZZARA</t>
  </si>
  <si>
    <t>DABR</t>
  </si>
  <si>
    <t>DAMASCO COM CHOCOLATE BRANCO BRANCO LAZZARA</t>
  </si>
  <si>
    <t>UPBR</t>
  </si>
  <si>
    <t>UVA PASSA COM CHOCOLATE BRANCO LAZZARA</t>
  </si>
  <si>
    <t>LINHA DE DRAGEADOS TRUFADOS COM CHOCOLATE BRANCO E LEITE NINHO</t>
  </si>
  <si>
    <t>OANI</t>
  </si>
  <si>
    <t>AMÊNDOA TRUFADA COM CHOCOLATE BRANCO LAZZARA</t>
  </si>
  <si>
    <t>AVNI</t>
  </si>
  <si>
    <t>AVELÃ TRUFADACOM CHOCOLATE BRANCO LAZZARA</t>
  </si>
  <si>
    <t>BANI</t>
  </si>
  <si>
    <t>BANANA PASSA TRUFADA COM CHOCOLATE BRANCO LAZZARA</t>
  </si>
  <si>
    <t>CANI</t>
  </si>
  <si>
    <t>CASTANHA DE CAJU TRUFADA COM CHOCOLATE BRANCO LAZZARA</t>
  </si>
  <si>
    <t>BRNI</t>
  </si>
  <si>
    <t>CASTANHA DO BRASIL TRUFADA COM CHOCOLATE BRANCO LAZZARA</t>
  </si>
  <si>
    <t>CRNI</t>
  </si>
  <si>
    <t>CRANBERRY TRUFADO COM CHOCOLATE BRANCO LAZZARA</t>
  </si>
  <si>
    <t>DANI</t>
  </si>
  <si>
    <t>DAMASCO TRUFADO COM CHOCOLATE BRANCO BRANCO LAZZARA</t>
  </si>
  <si>
    <t>UPNI</t>
  </si>
  <si>
    <t>UVA PASSA TRUFADA COM CHOCOLATE BRANCO LAZZARA</t>
  </si>
  <si>
    <t>LINHA DE DRAGEADOS COM CHOCOLATE ZERO AÇUCAR BRILHANTE</t>
  </si>
  <si>
    <t>OAZE</t>
  </si>
  <si>
    <t>AMÊNDOA COM CHOCOLATE ZERO AÇÚCAR LAZZARA</t>
  </si>
  <si>
    <t>AVZE</t>
  </si>
  <si>
    <t>AVELÃ COM CHOCOLATE ZERO AÇÚCAR LAZZARA</t>
  </si>
  <si>
    <t>BAZE</t>
  </si>
  <si>
    <t>BANANA PASSA COM CHOCOLATE ZERO AÇÚCAR LAZZARA</t>
  </si>
  <si>
    <t>CAZE</t>
  </si>
  <si>
    <t>CASTANHA DE CAJU COM CHOCOLATE ZERO AÇÚCAR LAZZARA</t>
  </si>
  <si>
    <t>BRZE</t>
  </si>
  <si>
    <t>CASTANHA DO BRASIL COM CHOCOLATE ZERO AÇÚCAR LAZZARA</t>
  </si>
  <si>
    <t>DAZE</t>
  </si>
  <si>
    <t>DAMASCO COM CHOCOLATE ZERO AÇÚCAR LAZZARA</t>
  </si>
  <si>
    <t>UPZE</t>
  </si>
  <si>
    <t>UVA PASSA COM CHOCOLATE ZERO AÇÚCAR LAZZARA</t>
  </si>
  <si>
    <t>LINHA EXCLUSIVA LAZZARA</t>
  </si>
  <si>
    <t>CREM</t>
  </si>
  <si>
    <t>NOVIDADE</t>
  </si>
  <si>
    <t>TIRA</t>
  </si>
  <si>
    <t>MENT</t>
  </si>
  <si>
    <t>OACE</t>
  </si>
  <si>
    <t>AMÊNDOA COM CHOCOLATE CEREJA LAZZARA</t>
  </si>
  <si>
    <t>OALA</t>
  </si>
  <si>
    <t>AMÊNDOA COM CHOCOLATE LARANJA LAZZARA</t>
  </si>
  <si>
    <t>OALI</t>
  </si>
  <si>
    <t>AMÊNDOA COM CHOCOLATE LIMÃO SICILIANO LAZZARA</t>
  </si>
  <si>
    <t>OASO</t>
  </si>
  <si>
    <t>AMÊNDOAS SABORES SORTIDOS LAZZARA</t>
  </si>
  <si>
    <t>PRAZO</t>
  </si>
  <si>
    <t>SAFRA DO CACAU INDÚSTRIA E COMÉRCIO DE GÊNEROS ALIMENTÍCIOS EIRELI</t>
  </si>
  <si>
    <t>RUA MENDES CALDEIRA, 410 - BRÁS, SÃO PAULO SP</t>
  </si>
  <si>
    <t>Desconto de 3% no pagamento à vista PIX 32.859.790/0001-51</t>
  </si>
  <si>
    <t>Preços e estoques sujeitos à confirmação. Faturamento mínimo R$500,00</t>
  </si>
  <si>
    <t>TIRAMISÙ DRAGEADO LAZZARA</t>
  </si>
  <si>
    <t>MENTA DRAGEADA LAZZARA</t>
  </si>
  <si>
    <t>PILE</t>
  </si>
  <si>
    <t>PISTACHE COM CHOCOLATE AO LEITE LAZZARA</t>
  </si>
  <si>
    <t>PI70</t>
  </si>
  <si>
    <t>PISTACHE COM CHOCOLATE 70% CACAU LAZZARA</t>
  </si>
  <si>
    <t>TRANSPORTADORA:                                                                                           CNPJ DA TRANSPORTADORA:</t>
  </si>
  <si>
    <t>CÓDIGO</t>
  </si>
  <si>
    <t>OI70</t>
  </si>
  <si>
    <t>AMENDOIM COM CHOCOLATE 70% CACAU LAZZARA</t>
  </si>
  <si>
    <t>A VISTA</t>
  </si>
  <si>
    <t>CRÈME BRULÉE DRAGEADO LAZZARA</t>
  </si>
  <si>
    <t>PICC</t>
  </si>
  <si>
    <t>MOLE</t>
  </si>
  <si>
    <t>MORANGO COM CHOCOLATE AO LEITE LAZZARA</t>
  </si>
  <si>
    <t>MO70</t>
  </si>
  <si>
    <t>MORANGO COM CHOCOLATE 70% CACAU LAZZARA</t>
  </si>
  <si>
    <t>MOCA</t>
  </si>
  <si>
    <t>MORANGO TRUFADO COM CHOCOLATE 70% CACAU LAZZARA</t>
  </si>
  <si>
    <t>MOBR</t>
  </si>
  <si>
    <t>MORANGO COM CHOCOLATE BRANCO BRANCO LAZZARA</t>
  </si>
  <si>
    <t>MONI</t>
  </si>
  <si>
    <t>CNPJ:                                                                      E MAIL:</t>
  </si>
  <si>
    <t>CIDADE:                                                    BAIRRO:                     CEP:                               ESTADO:        CONTATO:                                     FONE:</t>
  </si>
  <si>
    <t>ENDEREÇO DA TRANSPORTADORA:                                                                                                                   FONE:</t>
  </si>
  <si>
    <t>OALC</t>
  </si>
  <si>
    <t>AVLC</t>
  </si>
  <si>
    <t>BALC</t>
  </si>
  <si>
    <t>CALC</t>
  </si>
  <si>
    <t>BRLC</t>
  </si>
  <si>
    <t>CRLC</t>
  </si>
  <si>
    <t>MOLC</t>
  </si>
  <si>
    <t>UPLC</t>
  </si>
  <si>
    <t xml:space="preserve">LINHA DE DRAGEADOS TRUFADOS COM CHOCOLATE AO LEITE </t>
  </si>
  <si>
    <t>GOCE</t>
  </si>
  <si>
    <t>LICOR DE CEREJA COM CHOCOLATE AO LEITE LAZZARA</t>
  </si>
  <si>
    <t xml:space="preserve">RAZÃO SOCIAL: </t>
  </si>
  <si>
    <t>DATA:                                  VENDEDOR:                                                   CONDIÇÃO DE PAGAMENTO:</t>
  </si>
  <si>
    <t>TABELA  SAFRA DO CACAU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</si>
</sst>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&quot;R$&quot;\ #,##0.00"/>
  </numFmts>
  <fonts count="30" x14ac:knownFonts="1">
    <font>
      <sz val="11"/>
      <color theme="1"/>
      <name val="Century Gothic"/>
      <scheme val="minor"/>
    </font>
    <font>
      <sz val="11"/>
      <color theme="1"/>
      <name val="Century Gothic"/>
      <family val="2"/>
      <scheme val="minor"/>
    </font>
    <font>
      <b/>
      <sz val="10"/>
      <color theme="1"/>
      <name val="Century Gothic"/>
      <scheme val="minor"/>
    </font>
    <font>
      <b/>
      <sz val="10"/>
      <color theme="1"/>
      <name val="Calibri"/>
    </font>
    <font>
      <sz val="10"/>
      <color theme="1"/>
      <name val="Century Gothic"/>
      <scheme val="minor"/>
    </font>
    <font>
      <b/>
      <sz val="10"/>
      <color rgb="FF000000"/>
      <name val="Century Gothic"/>
      <family val="2"/>
      <scheme val="minor"/>
    </font>
    <font>
      <b/>
      <sz val="10"/>
      <color rgb="FF000000"/>
      <name val="Century Gothic"/>
      <scheme val="minor"/>
    </font>
    <font>
      <b/>
      <sz val="10"/>
      <color rgb="FF000000"/>
      <name val="Calibri"/>
    </font>
    <font>
      <sz val="10"/>
      <color rgb="FF000000"/>
      <name val="Calibri"/>
    </font>
    <font>
      <b/>
      <sz val="8"/>
      <color rgb="FF000000"/>
      <name val="Calibri"/>
    </font>
    <font>
      <b/>
      <sz val="10"/>
      <color theme="1"/>
      <name val="Calibri"/>
      <family val="2"/>
    </font>
    <font>
      <b/>
      <sz val="11"/>
      <color rgb="FFFA7D00"/>
      <name val="Century Gothic"/>
      <family val="2"/>
      <scheme val="minor"/>
    </font>
    <font>
      <b/>
      <sz val="11"/>
      <color theme="2" tint="-0.89999084444715716"/>
      <name val="Century Gothic"/>
      <family val="2"/>
    </font>
    <font>
      <b/>
      <sz val="14"/>
      <color theme="2" tint="-0.89999084444715716"/>
      <name val="Century Gothic"/>
      <family val="2"/>
      <scheme val="minor"/>
    </font>
    <font>
      <b/>
      <sz val="11"/>
      <name val="Century Gothic"/>
      <family val="2"/>
      <scheme val="minor"/>
    </font>
    <font>
      <b/>
      <sz val="10"/>
      <name val="Calibri"/>
      <family val="2"/>
    </font>
    <font>
      <b/>
      <sz val="11"/>
      <name val="Century Gothic"/>
      <family val="2"/>
    </font>
    <font>
      <sz val="11"/>
      <color rgb="FFFA7D0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alibri"/>
      <family val="2"/>
    </font>
    <font>
      <i/>
      <sz val="11"/>
      <color theme="1"/>
      <name val="Century Gothic"/>
      <family val="2"/>
      <scheme val="minor"/>
    </font>
    <font>
      <i/>
      <sz val="11"/>
      <color theme="1"/>
      <name val="Century Gothic"/>
      <family val="2"/>
    </font>
    <font>
      <i/>
      <sz val="10"/>
      <color theme="1"/>
      <name val="Calibri"/>
      <family val="2"/>
    </font>
    <font>
      <sz val="11"/>
      <name val="Century Gothic"/>
      <family val="2"/>
      <scheme val="minor"/>
    </font>
    <font>
      <sz val="11"/>
      <color theme="2" tint="-0.89999084444715716"/>
      <name val="Century Gothic"/>
      <family val="2"/>
    </font>
    <font>
      <b/>
      <sz val="11"/>
      <color theme="2" tint="-0.499984740745262"/>
      <name val="Century Gothic"/>
      <family val="2"/>
      <scheme val="minor"/>
    </font>
    <font>
      <b/>
      <sz val="10"/>
      <color theme="2" tint="-0.499984740745262"/>
      <name val="Calibri"/>
      <family val="2"/>
    </font>
    <font>
      <b/>
      <sz val="11"/>
      <color theme="2" tint="-0.49998474074526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000000"/>
      </bottom>
      <diagonal/>
    </border>
    <border>
      <left/>
      <right/>
      <top style="thin">
        <color rgb="FF7F7F7F"/>
      </top>
      <bottom style="thin">
        <color rgb="FF000000"/>
      </bottom>
      <diagonal/>
    </border>
    <border>
      <left/>
      <right style="thin">
        <color rgb="FF7F7F7F"/>
      </right>
      <top style="thin">
        <color rgb="FF7F7F7F"/>
      </top>
      <bottom style="thin">
        <color rgb="FF00000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4" borderId="10" applyNumberFormat="0" applyAlignment="0" applyProtection="0"/>
  </cellStyleXfs>
  <cellXfs count="103">
    <xf numFmtId="0" fontId="0" fillId="0" borderId="0" xfId="0"/>
    <xf numFmtId="0" fontId="4" fillId="3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4" borderId="10" xfId="1"/>
    <xf numFmtId="9" fontId="11" fillId="4" borderId="10" xfId="1" applyNumberFormat="1"/>
    <xf numFmtId="164" fontId="11" fillId="4" borderId="10" xfId="1" applyNumberFormat="1"/>
    <xf numFmtId="0" fontId="11" fillId="5" borderId="10" xfId="1" applyFill="1" applyAlignment="1">
      <alignment vertical="center"/>
    </xf>
    <xf numFmtId="0" fontId="3" fillId="6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4" fillId="5" borderId="0" xfId="0" applyFont="1" applyFill="1"/>
    <xf numFmtId="0" fontId="12" fillId="5" borderId="3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/>
    </xf>
    <xf numFmtId="17" fontId="13" fillId="5" borderId="0" xfId="0" applyNumberFormat="1" applyFont="1" applyFill="1"/>
    <xf numFmtId="0" fontId="12" fillId="5" borderId="10" xfId="1" applyFont="1" applyFill="1" applyAlignment="1">
      <alignment vertical="center"/>
    </xf>
    <xf numFmtId="0" fontId="15" fillId="6" borderId="2" xfId="0" applyFont="1" applyFill="1" applyBorder="1" applyAlignment="1">
      <alignment horizontal="center" vertical="center"/>
    </xf>
    <xf numFmtId="0" fontId="16" fillId="5" borderId="10" xfId="1" applyFont="1" applyFill="1" applyAlignment="1">
      <alignment horizontal="center" vertical="center"/>
    </xf>
    <xf numFmtId="0" fontId="14" fillId="5" borderId="10" xfId="1" applyFont="1" applyFill="1" applyAlignment="1">
      <alignment horizontal="center" vertical="center"/>
    </xf>
    <xf numFmtId="2" fontId="4" fillId="5" borderId="0" xfId="0" applyNumberFormat="1" applyFont="1" applyFill="1"/>
    <xf numFmtId="2" fontId="7" fillId="2" borderId="1" xfId="0" applyNumberFormat="1" applyFont="1" applyFill="1" applyBorder="1" applyAlignment="1">
      <alignment horizontal="center" vertical="center" wrapText="1"/>
    </xf>
    <xf numFmtId="2" fontId="10" fillId="6" borderId="2" xfId="0" applyNumberFormat="1" applyFont="1" applyFill="1" applyBorder="1" applyAlignment="1">
      <alignment horizontal="center" vertical="center" wrapText="1"/>
    </xf>
    <xf numFmtId="2" fontId="4" fillId="3" borderId="0" xfId="0" applyNumberFormat="1" applyFont="1" applyFill="1"/>
    <xf numFmtId="0" fontId="14" fillId="4" borderId="10" xfId="1" applyFont="1" applyAlignment="1">
      <alignment horizontal="left" vertical="top"/>
    </xf>
    <xf numFmtId="0" fontId="18" fillId="4" borderId="10" xfId="1" applyFont="1"/>
    <xf numFmtId="0" fontId="20" fillId="5" borderId="3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10" xfId="1" applyFont="1" applyFill="1" applyAlignment="1">
      <alignment horizontal="center" vertical="center"/>
    </xf>
    <xf numFmtId="0" fontId="18" fillId="5" borderId="10" xfId="1" applyFont="1" applyFill="1" applyAlignment="1">
      <alignment horizontal="center" vertical="center"/>
    </xf>
    <xf numFmtId="0" fontId="1" fillId="4" borderId="10" xfId="1" applyFont="1"/>
    <xf numFmtId="0" fontId="22" fillId="4" borderId="10" xfId="1" applyFont="1" applyAlignment="1">
      <alignment horizontal="left"/>
    </xf>
    <xf numFmtId="0" fontId="22" fillId="4" borderId="10" xfId="1" applyFont="1"/>
    <xf numFmtId="0" fontId="24" fillId="6" borderId="4" xfId="0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3" fillId="5" borderId="10" xfId="1" applyFont="1" applyFill="1" applyAlignment="1">
      <alignment horizontal="center" vertical="center"/>
    </xf>
    <xf numFmtId="0" fontId="22" fillId="5" borderId="10" xfId="1" applyFont="1" applyFill="1" applyAlignment="1">
      <alignment horizontal="center" vertical="center"/>
    </xf>
    <xf numFmtId="0" fontId="22" fillId="4" borderId="10" xfId="1" applyFont="1" applyAlignment="1">
      <alignment wrapText="1"/>
    </xf>
    <xf numFmtId="164" fontId="18" fillId="4" borderId="10" xfId="1" applyNumberFormat="1" applyFont="1"/>
    <xf numFmtId="164" fontId="21" fillId="6" borderId="6" xfId="0" applyNumberFormat="1" applyFont="1" applyFill="1" applyBorder="1"/>
    <xf numFmtId="0" fontId="20" fillId="5" borderId="10" xfId="1" applyFont="1" applyFill="1" applyAlignment="1">
      <alignment horizontal="center" vertical="center" wrapText="1"/>
    </xf>
    <xf numFmtId="0" fontId="18" fillId="5" borderId="10" xfId="1" applyFont="1" applyFill="1" applyAlignment="1">
      <alignment horizontal="center" vertical="center" wrapText="1"/>
    </xf>
    <xf numFmtId="164" fontId="1" fillId="4" borderId="10" xfId="1" applyNumberFormat="1" applyFont="1"/>
    <xf numFmtId="0" fontId="25" fillId="4" borderId="10" xfId="1" applyFont="1" applyAlignment="1">
      <alignment horizontal="left" vertical="top"/>
    </xf>
    <xf numFmtId="0" fontId="21" fillId="6" borderId="2" xfId="0" applyFont="1" applyFill="1" applyBorder="1" applyAlignment="1">
      <alignment horizontal="center" vertical="center" wrapText="1"/>
    </xf>
    <xf numFmtId="164" fontId="21" fillId="6" borderId="6" xfId="0" applyNumberFormat="1" applyFont="1" applyFill="1" applyBorder="1" applyAlignment="1">
      <alignment horizontal="left"/>
    </xf>
    <xf numFmtId="164" fontId="19" fillId="5" borderId="10" xfId="1" applyNumberFormat="1" applyFont="1" applyFill="1"/>
    <xf numFmtId="164" fontId="26" fillId="5" borderId="10" xfId="1" applyNumberFormat="1" applyFont="1" applyFill="1" applyAlignment="1">
      <alignment horizontal="left"/>
    </xf>
    <xf numFmtId="164" fontId="1" fillId="5" borderId="10" xfId="1" applyNumberFormat="1" applyFont="1" applyFill="1"/>
    <xf numFmtId="164" fontId="17" fillId="5" borderId="10" xfId="1" applyNumberFormat="1" applyFont="1" applyFill="1" applyAlignment="1">
      <alignment horizontal="left"/>
    </xf>
    <xf numFmtId="0" fontId="17" fillId="4" borderId="10" xfId="1" applyFont="1"/>
    <xf numFmtId="165" fontId="27" fillId="4" borderId="10" xfId="1" applyNumberFormat="1" applyFont="1" applyAlignment="1">
      <alignment horizontal="center" vertical="center"/>
    </xf>
    <xf numFmtId="0" fontId="28" fillId="6" borderId="2" xfId="0" applyFont="1" applyFill="1" applyBorder="1" applyAlignment="1">
      <alignment horizontal="center" vertical="center" wrapText="1"/>
    </xf>
    <xf numFmtId="0" fontId="29" fillId="5" borderId="10" xfId="1" applyFont="1" applyFill="1" applyAlignment="1">
      <alignment horizontal="center" vertical="center" wrapText="1"/>
    </xf>
    <xf numFmtId="0" fontId="27" fillId="5" borderId="10" xfId="1" applyFont="1" applyFill="1" applyAlignment="1">
      <alignment horizontal="center" vertical="center" wrapText="1"/>
    </xf>
    <xf numFmtId="165" fontId="27" fillId="4" borderId="10" xfId="1" applyNumberFormat="1" applyFont="1"/>
    <xf numFmtId="2" fontId="18" fillId="4" borderId="10" xfId="1" applyNumberFormat="1" applyFont="1" applyAlignment="1">
      <alignment horizontal="center"/>
    </xf>
    <xf numFmtId="2" fontId="18" fillId="4" borderId="10" xfId="1" applyNumberFormat="1" applyFont="1" applyAlignment="1">
      <alignment horizontal="center" vertical="center"/>
    </xf>
    <xf numFmtId="2" fontId="20" fillId="5" borderId="10" xfId="1" applyNumberFormat="1" applyFont="1" applyFill="1" applyAlignment="1">
      <alignment horizontal="center" vertical="center" wrapText="1"/>
    </xf>
    <xf numFmtId="2" fontId="18" fillId="5" borderId="10" xfId="1" applyNumberFormat="1" applyFont="1" applyFill="1" applyAlignment="1">
      <alignment horizontal="center" vertical="center" wrapText="1"/>
    </xf>
    <xf numFmtId="2" fontId="18" fillId="4" borderId="10" xfId="1" applyNumberFormat="1" applyFont="1"/>
    <xf numFmtId="0" fontId="11" fillId="4" borderId="17" xfId="1" applyBorder="1"/>
    <xf numFmtId="0" fontId="14" fillId="4" borderId="17" xfId="1" applyFont="1" applyBorder="1" applyAlignment="1">
      <alignment wrapText="1"/>
    </xf>
    <xf numFmtId="0" fontId="18" fillId="4" borderId="17" xfId="1" applyFont="1" applyBorder="1"/>
    <xf numFmtId="0" fontId="1" fillId="4" borderId="17" xfId="1" applyFont="1" applyBorder="1"/>
    <xf numFmtId="0" fontId="17" fillId="4" borderId="17" xfId="1" applyFont="1" applyBorder="1"/>
    <xf numFmtId="2" fontId="18" fillId="5" borderId="17" xfId="1" applyNumberFormat="1" applyFont="1" applyFill="1" applyBorder="1"/>
    <xf numFmtId="165" fontId="27" fillId="4" borderId="17" xfId="1" applyNumberFormat="1" applyFont="1" applyBorder="1"/>
    <xf numFmtId="0" fontId="4" fillId="3" borderId="18" xfId="0" applyFont="1" applyFill="1" applyBorder="1"/>
    <xf numFmtId="0" fontId="2" fillId="3" borderId="19" xfId="0" applyFont="1" applyFill="1" applyBorder="1"/>
    <xf numFmtId="0" fontId="4" fillId="3" borderId="19" xfId="0" applyFont="1" applyFill="1" applyBorder="1"/>
    <xf numFmtId="2" fontId="4" fillId="3" borderId="19" xfId="0" applyNumberFormat="1" applyFont="1" applyFill="1" applyBorder="1"/>
    <xf numFmtId="0" fontId="4" fillId="3" borderId="20" xfId="0" applyFont="1" applyFill="1" applyBorder="1"/>
    <xf numFmtId="0" fontId="22" fillId="4" borderId="12" xfId="1" applyFont="1" applyBorder="1" applyAlignment="1">
      <alignment horizontal="left"/>
    </xf>
    <xf numFmtId="0" fontId="22" fillId="4" borderId="16" xfId="1" applyFont="1" applyBorder="1"/>
    <xf numFmtId="0" fontId="22" fillId="4" borderId="11" xfId="1" applyFont="1" applyBorder="1"/>
    <xf numFmtId="0" fontId="22" fillId="4" borderId="16" xfId="1" applyFont="1" applyBorder="1" applyAlignment="1">
      <alignment horizontal="left"/>
    </xf>
    <xf numFmtId="0" fontId="22" fillId="4" borderId="11" xfId="1" applyFont="1" applyBorder="1" applyAlignment="1">
      <alignment horizontal="left"/>
    </xf>
    <xf numFmtId="0" fontId="22" fillId="4" borderId="13" xfId="1" applyFont="1" applyBorder="1" applyAlignment="1">
      <alignment horizontal="left"/>
    </xf>
    <xf numFmtId="0" fontId="22" fillId="4" borderId="14" xfId="1" applyFont="1" applyBorder="1"/>
    <xf numFmtId="0" fontId="22" fillId="4" borderId="15" xfId="1" applyFont="1" applyBorder="1"/>
    <xf numFmtId="0" fontId="7" fillId="2" borderId="7" xfId="0" applyFont="1" applyFill="1" applyBorder="1" applyAlignment="1">
      <alignment horizontal="center" vertical="center"/>
    </xf>
    <xf numFmtId="0" fontId="8" fillId="3" borderId="8" xfId="0" applyFont="1" applyFill="1" applyBorder="1"/>
    <xf numFmtId="0" fontId="8" fillId="3" borderId="9" xfId="0" applyFont="1" applyFill="1" applyBorder="1"/>
    <xf numFmtId="0" fontId="22" fillId="4" borderId="10" xfId="1" applyFont="1" applyAlignment="1">
      <alignment horizontal="left"/>
    </xf>
    <xf numFmtId="0" fontId="22" fillId="4" borderId="10" xfId="1" applyFont="1"/>
    <xf numFmtId="0" fontId="5" fillId="3" borderId="7" xfId="0" applyFont="1" applyFill="1" applyBorder="1"/>
    <xf numFmtId="0" fontId="6" fillId="3" borderId="8" xfId="0" applyFont="1" applyFill="1" applyBorder="1"/>
    <xf numFmtId="0" fontId="6" fillId="3" borderId="9" xfId="0" applyFont="1" applyFill="1" applyBorder="1"/>
    <xf numFmtId="14" fontId="5" fillId="3" borderId="7" xfId="0" applyNumberFormat="1" applyFont="1" applyFill="1" applyBorder="1"/>
    <xf numFmtId="0" fontId="5" fillId="3" borderId="8" xfId="0" applyFont="1" applyFill="1" applyBorder="1"/>
    <xf numFmtId="0" fontId="5" fillId="3" borderId="9" xfId="0" applyFont="1" applyFill="1" applyBorder="1"/>
  </cellXfs>
  <cellStyles count="2">
    <cellStyle name="Cálculo" xfId="1" builtinId="22"/>
    <cellStyle name="Normal" xfId="0" builtinId="0"/>
  </cellStyles>
  <dxfs count="0"/>
  <tableStyles count="0" defaultTableStyle="TableStyleMedium2" defaultPivotStyle="PivotStyleLight16"/>
  <colors>
    <mruColors>
      <color rgb="FFCDDE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2"/>
  <sheetViews>
    <sheetView showGridLines="0" tabSelected="1" topLeftCell="A21" zoomScaleNormal="100" zoomScaleSheetLayoutView="95" workbookViewId="0">
      <selection activeCell="K31" sqref="K31"/>
    </sheetView>
  </sheetViews>
  <sheetFormatPr defaultColWidth="14.375" defaultRowHeight="15" customHeight="1" x14ac:dyDescent="0.25"/>
  <cols>
    <col min="1" max="1" width="7.25" style="1" customWidth="1"/>
    <col min="2" max="2" width="67.125" style="1" customWidth="1"/>
    <col min="3" max="3" width="0.25" style="1" hidden="1" customWidth="1"/>
    <col min="4" max="5" width="9" style="1" hidden="1" customWidth="1"/>
    <col min="6" max="6" width="7.75" style="1" hidden="1" customWidth="1"/>
    <col min="7" max="7" width="30.25" style="1" hidden="1" customWidth="1"/>
    <col min="8" max="8" width="6.5" style="1" hidden="1" customWidth="1"/>
    <col min="9" max="9" width="0.125" style="1" customWidth="1"/>
    <col min="10" max="10" width="10.875" style="1" customWidth="1"/>
    <col min="11" max="11" width="11.25" style="1" customWidth="1"/>
    <col min="12" max="12" width="7.25" style="1" customWidth="1"/>
    <col min="13" max="13" width="7.375" style="29" customWidth="1"/>
    <col min="14" max="14" width="13.625" style="1" customWidth="1"/>
    <col min="15" max="16384" width="14.375" style="1"/>
  </cols>
  <sheetData>
    <row r="1" spans="1:14" ht="15" customHeight="1" x14ac:dyDescent="0.25">
      <c r="A1" s="18"/>
      <c r="B1" s="20" t="s">
        <v>183</v>
      </c>
      <c r="C1" s="18"/>
      <c r="D1" s="18"/>
      <c r="E1" s="18"/>
      <c r="F1" s="18"/>
      <c r="G1" s="18"/>
      <c r="H1" s="18"/>
      <c r="I1" s="18"/>
      <c r="J1" s="21">
        <v>46113</v>
      </c>
      <c r="K1" s="18"/>
      <c r="L1" s="18"/>
      <c r="M1" s="26"/>
      <c r="N1" s="18"/>
    </row>
    <row r="2" spans="1:14" ht="15" customHeight="1" x14ac:dyDescent="0.25">
      <c r="A2" s="100" t="s">
        <v>182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2"/>
    </row>
    <row r="3" spans="1:14" ht="15" customHeight="1" x14ac:dyDescent="0.25">
      <c r="A3" s="97" t="s">
        <v>181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2"/>
    </row>
    <row r="4" spans="1:14" ht="15" customHeight="1" x14ac:dyDescent="0.25">
      <c r="A4" s="97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</row>
    <row r="5" spans="1:14" ht="15" customHeight="1" x14ac:dyDescent="0.25">
      <c r="A5" s="97" t="s">
        <v>168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2"/>
    </row>
    <row r="6" spans="1:14" ht="15" customHeight="1" x14ac:dyDescent="0.25">
      <c r="A6" s="97" t="s">
        <v>167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</row>
    <row r="7" spans="1:14" ht="15" customHeight="1" x14ac:dyDescent="0.25">
      <c r="A7" s="97" t="s">
        <v>151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9"/>
    </row>
    <row r="8" spans="1:14" ht="15" customHeight="1" x14ac:dyDescent="0.25">
      <c r="A8" s="97" t="s">
        <v>169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9"/>
    </row>
    <row r="9" spans="1:14" ht="27" customHeight="1" x14ac:dyDescent="0.25">
      <c r="A9" s="2" t="s">
        <v>152</v>
      </c>
      <c r="B9" s="92" t="s">
        <v>1</v>
      </c>
      <c r="C9" s="93"/>
      <c r="D9" s="93"/>
      <c r="E9" s="93"/>
      <c r="F9" s="93"/>
      <c r="G9" s="94"/>
      <c r="H9" s="3" t="s">
        <v>2</v>
      </c>
      <c r="I9" s="3"/>
      <c r="J9" s="4" t="s">
        <v>3</v>
      </c>
      <c r="K9" s="5" t="s">
        <v>4</v>
      </c>
      <c r="L9" s="2" t="s">
        <v>152</v>
      </c>
      <c r="M9" s="27" t="s">
        <v>5</v>
      </c>
      <c r="N9" s="4" t="s">
        <v>6</v>
      </c>
    </row>
    <row r="10" spans="1:14" ht="14.25" x14ac:dyDescent="0.25">
      <c r="A10" s="13"/>
      <c r="B10" s="19" t="s">
        <v>7</v>
      </c>
      <c r="C10" s="14"/>
      <c r="D10" s="14"/>
      <c r="E10" s="14"/>
      <c r="F10" s="14"/>
      <c r="G10" s="15"/>
      <c r="H10" s="16"/>
      <c r="I10" s="17"/>
      <c r="J10" s="12"/>
      <c r="K10" s="12"/>
      <c r="L10" s="12"/>
      <c r="M10" s="28"/>
      <c r="N10" s="12"/>
    </row>
    <row r="11" spans="1:14" ht="16.5" x14ac:dyDescent="0.3">
      <c r="A11" s="30" t="s">
        <v>8</v>
      </c>
      <c r="B11" s="84" t="s">
        <v>9</v>
      </c>
      <c r="C11" s="85"/>
      <c r="D11" s="85"/>
      <c r="E11" s="85"/>
      <c r="F11" s="85"/>
      <c r="G11" s="86"/>
      <c r="H11" s="7">
        <v>0.03</v>
      </c>
      <c r="I11" s="8" t="e">
        <v>#REF!</v>
      </c>
      <c r="J11" s="49">
        <v>95.9</v>
      </c>
      <c r="K11" s="53">
        <f t="shared" ref="K11:K27" si="0">J11*2.01</f>
        <v>192.75899999999999</v>
      </c>
      <c r="L11" s="54" t="s">
        <v>8</v>
      </c>
      <c r="M11" s="67"/>
      <c r="N11" s="62">
        <f>K11*M11</f>
        <v>0</v>
      </c>
    </row>
    <row r="12" spans="1:14" ht="16.5" x14ac:dyDescent="0.3">
      <c r="A12" s="30" t="s">
        <v>10</v>
      </c>
      <c r="B12" s="38" t="s">
        <v>11</v>
      </c>
      <c r="C12" s="39"/>
      <c r="D12" s="39"/>
      <c r="E12" s="39"/>
      <c r="F12" s="39"/>
      <c r="G12" s="39"/>
      <c r="H12" s="7">
        <v>0.03</v>
      </c>
      <c r="I12" s="8" t="e">
        <v>#REF!</v>
      </c>
      <c r="J12" s="49">
        <v>95.9</v>
      </c>
      <c r="K12" s="53">
        <f t="shared" si="0"/>
        <v>192.75899999999999</v>
      </c>
      <c r="L12" s="54" t="s">
        <v>10</v>
      </c>
      <c r="M12" s="67"/>
      <c r="N12" s="62">
        <f t="shared" ref="N12" si="1">K12*M12</f>
        <v>0</v>
      </c>
    </row>
    <row r="13" spans="1:14" ht="16.5" x14ac:dyDescent="0.3">
      <c r="A13" s="30" t="s">
        <v>12</v>
      </c>
      <c r="B13" s="84" t="s">
        <v>13</v>
      </c>
      <c r="C13" s="85"/>
      <c r="D13" s="85"/>
      <c r="E13" s="85"/>
      <c r="F13" s="85"/>
      <c r="G13" s="86"/>
      <c r="H13" s="7">
        <v>0.03</v>
      </c>
      <c r="I13" s="8" t="e">
        <v>#REF!</v>
      </c>
      <c r="J13" s="49">
        <v>95.9</v>
      </c>
      <c r="K13" s="53">
        <f t="shared" si="0"/>
        <v>192.75899999999999</v>
      </c>
      <c r="L13" s="54" t="s">
        <v>12</v>
      </c>
      <c r="M13" s="67"/>
      <c r="N13" s="62">
        <f>K13*M13</f>
        <v>0</v>
      </c>
    </row>
    <row r="14" spans="1:14" ht="16.5" x14ac:dyDescent="0.3">
      <c r="A14" s="30" t="s">
        <v>14</v>
      </c>
      <c r="B14" s="84" t="s">
        <v>15</v>
      </c>
      <c r="C14" s="85"/>
      <c r="D14" s="85"/>
      <c r="E14" s="85"/>
      <c r="F14" s="85"/>
      <c r="G14" s="86"/>
      <c r="H14" s="7">
        <v>0.03</v>
      </c>
      <c r="I14" s="8" t="e">
        <v>#REF!</v>
      </c>
      <c r="J14" s="49">
        <v>95.9</v>
      </c>
      <c r="K14" s="53">
        <f t="shared" si="0"/>
        <v>192.75899999999999</v>
      </c>
      <c r="L14" s="54" t="s">
        <v>14</v>
      </c>
      <c r="M14" s="67"/>
      <c r="N14" s="62">
        <f>K14*M14</f>
        <v>0</v>
      </c>
    </row>
    <row r="15" spans="1:14" ht="16.5" x14ac:dyDescent="0.3">
      <c r="A15" s="30" t="s">
        <v>16</v>
      </c>
      <c r="B15" s="84" t="s">
        <v>17</v>
      </c>
      <c r="C15" s="85"/>
      <c r="D15" s="85"/>
      <c r="E15" s="85"/>
      <c r="F15" s="85"/>
      <c r="G15" s="86"/>
      <c r="H15" s="7">
        <v>0.03</v>
      </c>
      <c r="I15" s="8" t="e">
        <v>#REF!</v>
      </c>
      <c r="J15" s="49">
        <v>95.9</v>
      </c>
      <c r="K15" s="53">
        <f t="shared" si="0"/>
        <v>192.75899999999999</v>
      </c>
      <c r="L15" s="54" t="s">
        <v>16</v>
      </c>
      <c r="M15" s="67"/>
      <c r="N15" s="62">
        <f>K15*M15</f>
        <v>0</v>
      </c>
    </row>
    <row r="16" spans="1:14" ht="16.5" x14ac:dyDescent="0.3">
      <c r="A16" s="30" t="s">
        <v>18</v>
      </c>
      <c r="B16" s="38" t="s">
        <v>19</v>
      </c>
      <c r="C16" s="39"/>
      <c r="D16" s="39"/>
      <c r="E16" s="39"/>
      <c r="F16" s="39"/>
      <c r="G16" s="39"/>
      <c r="H16" s="7">
        <v>0.03</v>
      </c>
      <c r="I16" s="8" t="e">
        <v>#REF!</v>
      </c>
      <c r="J16" s="49">
        <v>95.9</v>
      </c>
      <c r="K16" s="53">
        <f t="shared" si="0"/>
        <v>192.75899999999999</v>
      </c>
      <c r="L16" s="54" t="s">
        <v>18</v>
      </c>
      <c r="M16" s="67"/>
      <c r="N16" s="62">
        <f t="shared" ref="N16" si="2">K16*M16</f>
        <v>0</v>
      </c>
    </row>
    <row r="17" spans="1:14" ht="16.5" x14ac:dyDescent="0.3">
      <c r="A17" s="30" t="s">
        <v>20</v>
      </c>
      <c r="B17" s="84" t="s">
        <v>21</v>
      </c>
      <c r="C17" s="85"/>
      <c r="D17" s="85"/>
      <c r="E17" s="85"/>
      <c r="F17" s="85"/>
      <c r="G17" s="86"/>
      <c r="H17" s="7">
        <v>0.03</v>
      </c>
      <c r="I17" s="8" t="e">
        <v>#REF!</v>
      </c>
      <c r="J17" s="49">
        <v>95.9</v>
      </c>
      <c r="K17" s="53">
        <f t="shared" si="0"/>
        <v>192.75899999999999</v>
      </c>
      <c r="L17" s="54" t="s">
        <v>20</v>
      </c>
      <c r="M17" s="67"/>
      <c r="N17" s="62">
        <f t="shared" ref="N17:N24" si="3">K17*M17</f>
        <v>0</v>
      </c>
    </row>
    <row r="18" spans="1:14" ht="16.5" x14ac:dyDescent="0.3">
      <c r="A18" s="30" t="s">
        <v>22</v>
      </c>
      <c r="B18" s="38" t="s">
        <v>23</v>
      </c>
      <c r="C18" s="39"/>
      <c r="D18" s="39"/>
      <c r="E18" s="39"/>
      <c r="F18" s="39"/>
      <c r="G18" s="39"/>
      <c r="H18" s="7"/>
      <c r="I18" s="8"/>
      <c r="J18" s="49">
        <v>95.9</v>
      </c>
      <c r="K18" s="53">
        <f t="shared" si="0"/>
        <v>192.75899999999999</v>
      </c>
      <c r="L18" s="54" t="s">
        <v>22</v>
      </c>
      <c r="M18" s="67"/>
      <c r="N18" s="62">
        <f t="shared" si="3"/>
        <v>0</v>
      </c>
    </row>
    <row r="19" spans="1:14" ht="16.5" x14ac:dyDescent="0.3">
      <c r="A19" s="30" t="s">
        <v>24</v>
      </c>
      <c r="B19" s="84" t="s">
        <v>25</v>
      </c>
      <c r="C19" s="85"/>
      <c r="D19" s="85"/>
      <c r="E19" s="85"/>
      <c r="F19" s="85"/>
      <c r="G19" s="86"/>
      <c r="H19" s="7">
        <v>0.03</v>
      </c>
      <c r="I19" s="8" t="e">
        <v>#REF!</v>
      </c>
      <c r="J19" s="49">
        <v>95.9</v>
      </c>
      <c r="K19" s="53">
        <f t="shared" si="0"/>
        <v>192.75899999999999</v>
      </c>
      <c r="L19" s="54" t="s">
        <v>24</v>
      </c>
      <c r="M19" s="67"/>
      <c r="N19" s="62">
        <f t="shared" si="3"/>
        <v>0</v>
      </c>
    </row>
    <row r="20" spans="1:14" ht="16.5" x14ac:dyDescent="0.3">
      <c r="A20" s="30" t="s">
        <v>26</v>
      </c>
      <c r="B20" s="84" t="s">
        <v>27</v>
      </c>
      <c r="C20" s="85"/>
      <c r="D20" s="85"/>
      <c r="E20" s="85"/>
      <c r="F20" s="85"/>
      <c r="G20" s="86"/>
      <c r="H20" s="7">
        <v>0.03</v>
      </c>
      <c r="I20" s="8" t="e">
        <v>#REF!</v>
      </c>
      <c r="J20" s="49">
        <v>95.9</v>
      </c>
      <c r="K20" s="53">
        <f t="shared" si="0"/>
        <v>192.75899999999999</v>
      </c>
      <c r="L20" s="54" t="s">
        <v>26</v>
      </c>
      <c r="M20" s="67"/>
      <c r="N20" s="62">
        <f t="shared" si="3"/>
        <v>0</v>
      </c>
    </row>
    <row r="21" spans="1:14" ht="16.5" x14ac:dyDescent="0.3">
      <c r="A21" s="30" t="s">
        <v>179</v>
      </c>
      <c r="B21" s="84" t="s">
        <v>180</v>
      </c>
      <c r="C21" s="85"/>
      <c r="D21" s="85"/>
      <c r="E21" s="85"/>
      <c r="F21" s="85"/>
      <c r="G21" s="86"/>
      <c r="H21" s="7">
        <v>0.03</v>
      </c>
      <c r="I21" s="8" t="e">
        <v>#REF!</v>
      </c>
      <c r="J21" s="49">
        <v>95.9</v>
      </c>
      <c r="K21" s="53">
        <f t="shared" si="0"/>
        <v>192.75899999999999</v>
      </c>
      <c r="L21" s="54" t="s">
        <v>179</v>
      </c>
      <c r="M21" s="67"/>
      <c r="N21" s="62">
        <f t="shared" si="3"/>
        <v>0</v>
      </c>
    </row>
    <row r="22" spans="1:14" ht="16.5" x14ac:dyDescent="0.3">
      <c r="A22" s="30" t="s">
        <v>28</v>
      </c>
      <c r="B22" s="84" t="s">
        <v>29</v>
      </c>
      <c r="C22" s="87"/>
      <c r="D22" s="87"/>
      <c r="E22" s="87"/>
      <c r="F22" s="87"/>
      <c r="G22" s="88"/>
      <c r="H22" s="7">
        <v>0.03</v>
      </c>
      <c r="I22" s="8" t="e">
        <v>#REF!</v>
      </c>
      <c r="J22" s="49">
        <v>95.9</v>
      </c>
      <c r="K22" s="53">
        <f t="shared" si="0"/>
        <v>192.75899999999999</v>
      </c>
      <c r="L22" s="54" t="s">
        <v>28</v>
      </c>
      <c r="M22" s="67"/>
      <c r="N22" s="62">
        <f t="shared" si="3"/>
        <v>0</v>
      </c>
    </row>
    <row r="23" spans="1:14" ht="16.5" x14ac:dyDescent="0.3">
      <c r="A23" s="30" t="s">
        <v>30</v>
      </c>
      <c r="B23" s="84" t="s">
        <v>31</v>
      </c>
      <c r="C23" s="85"/>
      <c r="D23" s="85"/>
      <c r="E23" s="85"/>
      <c r="F23" s="85"/>
      <c r="G23" s="86"/>
      <c r="H23" s="7">
        <v>0.03</v>
      </c>
      <c r="I23" s="8" t="e">
        <v>#REF!</v>
      </c>
      <c r="J23" s="49">
        <v>95.9</v>
      </c>
      <c r="K23" s="53">
        <f t="shared" si="0"/>
        <v>192.75899999999999</v>
      </c>
      <c r="L23" s="54" t="s">
        <v>30</v>
      </c>
      <c r="M23" s="67"/>
      <c r="N23" s="62">
        <f t="shared" si="3"/>
        <v>0</v>
      </c>
    </row>
    <row r="24" spans="1:14" ht="16.5" x14ac:dyDescent="0.3">
      <c r="A24" s="30" t="s">
        <v>32</v>
      </c>
      <c r="B24" s="84" t="s">
        <v>33</v>
      </c>
      <c r="C24" s="85"/>
      <c r="D24" s="85"/>
      <c r="E24" s="85"/>
      <c r="F24" s="85"/>
      <c r="G24" s="86"/>
      <c r="H24" s="7">
        <v>0.03</v>
      </c>
      <c r="I24" s="8" t="e">
        <v>#REF!</v>
      </c>
      <c r="J24" s="49">
        <v>95.9</v>
      </c>
      <c r="K24" s="53">
        <f t="shared" si="0"/>
        <v>192.75899999999999</v>
      </c>
      <c r="L24" s="54" t="s">
        <v>32</v>
      </c>
      <c r="M24" s="67"/>
      <c r="N24" s="62">
        <f t="shared" si="3"/>
        <v>0</v>
      </c>
    </row>
    <row r="25" spans="1:14" ht="16.5" x14ac:dyDescent="0.3">
      <c r="A25" s="30" t="s">
        <v>158</v>
      </c>
      <c r="B25" s="84" t="s">
        <v>159</v>
      </c>
      <c r="C25" s="85"/>
      <c r="D25" s="85"/>
      <c r="E25" s="85"/>
      <c r="F25" s="85"/>
      <c r="G25" s="86"/>
      <c r="H25" s="7">
        <v>0.03</v>
      </c>
      <c r="I25" s="8" t="e">
        <v>#REF!</v>
      </c>
      <c r="J25" s="49">
        <v>95.9</v>
      </c>
      <c r="K25" s="53">
        <f t="shared" si="0"/>
        <v>192.75899999999999</v>
      </c>
      <c r="L25" s="54" t="s">
        <v>158</v>
      </c>
      <c r="M25" s="67"/>
      <c r="N25" s="62">
        <f t="shared" ref="N25" si="4">K25*M25</f>
        <v>0</v>
      </c>
    </row>
    <row r="26" spans="1:14" ht="16.5" x14ac:dyDescent="0.3">
      <c r="A26" s="30" t="s">
        <v>147</v>
      </c>
      <c r="B26" s="38" t="s">
        <v>148</v>
      </c>
      <c r="C26" s="39"/>
      <c r="D26" s="39"/>
      <c r="E26" s="39"/>
      <c r="F26" s="39"/>
      <c r="G26" s="39"/>
      <c r="H26" s="7">
        <v>0.03</v>
      </c>
      <c r="I26" s="8" t="e">
        <v>#REF!</v>
      </c>
      <c r="J26" s="49">
        <v>95.9</v>
      </c>
      <c r="K26" s="53">
        <f t="shared" si="0"/>
        <v>192.75899999999999</v>
      </c>
      <c r="L26" s="54" t="s">
        <v>147</v>
      </c>
      <c r="M26" s="67"/>
      <c r="N26" s="62">
        <f t="shared" ref="N26" si="5">K26*M26</f>
        <v>0</v>
      </c>
    </row>
    <row r="27" spans="1:14" ht="16.5" x14ac:dyDescent="0.3">
      <c r="A27" s="30" t="s">
        <v>34</v>
      </c>
      <c r="B27" s="89" t="s">
        <v>35</v>
      </c>
      <c r="C27" s="90"/>
      <c r="D27" s="90"/>
      <c r="E27" s="90"/>
      <c r="F27" s="90"/>
      <c r="G27" s="91"/>
      <c r="H27" s="7">
        <v>0.03</v>
      </c>
      <c r="I27" s="8" t="e">
        <v>#REF!</v>
      </c>
      <c r="J27" s="49">
        <v>95.9</v>
      </c>
      <c r="K27" s="53">
        <f t="shared" si="0"/>
        <v>192.75899999999999</v>
      </c>
      <c r="L27" s="54" t="s">
        <v>34</v>
      </c>
      <c r="M27" s="67"/>
      <c r="N27" s="62">
        <f>K27*M27</f>
        <v>0</v>
      </c>
    </row>
    <row r="28" spans="1:14" ht="15" customHeight="1" x14ac:dyDescent="0.25">
      <c r="A28" s="13"/>
      <c r="B28" s="32" t="s">
        <v>178</v>
      </c>
      <c r="C28" s="40"/>
      <c r="D28" s="40"/>
      <c r="E28" s="40"/>
      <c r="F28" s="40"/>
      <c r="G28" s="41"/>
      <c r="H28" s="16"/>
      <c r="I28" s="17"/>
      <c r="J28" s="11"/>
      <c r="K28" s="55"/>
      <c r="L28" s="55"/>
      <c r="M28" s="28"/>
      <c r="N28" s="63"/>
    </row>
    <row r="29" spans="1:14" ht="15" customHeight="1" x14ac:dyDescent="0.3">
      <c r="A29" s="30" t="s">
        <v>170</v>
      </c>
      <c r="B29" s="84" t="s">
        <v>9</v>
      </c>
      <c r="C29" s="85"/>
      <c r="D29" s="85"/>
      <c r="E29" s="85"/>
      <c r="F29" s="85"/>
      <c r="G29" s="86"/>
      <c r="H29" s="7">
        <v>0.03</v>
      </c>
      <c r="I29" s="8" t="e">
        <v>#REF!</v>
      </c>
      <c r="J29" s="49">
        <v>95.9</v>
      </c>
      <c r="K29" s="53">
        <f t="shared" ref="K29:K36" si="6">J29*2.01</f>
        <v>192.75899999999999</v>
      </c>
      <c r="L29" s="54" t="s">
        <v>170</v>
      </c>
      <c r="M29" s="67"/>
      <c r="N29" s="62">
        <f>K29*M29</f>
        <v>0</v>
      </c>
    </row>
    <row r="30" spans="1:14" ht="15" customHeight="1" x14ac:dyDescent="0.3">
      <c r="A30" s="30" t="s">
        <v>171</v>
      </c>
      <c r="B30" s="84" t="s">
        <v>13</v>
      </c>
      <c r="C30" s="85"/>
      <c r="D30" s="85"/>
      <c r="E30" s="85"/>
      <c r="F30" s="85"/>
      <c r="G30" s="86"/>
      <c r="H30" s="7">
        <v>0.03</v>
      </c>
      <c r="I30" s="8" t="e">
        <v>#REF!</v>
      </c>
      <c r="J30" s="49">
        <v>95.9</v>
      </c>
      <c r="K30" s="53">
        <f t="shared" si="6"/>
        <v>192.75899999999999</v>
      </c>
      <c r="L30" s="54" t="s">
        <v>171</v>
      </c>
      <c r="M30" s="67"/>
      <c r="N30" s="62">
        <f>K30*M30</f>
        <v>0</v>
      </c>
    </row>
    <row r="31" spans="1:14" ht="15" customHeight="1" x14ac:dyDescent="0.3">
      <c r="A31" s="30" t="s">
        <v>172</v>
      </c>
      <c r="B31" s="84" t="s">
        <v>15</v>
      </c>
      <c r="C31" s="85"/>
      <c r="D31" s="85"/>
      <c r="E31" s="85"/>
      <c r="F31" s="85"/>
      <c r="G31" s="86"/>
      <c r="H31" s="7">
        <v>0.03</v>
      </c>
      <c r="I31" s="8" t="e">
        <v>#REF!</v>
      </c>
      <c r="J31" s="49">
        <v>95.9</v>
      </c>
      <c r="K31" s="53">
        <f t="shared" si="6"/>
        <v>192.75899999999999</v>
      </c>
      <c r="L31" s="54" t="s">
        <v>172</v>
      </c>
      <c r="M31" s="67"/>
      <c r="N31" s="62">
        <f>K31*M31</f>
        <v>0</v>
      </c>
    </row>
    <row r="32" spans="1:14" ht="15" customHeight="1" x14ac:dyDescent="0.3">
      <c r="A32" s="30" t="s">
        <v>173</v>
      </c>
      <c r="B32" s="84" t="s">
        <v>17</v>
      </c>
      <c r="C32" s="85"/>
      <c r="D32" s="85"/>
      <c r="E32" s="85"/>
      <c r="F32" s="85"/>
      <c r="G32" s="86"/>
      <c r="H32" s="7">
        <v>0.03</v>
      </c>
      <c r="I32" s="8" t="e">
        <v>#REF!</v>
      </c>
      <c r="J32" s="49">
        <v>95.9</v>
      </c>
      <c r="K32" s="53">
        <f t="shared" si="6"/>
        <v>192.75899999999999</v>
      </c>
      <c r="L32" s="54" t="s">
        <v>173</v>
      </c>
      <c r="M32" s="67"/>
      <c r="N32" s="62">
        <f>K32*M32</f>
        <v>0</v>
      </c>
    </row>
    <row r="33" spans="1:14" ht="15" customHeight="1" x14ac:dyDescent="0.3">
      <c r="A33" s="30" t="s">
        <v>174</v>
      </c>
      <c r="B33" s="84" t="s">
        <v>21</v>
      </c>
      <c r="C33" s="85"/>
      <c r="D33" s="85"/>
      <c r="E33" s="85"/>
      <c r="F33" s="85"/>
      <c r="G33" s="86"/>
      <c r="H33" s="7">
        <v>0.03</v>
      </c>
      <c r="I33" s="8" t="e">
        <v>#REF!</v>
      </c>
      <c r="J33" s="49">
        <v>95.9</v>
      </c>
      <c r="K33" s="53">
        <f t="shared" si="6"/>
        <v>192.75899999999999</v>
      </c>
      <c r="L33" s="54" t="s">
        <v>174</v>
      </c>
      <c r="M33" s="67"/>
      <c r="N33" s="62">
        <f t="shared" ref="N33:N35" si="7">K33*M33</f>
        <v>0</v>
      </c>
    </row>
    <row r="34" spans="1:14" ht="16.5" x14ac:dyDescent="0.3">
      <c r="A34" s="30" t="s">
        <v>175</v>
      </c>
      <c r="B34" s="84" t="s">
        <v>25</v>
      </c>
      <c r="C34" s="85"/>
      <c r="D34" s="85"/>
      <c r="E34" s="85"/>
      <c r="F34" s="85"/>
      <c r="G34" s="86"/>
      <c r="H34" s="7">
        <v>0.03</v>
      </c>
      <c r="I34" s="8" t="e">
        <v>#REF!</v>
      </c>
      <c r="J34" s="49">
        <v>95.9</v>
      </c>
      <c r="K34" s="53">
        <f t="shared" si="6"/>
        <v>192.75899999999999</v>
      </c>
      <c r="L34" s="54" t="s">
        <v>175</v>
      </c>
      <c r="M34" s="67"/>
      <c r="N34" s="62">
        <f t="shared" si="7"/>
        <v>0</v>
      </c>
    </row>
    <row r="35" spans="1:14" ht="15" customHeight="1" x14ac:dyDescent="0.3">
      <c r="A35" s="30" t="s">
        <v>176</v>
      </c>
      <c r="B35" s="84" t="s">
        <v>159</v>
      </c>
      <c r="C35" s="85"/>
      <c r="D35" s="85"/>
      <c r="E35" s="85"/>
      <c r="F35" s="85"/>
      <c r="G35" s="86"/>
      <c r="H35" s="7">
        <v>0.03</v>
      </c>
      <c r="I35" s="8" t="e">
        <v>#REF!</v>
      </c>
      <c r="J35" s="49">
        <v>95.9</v>
      </c>
      <c r="K35" s="53">
        <f t="shared" si="6"/>
        <v>192.75899999999999</v>
      </c>
      <c r="L35" s="54" t="s">
        <v>176</v>
      </c>
      <c r="M35" s="67"/>
      <c r="N35" s="62">
        <f t="shared" si="7"/>
        <v>0</v>
      </c>
    </row>
    <row r="36" spans="1:14" ht="15" customHeight="1" x14ac:dyDescent="0.3">
      <c r="A36" s="30" t="s">
        <v>177</v>
      </c>
      <c r="B36" s="89" t="s">
        <v>35</v>
      </c>
      <c r="C36" s="90"/>
      <c r="D36" s="90"/>
      <c r="E36" s="90"/>
      <c r="F36" s="90"/>
      <c r="G36" s="91"/>
      <c r="H36" s="7">
        <v>0.03</v>
      </c>
      <c r="I36" s="8" t="e">
        <v>#REF!</v>
      </c>
      <c r="J36" s="49">
        <v>95.9</v>
      </c>
      <c r="K36" s="53">
        <f t="shared" si="6"/>
        <v>192.75899999999999</v>
      </c>
      <c r="L36" s="54" t="s">
        <v>177</v>
      </c>
      <c r="M36" s="67"/>
      <c r="N36" s="62">
        <f>K36*M36</f>
        <v>0</v>
      </c>
    </row>
    <row r="37" spans="1:14" ht="15" customHeight="1" x14ac:dyDescent="0.25">
      <c r="A37" s="23"/>
      <c r="B37" s="33" t="s">
        <v>36</v>
      </c>
      <c r="C37" s="42"/>
      <c r="D37" s="42"/>
      <c r="E37" s="42"/>
      <c r="F37" s="43"/>
      <c r="G37" s="43"/>
      <c r="H37" s="10"/>
      <c r="I37" s="10"/>
      <c r="J37" s="11"/>
      <c r="K37" s="50"/>
      <c r="L37" s="56"/>
      <c r="M37" s="28"/>
      <c r="N37" s="63"/>
    </row>
    <row r="38" spans="1:14" ht="15" customHeight="1" x14ac:dyDescent="0.3">
      <c r="A38" s="30" t="s">
        <v>37</v>
      </c>
      <c r="B38" s="95" t="s">
        <v>38</v>
      </c>
      <c r="C38" s="96"/>
      <c r="D38" s="96"/>
      <c r="E38" s="96"/>
      <c r="F38" s="96"/>
      <c r="G38" s="96"/>
      <c r="H38" s="7">
        <v>0.03</v>
      </c>
      <c r="I38" s="8" t="e">
        <v>#REF!</v>
      </c>
      <c r="J38" s="49">
        <v>95.9</v>
      </c>
      <c r="K38" s="53">
        <f t="shared" ref="K38:K50" si="8">J38*2.01</f>
        <v>192.75899999999999</v>
      </c>
      <c r="L38" s="54" t="s">
        <v>37</v>
      </c>
      <c r="M38" s="68"/>
      <c r="N38" s="62">
        <f t="shared" ref="N38:N46" si="9">K38*M38</f>
        <v>0</v>
      </c>
    </row>
    <row r="39" spans="1:14" ht="15" customHeight="1" x14ac:dyDescent="0.3">
      <c r="A39" s="30" t="s">
        <v>39</v>
      </c>
      <c r="B39" s="95" t="s">
        <v>40</v>
      </c>
      <c r="C39" s="96"/>
      <c r="D39" s="96"/>
      <c r="E39" s="96"/>
      <c r="F39" s="96"/>
      <c r="G39" s="96"/>
      <c r="H39" s="7">
        <v>0.03</v>
      </c>
      <c r="I39" s="8" t="e">
        <v>#REF!</v>
      </c>
      <c r="J39" s="49">
        <v>95.9</v>
      </c>
      <c r="K39" s="53">
        <f t="shared" si="8"/>
        <v>192.75899999999999</v>
      </c>
      <c r="L39" s="54" t="s">
        <v>39</v>
      </c>
      <c r="M39" s="67"/>
      <c r="N39" s="62">
        <f t="shared" si="9"/>
        <v>0</v>
      </c>
    </row>
    <row r="40" spans="1:14" ht="15" customHeight="1" x14ac:dyDescent="0.3">
      <c r="A40" s="30" t="s">
        <v>41</v>
      </c>
      <c r="B40" s="95" t="s">
        <v>42</v>
      </c>
      <c r="C40" s="96"/>
      <c r="D40" s="96"/>
      <c r="E40" s="96"/>
      <c r="F40" s="96"/>
      <c r="G40" s="96"/>
      <c r="H40" s="7">
        <v>0.03</v>
      </c>
      <c r="I40" s="8" t="e">
        <v>#REF!</v>
      </c>
      <c r="J40" s="49">
        <v>95.9</v>
      </c>
      <c r="K40" s="53">
        <f t="shared" si="8"/>
        <v>192.75899999999999</v>
      </c>
      <c r="L40" s="54" t="s">
        <v>41</v>
      </c>
      <c r="M40" s="67"/>
      <c r="N40" s="62">
        <f t="shared" si="9"/>
        <v>0</v>
      </c>
    </row>
    <row r="41" spans="1:14" ht="15" customHeight="1" x14ac:dyDescent="0.3">
      <c r="A41" s="30" t="s">
        <v>43</v>
      </c>
      <c r="B41" s="95" t="s">
        <v>44</v>
      </c>
      <c r="C41" s="96"/>
      <c r="D41" s="96"/>
      <c r="E41" s="96"/>
      <c r="F41" s="96"/>
      <c r="G41" s="96"/>
      <c r="H41" s="7">
        <v>0.03</v>
      </c>
      <c r="I41" s="8" t="e">
        <v>#REF!</v>
      </c>
      <c r="J41" s="49">
        <v>95.9</v>
      </c>
      <c r="K41" s="53">
        <f t="shared" si="8"/>
        <v>192.75899999999999</v>
      </c>
      <c r="L41" s="54" t="s">
        <v>43</v>
      </c>
      <c r="M41" s="67"/>
      <c r="N41" s="62">
        <f t="shared" si="9"/>
        <v>0</v>
      </c>
    </row>
    <row r="42" spans="1:14" ht="16.5" x14ac:dyDescent="0.3">
      <c r="A42" s="30" t="s">
        <v>45</v>
      </c>
      <c r="B42" s="95" t="s">
        <v>46</v>
      </c>
      <c r="C42" s="96"/>
      <c r="D42" s="96"/>
      <c r="E42" s="96"/>
      <c r="F42" s="96"/>
      <c r="G42" s="96"/>
      <c r="H42" s="7">
        <v>0.03</v>
      </c>
      <c r="I42" s="8" t="e">
        <v>#REF!</v>
      </c>
      <c r="J42" s="49">
        <v>95.9</v>
      </c>
      <c r="K42" s="53">
        <f t="shared" si="8"/>
        <v>192.75899999999999</v>
      </c>
      <c r="L42" s="54" t="s">
        <v>45</v>
      </c>
      <c r="M42" s="67"/>
      <c r="N42" s="62">
        <f t="shared" si="9"/>
        <v>0</v>
      </c>
    </row>
    <row r="43" spans="1:14" ht="15" customHeight="1" x14ac:dyDescent="0.3">
      <c r="A43" s="30" t="s">
        <v>47</v>
      </c>
      <c r="B43" s="95" t="s">
        <v>48</v>
      </c>
      <c r="C43" s="96"/>
      <c r="D43" s="96"/>
      <c r="E43" s="96"/>
      <c r="F43" s="96"/>
      <c r="G43" s="96"/>
      <c r="H43" s="7">
        <v>0.03</v>
      </c>
      <c r="I43" s="8" t="e">
        <v>#REF!</v>
      </c>
      <c r="J43" s="49">
        <v>95.9</v>
      </c>
      <c r="K43" s="53">
        <f t="shared" si="8"/>
        <v>192.75899999999999</v>
      </c>
      <c r="L43" s="54" t="s">
        <v>47</v>
      </c>
      <c r="M43" s="67"/>
      <c r="N43" s="62">
        <f t="shared" si="9"/>
        <v>0</v>
      </c>
    </row>
    <row r="44" spans="1:14" ht="15" customHeight="1" x14ac:dyDescent="0.3">
      <c r="A44" s="30" t="s">
        <v>49</v>
      </c>
      <c r="B44" s="95" t="s">
        <v>50</v>
      </c>
      <c r="C44" s="96"/>
      <c r="D44" s="96"/>
      <c r="E44" s="96"/>
      <c r="F44" s="96"/>
      <c r="G44" s="96"/>
      <c r="H44" s="7">
        <v>0.03</v>
      </c>
      <c r="I44" s="8" t="e">
        <v>#REF!</v>
      </c>
      <c r="J44" s="49">
        <v>95.9</v>
      </c>
      <c r="K44" s="53">
        <f t="shared" si="8"/>
        <v>192.75899999999999</v>
      </c>
      <c r="L44" s="54" t="s">
        <v>49</v>
      </c>
      <c r="M44" s="67"/>
      <c r="N44" s="62">
        <f t="shared" si="9"/>
        <v>0</v>
      </c>
    </row>
    <row r="45" spans="1:14" ht="15" customHeight="1" x14ac:dyDescent="0.3">
      <c r="A45" s="30" t="s">
        <v>51</v>
      </c>
      <c r="B45" s="95" t="s">
        <v>52</v>
      </c>
      <c r="C45" s="96"/>
      <c r="D45" s="96"/>
      <c r="E45" s="96"/>
      <c r="F45" s="96"/>
      <c r="G45" s="96"/>
      <c r="H45" s="7">
        <v>0.03</v>
      </c>
      <c r="I45" s="8" t="e">
        <v>#REF!</v>
      </c>
      <c r="J45" s="49">
        <v>95.9</v>
      </c>
      <c r="K45" s="53">
        <f t="shared" si="8"/>
        <v>192.75899999999999</v>
      </c>
      <c r="L45" s="54" t="s">
        <v>51</v>
      </c>
      <c r="M45" s="67"/>
      <c r="N45" s="62">
        <f t="shared" si="9"/>
        <v>0</v>
      </c>
    </row>
    <row r="46" spans="1:14" ht="15" customHeight="1" x14ac:dyDescent="0.3">
      <c r="A46" s="30" t="s">
        <v>160</v>
      </c>
      <c r="B46" s="84" t="s">
        <v>161</v>
      </c>
      <c r="C46" s="85"/>
      <c r="D46" s="85"/>
      <c r="E46" s="85"/>
      <c r="F46" s="85"/>
      <c r="G46" s="86"/>
      <c r="H46" s="7">
        <v>0.03</v>
      </c>
      <c r="I46" s="8" t="e">
        <v>#REF!</v>
      </c>
      <c r="J46" s="49">
        <v>95.9</v>
      </c>
      <c r="K46" s="53">
        <f t="shared" si="8"/>
        <v>192.75899999999999</v>
      </c>
      <c r="L46" s="54" t="s">
        <v>160</v>
      </c>
      <c r="M46" s="67"/>
      <c r="N46" s="62">
        <f t="shared" si="9"/>
        <v>0</v>
      </c>
    </row>
    <row r="47" spans="1:14" ht="15" customHeight="1" x14ac:dyDescent="0.3">
      <c r="A47" s="30" t="s">
        <v>153</v>
      </c>
      <c r="B47" s="95" t="s">
        <v>154</v>
      </c>
      <c r="C47" s="96"/>
      <c r="D47" s="96"/>
      <c r="E47" s="96"/>
      <c r="F47" s="96"/>
      <c r="G47" s="96"/>
      <c r="H47" s="7">
        <v>0.03</v>
      </c>
      <c r="I47" s="8" t="e">
        <v>#REF!</v>
      </c>
      <c r="J47" s="49">
        <v>95.9</v>
      </c>
      <c r="K47" s="53">
        <f t="shared" si="8"/>
        <v>192.75899999999999</v>
      </c>
      <c r="L47" s="54" t="s">
        <v>153</v>
      </c>
      <c r="M47" s="67"/>
      <c r="N47" s="62">
        <f t="shared" ref="N47" si="10">K47*M47</f>
        <v>0</v>
      </c>
    </row>
    <row r="48" spans="1:14" ht="15" customHeight="1" x14ac:dyDescent="0.3">
      <c r="A48" s="30" t="s">
        <v>53</v>
      </c>
      <c r="B48" s="38" t="s">
        <v>54</v>
      </c>
      <c r="C48" s="39"/>
      <c r="D48" s="39"/>
      <c r="E48" s="39"/>
      <c r="F48" s="39"/>
      <c r="G48" s="39"/>
      <c r="H48" s="7">
        <v>0.03</v>
      </c>
      <c r="I48" s="8" t="e">
        <v>#REF!</v>
      </c>
      <c r="J48" s="49">
        <v>95.9</v>
      </c>
      <c r="K48" s="53">
        <f t="shared" si="8"/>
        <v>192.75899999999999</v>
      </c>
      <c r="L48" s="54" t="s">
        <v>53</v>
      </c>
      <c r="M48" s="67"/>
      <c r="N48" s="62">
        <f>K48*M48</f>
        <v>0</v>
      </c>
    </row>
    <row r="49" spans="1:14" ht="15" customHeight="1" x14ac:dyDescent="0.3">
      <c r="A49" s="30" t="s">
        <v>149</v>
      </c>
      <c r="B49" s="38" t="s">
        <v>150</v>
      </c>
      <c r="C49" s="39"/>
      <c r="D49" s="39"/>
      <c r="E49" s="39"/>
      <c r="F49" s="39"/>
      <c r="G49" s="39"/>
      <c r="H49" s="7">
        <v>0.03</v>
      </c>
      <c r="I49" s="8" t="e">
        <v>#REF!</v>
      </c>
      <c r="J49" s="49">
        <v>95.9</v>
      </c>
      <c r="K49" s="53">
        <f t="shared" si="8"/>
        <v>192.75899999999999</v>
      </c>
      <c r="L49" s="54" t="s">
        <v>149</v>
      </c>
      <c r="M49" s="67"/>
      <c r="N49" s="62">
        <f t="shared" ref="N49" si="11">K49*M49</f>
        <v>0</v>
      </c>
    </row>
    <row r="50" spans="1:14" ht="15" customHeight="1" x14ac:dyDescent="0.3">
      <c r="A50" s="30" t="s">
        <v>55</v>
      </c>
      <c r="B50" s="95" t="s">
        <v>56</v>
      </c>
      <c r="C50" s="96"/>
      <c r="D50" s="96"/>
      <c r="E50" s="96"/>
      <c r="F50" s="96"/>
      <c r="G50" s="96"/>
      <c r="H50" s="7">
        <v>0.03</v>
      </c>
      <c r="I50" s="8" t="e">
        <v>#REF!</v>
      </c>
      <c r="J50" s="49">
        <v>95.9</v>
      </c>
      <c r="K50" s="53">
        <f t="shared" si="8"/>
        <v>192.75899999999999</v>
      </c>
      <c r="L50" s="54" t="s">
        <v>55</v>
      </c>
      <c r="M50" s="67"/>
      <c r="N50" s="62">
        <f>K50*M50</f>
        <v>0</v>
      </c>
    </row>
    <row r="51" spans="1:14" ht="15" customHeight="1" x14ac:dyDescent="0.25">
      <c r="A51" s="23"/>
      <c r="B51" s="33" t="s">
        <v>57</v>
      </c>
      <c r="C51" s="42"/>
      <c r="D51" s="42"/>
      <c r="E51" s="42"/>
      <c r="F51" s="43"/>
      <c r="G51" s="43"/>
      <c r="H51" s="10"/>
      <c r="I51" s="10"/>
      <c r="J51" s="11"/>
      <c r="K51" s="50"/>
      <c r="L51" s="56"/>
      <c r="M51" s="28"/>
      <c r="N51" s="63"/>
    </row>
    <row r="52" spans="1:14" ht="15" customHeight="1" x14ac:dyDescent="0.3">
      <c r="A52" s="30" t="s">
        <v>58</v>
      </c>
      <c r="B52" s="38" t="s">
        <v>59</v>
      </c>
      <c r="C52" s="38"/>
      <c r="D52" s="38"/>
      <c r="E52" s="38"/>
      <c r="F52" s="38"/>
      <c r="G52" s="38"/>
      <c r="H52" s="7"/>
      <c r="I52" s="8"/>
      <c r="J52" s="49">
        <v>95.9</v>
      </c>
      <c r="K52" s="53">
        <f t="shared" ref="K52:K63" si="12">J52*2.01</f>
        <v>192.75899999999999</v>
      </c>
      <c r="L52" s="54" t="s">
        <v>58</v>
      </c>
      <c r="M52" s="67"/>
      <c r="N52" s="62">
        <f t="shared" ref="N52:N59" si="13">K52*M52</f>
        <v>0</v>
      </c>
    </row>
    <row r="53" spans="1:14" ht="15" customHeight="1" x14ac:dyDescent="0.3">
      <c r="A53" s="30" t="s">
        <v>60</v>
      </c>
      <c r="B53" s="38" t="s">
        <v>61</v>
      </c>
      <c r="C53" s="38"/>
      <c r="D53" s="38"/>
      <c r="E53" s="38"/>
      <c r="F53" s="38"/>
      <c r="G53" s="38"/>
      <c r="H53" s="7"/>
      <c r="I53" s="8"/>
      <c r="J53" s="49">
        <v>95.9</v>
      </c>
      <c r="K53" s="53">
        <f t="shared" si="12"/>
        <v>192.75899999999999</v>
      </c>
      <c r="L53" s="54" t="s">
        <v>60</v>
      </c>
      <c r="M53" s="67"/>
      <c r="N53" s="62">
        <f t="shared" si="13"/>
        <v>0</v>
      </c>
    </row>
    <row r="54" spans="1:14" ht="15" customHeight="1" x14ac:dyDescent="0.3">
      <c r="A54" s="30" t="s">
        <v>62</v>
      </c>
      <c r="B54" s="38" t="s">
        <v>63</v>
      </c>
      <c r="C54" s="38"/>
      <c r="D54" s="38"/>
      <c r="E54" s="38"/>
      <c r="F54" s="38"/>
      <c r="G54" s="38"/>
      <c r="H54" s="7"/>
      <c r="I54" s="8"/>
      <c r="J54" s="49">
        <v>95.9</v>
      </c>
      <c r="K54" s="53">
        <f t="shared" si="12"/>
        <v>192.75899999999999</v>
      </c>
      <c r="L54" s="54" t="s">
        <v>62</v>
      </c>
      <c r="M54" s="67"/>
      <c r="N54" s="62">
        <f t="shared" si="13"/>
        <v>0</v>
      </c>
    </row>
    <row r="55" spans="1:14" ht="15" customHeight="1" x14ac:dyDescent="0.3">
      <c r="A55" s="30" t="s">
        <v>64</v>
      </c>
      <c r="B55" s="38" t="s">
        <v>65</v>
      </c>
      <c r="C55" s="38"/>
      <c r="D55" s="38"/>
      <c r="E55" s="38"/>
      <c r="F55" s="38"/>
      <c r="G55" s="38"/>
      <c r="H55" s="7"/>
      <c r="I55" s="8"/>
      <c r="J55" s="49">
        <v>95.9</v>
      </c>
      <c r="K55" s="53">
        <f t="shared" si="12"/>
        <v>192.75899999999999</v>
      </c>
      <c r="L55" s="54" t="s">
        <v>64</v>
      </c>
      <c r="M55" s="67"/>
      <c r="N55" s="62">
        <f t="shared" si="13"/>
        <v>0</v>
      </c>
    </row>
    <row r="56" spans="1:14" ht="15" customHeight="1" x14ac:dyDescent="0.3">
      <c r="A56" s="30" t="s">
        <v>66</v>
      </c>
      <c r="B56" s="38" t="s">
        <v>67</v>
      </c>
      <c r="C56" s="38"/>
      <c r="D56" s="38"/>
      <c r="E56" s="38"/>
      <c r="F56" s="38"/>
      <c r="G56" s="38"/>
      <c r="H56" s="7"/>
      <c r="I56" s="8"/>
      <c r="J56" s="49">
        <v>95.9</v>
      </c>
      <c r="K56" s="53">
        <f t="shared" si="12"/>
        <v>192.75899999999999</v>
      </c>
      <c r="L56" s="54" t="s">
        <v>66</v>
      </c>
      <c r="M56" s="67"/>
      <c r="N56" s="62">
        <f t="shared" si="13"/>
        <v>0</v>
      </c>
    </row>
    <row r="57" spans="1:14" ht="15" customHeight="1" x14ac:dyDescent="0.3">
      <c r="A57" s="30" t="s">
        <v>68</v>
      </c>
      <c r="B57" s="38" t="s">
        <v>69</v>
      </c>
      <c r="C57" s="38"/>
      <c r="D57" s="38"/>
      <c r="E57" s="38"/>
      <c r="F57" s="38"/>
      <c r="G57" s="38"/>
      <c r="H57" s="7"/>
      <c r="I57" s="8"/>
      <c r="J57" s="49">
        <v>95.9</v>
      </c>
      <c r="K57" s="53">
        <f t="shared" si="12"/>
        <v>192.75899999999999</v>
      </c>
      <c r="L57" s="54" t="s">
        <v>68</v>
      </c>
      <c r="M57" s="67"/>
      <c r="N57" s="62">
        <f t="shared" si="13"/>
        <v>0</v>
      </c>
    </row>
    <row r="58" spans="1:14" ht="15" customHeight="1" x14ac:dyDescent="0.3">
      <c r="A58" s="30" t="s">
        <v>70</v>
      </c>
      <c r="B58" s="38" t="s">
        <v>71</v>
      </c>
      <c r="C58" s="38"/>
      <c r="D58" s="38"/>
      <c r="E58" s="38"/>
      <c r="F58" s="38"/>
      <c r="G58" s="38"/>
      <c r="H58" s="7"/>
      <c r="I58" s="8"/>
      <c r="J58" s="49">
        <v>95.9</v>
      </c>
      <c r="K58" s="53">
        <f t="shared" si="12"/>
        <v>192.75899999999999</v>
      </c>
      <c r="L58" s="54" t="s">
        <v>70</v>
      </c>
      <c r="M58" s="67"/>
      <c r="N58" s="62">
        <f t="shared" si="13"/>
        <v>0</v>
      </c>
    </row>
    <row r="59" spans="1:14" ht="15" customHeight="1" x14ac:dyDescent="0.3">
      <c r="A59" s="30" t="s">
        <v>72</v>
      </c>
      <c r="B59" s="38" t="s">
        <v>73</v>
      </c>
      <c r="C59" s="38"/>
      <c r="D59" s="38"/>
      <c r="E59" s="38"/>
      <c r="F59" s="38"/>
      <c r="G59" s="38"/>
      <c r="H59" s="7"/>
      <c r="I59" s="8"/>
      <c r="J59" s="49">
        <v>95.9</v>
      </c>
      <c r="K59" s="53">
        <f t="shared" si="12"/>
        <v>192.75899999999999</v>
      </c>
      <c r="L59" s="54" t="s">
        <v>72</v>
      </c>
      <c r="M59" s="67"/>
      <c r="N59" s="62">
        <f t="shared" si="13"/>
        <v>0</v>
      </c>
    </row>
    <row r="60" spans="1:14" ht="15" customHeight="1" x14ac:dyDescent="0.3">
      <c r="A60" s="30" t="s">
        <v>162</v>
      </c>
      <c r="B60" s="84" t="s">
        <v>163</v>
      </c>
      <c r="C60" s="85"/>
      <c r="D60" s="85"/>
      <c r="E60" s="85"/>
      <c r="F60" s="85"/>
      <c r="G60" s="86"/>
      <c r="H60" s="7">
        <v>0.03</v>
      </c>
      <c r="I60" s="8" t="e">
        <v>#REF!</v>
      </c>
      <c r="J60" s="49">
        <v>95.9</v>
      </c>
      <c r="K60" s="53">
        <f t="shared" si="12"/>
        <v>192.75899999999999</v>
      </c>
      <c r="L60" s="54" t="s">
        <v>162</v>
      </c>
      <c r="M60" s="67"/>
      <c r="N60" s="62">
        <f t="shared" ref="N60" si="14">K60*M60</f>
        <v>0</v>
      </c>
    </row>
    <row r="61" spans="1:14" ht="15" customHeight="1" x14ac:dyDescent="0.3">
      <c r="A61" s="30" t="s">
        <v>74</v>
      </c>
      <c r="B61" s="38" t="s">
        <v>75</v>
      </c>
      <c r="C61" s="38"/>
      <c r="D61" s="38"/>
      <c r="E61" s="38"/>
      <c r="F61" s="38"/>
      <c r="G61" s="38"/>
      <c r="H61" s="7"/>
      <c r="I61" s="8"/>
      <c r="J61" s="49">
        <v>95.9</v>
      </c>
      <c r="K61" s="53">
        <f t="shared" si="12"/>
        <v>192.75899999999999</v>
      </c>
      <c r="L61" s="54" t="s">
        <v>74</v>
      </c>
      <c r="M61" s="67"/>
      <c r="N61" s="62">
        <f>K61*M61</f>
        <v>0</v>
      </c>
    </row>
    <row r="62" spans="1:14" ht="15" customHeight="1" x14ac:dyDescent="0.3">
      <c r="A62" s="30" t="s">
        <v>157</v>
      </c>
      <c r="B62" s="38" t="s">
        <v>150</v>
      </c>
      <c r="C62" s="39"/>
      <c r="D62" s="39"/>
      <c r="E62" s="39"/>
      <c r="F62" s="39"/>
      <c r="G62" s="39"/>
      <c r="H62" s="7">
        <v>0.03</v>
      </c>
      <c r="I62" s="8" t="e">
        <v>#REF!</v>
      </c>
      <c r="J62" s="49">
        <v>95.9</v>
      </c>
      <c r="K62" s="53">
        <f t="shared" si="12"/>
        <v>192.75899999999999</v>
      </c>
      <c r="L62" s="54" t="s">
        <v>157</v>
      </c>
      <c r="M62" s="67"/>
      <c r="N62" s="62">
        <f>K62*M62</f>
        <v>0</v>
      </c>
    </row>
    <row r="63" spans="1:14" ht="15" customHeight="1" x14ac:dyDescent="0.3">
      <c r="A63" s="30" t="s">
        <v>76</v>
      </c>
      <c r="B63" s="38" t="s">
        <v>77</v>
      </c>
      <c r="C63" s="38"/>
      <c r="D63" s="38"/>
      <c r="E63" s="38"/>
      <c r="F63" s="38"/>
      <c r="G63" s="38"/>
      <c r="H63" s="7"/>
      <c r="I63" s="8"/>
      <c r="J63" s="49">
        <v>95.9</v>
      </c>
      <c r="K63" s="53">
        <f t="shared" si="12"/>
        <v>192.75899999999999</v>
      </c>
      <c r="L63" s="54" t="s">
        <v>76</v>
      </c>
      <c r="M63" s="67"/>
      <c r="N63" s="62">
        <f>K63*M63</f>
        <v>0</v>
      </c>
    </row>
    <row r="64" spans="1:14" ht="15" customHeight="1" x14ac:dyDescent="0.25">
      <c r="A64" s="23"/>
      <c r="B64" s="34" t="s">
        <v>78</v>
      </c>
      <c r="C64" s="44"/>
      <c r="D64" s="42"/>
      <c r="E64" s="42"/>
      <c r="F64" s="43"/>
      <c r="G64" s="45"/>
      <c r="H64" s="10"/>
      <c r="I64" s="10"/>
      <c r="J64" s="11"/>
      <c r="K64" s="50"/>
      <c r="L64" s="56"/>
      <c r="M64" s="28"/>
      <c r="N64" s="63"/>
    </row>
    <row r="65" spans="1:14" ht="15" customHeight="1" x14ac:dyDescent="0.3">
      <c r="A65" s="30" t="s">
        <v>79</v>
      </c>
      <c r="B65" s="38" t="s">
        <v>80</v>
      </c>
      <c r="C65" s="38"/>
      <c r="D65" s="38"/>
      <c r="E65" s="38"/>
      <c r="F65" s="38"/>
      <c r="G65" s="38"/>
      <c r="H65" s="7"/>
      <c r="I65" s="8"/>
      <c r="J65" s="49">
        <v>119.9</v>
      </c>
      <c r="K65" s="53">
        <f t="shared" ref="K65:K73" si="15">J65*2.01</f>
        <v>240.999</v>
      </c>
      <c r="L65" s="54" t="s">
        <v>79</v>
      </c>
      <c r="M65" s="67"/>
      <c r="N65" s="62">
        <f t="shared" ref="N65:N71" si="16">K65*M65</f>
        <v>0</v>
      </c>
    </row>
    <row r="66" spans="1:14" ht="15" customHeight="1" x14ac:dyDescent="0.3">
      <c r="A66" s="30" t="s">
        <v>81</v>
      </c>
      <c r="B66" s="38" t="s">
        <v>82</v>
      </c>
      <c r="C66" s="38"/>
      <c r="D66" s="38"/>
      <c r="E66" s="38"/>
      <c r="F66" s="38"/>
      <c r="G66" s="38"/>
      <c r="H66" s="7"/>
      <c r="I66" s="8"/>
      <c r="J66" s="49">
        <v>119.9</v>
      </c>
      <c r="K66" s="53">
        <f t="shared" si="15"/>
        <v>240.999</v>
      </c>
      <c r="L66" s="54" t="s">
        <v>81</v>
      </c>
      <c r="M66" s="67"/>
      <c r="N66" s="62">
        <f t="shared" si="16"/>
        <v>0</v>
      </c>
    </row>
    <row r="67" spans="1:14" ht="15" customHeight="1" x14ac:dyDescent="0.3">
      <c r="A67" s="30" t="s">
        <v>83</v>
      </c>
      <c r="B67" s="38" t="s">
        <v>84</v>
      </c>
      <c r="C67" s="38"/>
      <c r="D67" s="38"/>
      <c r="E67" s="38"/>
      <c r="F67" s="38"/>
      <c r="G67" s="38"/>
      <c r="H67" s="7"/>
      <c r="I67" s="8"/>
      <c r="J67" s="49">
        <v>119.9</v>
      </c>
      <c r="K67" s="53">
        <f t="shared" si="15"/>
        <v>240.999</v>
      </c>
      <c r="L67" s="54" t="s">
        <v>83</v>
      </c>
      <c r="M67" s="67"/>
      <c r="N67" s="62">
        <f t="shared" si="16"/>
        <v>0</v>
      </c>
    </row>
    <row r="68" spans="1:14" ht="15" customHeight="1" x14ac:dyDescent="0.3">
      <c r="A68" s="30" t="s">
        <v>85</v>
      </c>
      <c r="B68" s="38" t="s">
        <v>86</v>
      </c>
      <c r="C68" s="38"/>
      <c r="D68" s="38"/>
      <c r="E68" s="38"/>
      <c r="F68" s="38"/>
      <c r="G68" s="38"/>
      <c r="H68" s="7"/>
      <c r="I68" s="8"/>
      <c r="J68" s="49">
        <v>119.9</v>
      </c>
      <c r="K68" s="53">
        <f t="shared" si="15"/>
        <v>240.999</v>
      </c>
      <c r="L68" s="54" t="s">
        <v>85</v>
      </c>
      <c r="M68" s="67"/>
      <c r="N68" s="62">
        <f t="shared" si="16"/>
        <v>0</v>
      </c>
    </row>
    <row r="69" spans="1:14" ht="15" customHeight="1" x14ac:dyDescent="0.3">
      <c r="A69" s="30" t="s">
        <v>87</v>
      </c>
      <c r="B69" s="38" t="s">
        <v>88</v>
      </c>
      <c r="C69" s="38"/>
      <c r="D69" s="38"/>
      <c r="E69" s="38"/>
      <c r="F69" s="38"/>
      <c r="G69" s="38"/>
      <c r="H69" s="7"/>
      <c r="I69" s="8"/>
      <c r="J69" s="49">
        <v>119.9</v>
      </c>
      <c r="K69" s="53">
        <f t="shared" si="15"/>
        <v>240.999</v>
      </c>
      <c r="L69" s="54" t="s">
        <v>87</v>
      </c>
      <c r="M69" s="67"/>
      <c r="N69" s="62">
        <f>K69*M69</f>
        <v>0</v>
      </c>
    </row>
    <row r="70" spans="1:14" ht="15" customHeight="1" x14ac:dyDescent="0.3">
      <c r="A70" s="30" t="s">
        <v>89</v>
      </c>
      <c r="B70" s="38" t="s">
        <v>90</v>
      </c>
      <c r="C70" s="38"/>
      <c r="D70" s="38"/>
      <c r="E70" s="38"/>
      <c r="F70" s="38"/>
      <c r="G70" s="38"/>
      <c r="H70" s="7"/>
      <c r="I70" s="8"/>
      <c r="J70" s="49">
        <v>119.9</v>
      </c>
      <c r="K70" s="53">
        <f t="shared" si="15"/>
        <v>240.999</v>
      </c>
      <c r="L70" s="54" t="s">
        <v>89</v>
      </c>
      <c r="M70" s="67"/>
      <c r="N70" s="62">
        <f t="shared" si="16"/>
        <v>0</v>
      </c>
    </row>
    <row r="71" spans="1:14" ht="15" customHeight="1" x14ac:dyDescent="0.3">
      <c r="A71" s="30" t="s">
        <v>164</v>
      </c>
      <c r="B71" s="38" t="s">
        <v>165</v>
      </c>
      <c r="C71" s="38"/>
      <c r="D71" s="38"/>
      <c r="E71" s="38"/>
      <c r="F71" s="38"/>
      <c r="G71" s="38"/>
      <c r="H71" s="7"/>
      <c r="I71" s="8"/>
      <c r="J71" s="49">
        <v>119.9</v>
      </c>
      <c r="K71" s="53">
        <f t="shared" si="15"/>
        <v>240.999</v>
      </c>
      <c r="L71" s="54" t="s">
        <v>164</v>
      </c>
      <c r="M71" s="67"/>
      <c r="N71" s="62">
        <f t="shared" si="16"/>
        <v>0</v>
      </c>
    </row>
    <row r="72" spans="1:14" ht="15" customHeight="1" x14ac:dyDescent="0.3">
      <c r="A72" s="30" t="s">
        <v>91</v>
      </c>
      <c r="B72" s="38" t="s">
        <v>92</v>
      </c>
      <c r="C72" s="38"/>
      <c r="D72" s="38"/>
      <c r="E72" s="38"/>
      <c r="F72" s="38"/>
      <c r="G72" s="38"/>
      <c r="H72" s="7"/>
      <c r="I72" s="8"/>
      <c r="J72" s="49">
        <v>119.9</v>
      </c>
      <c r="K72" s="53">
        <f t="shared" si="15"/>
        <v>240.999</v>
      </c>
      <c r="L72" s="54" t="s">
        <v>91</v>
      </c>
      <c r="M72" s="67"/>
      <c r="N72" s="62">
        <f t="shared" ref="N72" si="17">K72*M72</f>
        <v>0</v>
      </c>
    </row>
    <row r="73" spans="1:14" ht="15" customHeight="1" x14ac:dyDescent="0.3">
      <c r="A73" s="30" t="s">
        <v>93</v>
      </c>
      <c r="B73" s="38" t="s">
        <v>94</v>
      </c>
      <c r="C73" s="38"/>
      <c r="D73" s="38"/>
      <c r="E73" s="38"/>
      <c r="F73" s="38"/>
      <c r="G73" s="38"/>
      <c r="H73" s="7"/>
      <c r="I73" s="8"/>
      <c r="J73" s="49">
        <v>119.9</v>
      </c>
      <c r="K73" s="53">
        <f t="shared" si="15"/>
        <v>240.999</v>
      </c>
      <c r="L73" s="54" t="s">
        <v>93</v>
      </c>
      <c r="M73" s="67"/>
      <c r="N73" s="62">
        <f>K73*M73</f>
        <v>0</v>
      </c>
    </row>
    <row r="74" spans="1:14" ht="15" customHeight="1" x14ac:dyDescent="0.3">
      <c r="A74" s="24"/>
      <c r="B74" s="35" t="s">
        <v>95</v>
      </c>
      <c r="C74" s="46"/>
      <c r="D74" s="46"/>
      <c r="E74" s="46"/>
      <c r="F74" s="46"/>
      <c r="G74" s="46"/>
      <c r="H74" s="22"/>
      <c r="I74" s="22"/>
      <c r="J74" s="51"/>
      <c r="K74" s="57"/>
      <c r="L74" s="58"/>
      <c r="M74" s="69"/>
      <c r="N74" s="64"/>
    </row>
    <row r="75" spans="1:14" ht="15" customHeight="1" x14ac:dyDescent="0.3">
      <c r="A75" s="30" t="s">
        <v>96</v>
      </c>
      <c r="B75" s="38" t="s">
        <v>97</v>
      </c>
      <c r="C75" s="38"/>
      <c r="D75" s="38"/>
      <c r="E75" s="38"/>
      <c r="F75" s="38"/>
      <c r="G75" s="38"/>
      <c r="H75" s="7"/>
      <c r="I75" s="8"/>
      <c r="J75" s="49">
        <v>119.9</v>
      </c>
      <c r="K75" s="53">
        <f t="shared" ref="K75:K83" si="18">J75*2.01</f>
        <v>240.999</v>
      </c>
      <c r="L75" s="54" t="s">
        <v>96</v>
      </c>
      <c r="M75" s="67"/>
      <c r="N75" s="62">
        <f t="shared" ref="N75:N83" si="19">K75*M75</f>
        <v>0</v>
      </c>
    </row>
    <row r="76" spans="1:14" ht="15" customHeight="1" x14ac:dyDescent="0.3">
      <c r="A76" s="30" t="s">
        <v>98</v>
      </c>
      <c r="B76" s="38" t="s">
        <v>99</v>
      </c>
      <c r="C76" s="38"/>
      <c r="D76" s="38"/>
      <c r="E76" s="38"/>
      <c r="F76" s="38"/>
      <c r="G76" s="38"/>
      <c r="H76" s="7"/>
      <c r="I76" s="8"/>
      <c r="J76" s="49">
        <v>119.9</v>
      </c>
      <c r="K76" s="53">
        <f t="shared" si="18"/>
        <v>240.999</v>
      </c>
      <c r="L76" s="54" t="s">
        <v>98</v>
      </c>
      <c r="M76" s="67"/>
      <c r="N76" s="62">
        <f t="shared" si="19"/>
        <v>0</v>
      </c>
    </row>
    <row r="77" spans="1:14" ht="15" customHeight="1" x14ac:dyDescent="0.3">
      <c r="A77" s="30" t="s">
        <v>100</v>
      </c>
      <c r="B77" s="38" t="s">
        <v>101</v>
      </c>
      <c r="C77" s="38"/>
      <c r="D77" s="38"/>
      <c r="E77" s="38"/>
      <c r="F77" s="38"/>
      <c r="G77" s="38"/>
      <c r="H77" s="7"/>
      <c r="I77" s="8"/>
      <c r="J77" s="49">
        <v>119.9</v>
      </c>
      <c r="K77" s="53">
        <f t="shared" si="18"/>
        <v>240.999</v>
      </c>
      <c r="L77" s="54" t="s">
        <v>100</v>
      </c>
      <c r="M77" s="67"/>
      <c r="N77" s="62">
        <f t="shared" si="19"/>
        <v>0</v>
      </c>
    </row>
    <row r="78" spans="1:14" ht="15" customHeight="1" x14ac:dyDescent="0.3">
      <c r="A78" s="30" t="s">
        <v>102</v>
      </c>
      <c r="B78" s="38" t="s">
        <v>103</v>
      </c>
      <c r="C78" s="38"/>
      <c r="D78" s="38"/>
      <c r="E78" s="38"/>
      <c r="F78" s="38"/>
      <c r="G78" s="38"/>
      <c r="H78" s="7"/>
      <c r="I78" s="8"/>
      <c r="J78" s="49">
        <v>119.9</v>
      </c>
      <c r="K78" s="53">
        <f t="shared" si="18"/>
        <v>240.999</v>
      </c>
      <c r="L78" s="54" t="s">
        <v>102</v>
      </c>
      <c r="M78" s="67"/>
      <c r="N78" s="62">
        <f t="shared" si="19"/>
        <v>0</v>
      </c>
    </row>
    <row r="79" spans="1:14" ht="15" customHeight="1" x14ac:dyDescent="0.3">
      <c r="A79" s="30" t="s">
        <v>104</v>
      </c>
      <c r="B79" s="38" t="s">
        <v>105</v>
      </c>
      <c r="C79" s="38"/>
      <c r="D79" s="38"/>
      <c r="E79" s="38"/>
      <c r="F79" s="38"/>
      <c r="G79" s="38"/>
      <c r="H79" s="7"/>
      <c r="I79" s="8"/>
      <c r="J79" s="49">
        <v>119.9</v>
      </c>
      <c r="K79" s="53">
        <f t="shared" si="18"/>
        <v>240.999</v>
      </c>
      <c r="L79" s="54" t="s">
        <v>104</v>
      </c>
      <c r="M79" s="67"/>
      <c r="N79" s="62">
        <f t="shared" si="19"/>
        <v>0</v>
      </c>
    </row>
    <row r="80" spans="1:14" ht="15" customHeight="1" x14ac:dyDescent="0.3">
      <c r="A80" s="30" t="s">
        <v>106</v>
      </c>
      <c r="B80" s="38" t="s">
        <v>107</v>
      </c>
      <c r="C80" s="38"/>
      <c r="D80" s="38"/>
      <c r="E80" s="38"/>
      <c r="F80" s="38"/>
      <c r="G80" s="38"/>
      <c r="H80" s="7"/>
      <c r="I80" s="8"/>
      <c r="J80" s="49">
        <v>119.9</v>
      </c>
      <c r="K80" s="53">
        <f t="shared" si="18"/>
        <v>240.999</v>
      </c>
      <c r="L80" s="54" t="s">
        <v>106</v>
      </c>
      <c r="M80" s="67"/>
      <c r="N80" s="62">
        <f t="shared" si="19"/>
        <v>0</v>
      </c>
    </row>
    <row r="81" spans="1:14" ht="15" customHeight="1" x14ac:dyDescent="0.3">
      <c r="A81" s="30" t="s">
        <v>108</v>
      </c>
      <c r="B81" s="38" t="s">
        <v>109</v>
      </c>
      <c r="C81" s="38"/>
      <c r="D81" s="38"/>
      <c r="E81" s="38"/>
      <c r="F81" s="38"/>
      <c r="G81" s="38"/>
      <c r="H81" s="7"/>
      <c r="I81" s="8"/>
      <c r="J81" s="49">
        <v>119.9</v>
      </c>
      <c r="K81" s="53">
        <f t="shared" si="18"/>
        <v>240.999</v>
      </c>
      <c r="L81" s="54" t="s">
        <v>108</v>
      </c>
      <c r="M81" s="67"/>
      <c r="N81" s="62">
        <f t="shared" si="19"/>
        <v>0</v>
      </c>
    </row>
    <row r="82" spans="1:14" ht="15.75" customHeight="1" x14ac:dyDescent="0.3">
      <c r="A82" s="30" t="s">
        <v>166</v>
      </c>
      <c r="B82" s="38" t="s">
        <v>165</v>
      </c>
      <c r="C82" s="38"/>
      <c r="D82" s="38"/>
      <c r="E82" s="38"/>
      <c r="F82" s="38"/>
      <c r="G82" s="38"/>
      <c r="H82" s="7"/>
      <c r="I82" s="8"/>
      <c r="J82" s="49">
        <v>119.9</v>
      </c>
      <c r="K82" s="53">
        <f t="shared" si="18"/>
        <v>240.999</v>
      </c>
      <c r="L82" s="54" t="s">
        <v>166</v>
      </c>
      <c r="M82" s="67"/>
      <c r="N82" s="62">
        <f t="shared" si="19"/>
        <v>0</v>
      </c>
    </row>
    <row r="83" spans="1:14" ht="15.75" customHeight="1" x14ac:dyDescent="0.3">
      <c r="A83" s="30" t="s">
        <v>110</v>
      </c>
      <c r="B83" s="38" t="s">
        <v>111</v>
      </c>
      <c r="C83" s="38"/>
      <c r="D83" s="38"/>
      <c r="E83" s="38"/>
      <c r="F83" s="38"/>
      <c r="G83" s="38"/>
      <c r="H83" s="7"/>
      <c r="I83" s="8"/>
      <c r="J83" s="49">
        <v>119.9</v>
      </c>
      <c r="K83" s="53">
        <f t="shared" si="18"/>
        <v>240.999</v>
      </c>
      <c r="L83" s="54" t="s">
        <v>110</v>
      </c>
      <c r="M83" s="67"/>
      <c r="N83" s="62">
        <f t="shared" si="19"/>
        <v>0</v>
      </c>
    </row>
    <row r="84" spans="1:14" ht="15" customHeight="1" x14ac:dyDescent="0.3">
      <c r="A84" s="25"/>
      <c r="B84" s="36" t="s">
        <v>112</v>
      </c>
      <c r="C84" s="47"/>
      <c r="D84" s="47"/>
      <c r="E84" s="47"/>
      <c r="F84" s="47"/>
      <c r="G84" s="47"/>
      <c r="H84" s="9"/>
      <c r="I84" s="9"/>
      <c r="J84" s="52"/>
      <c r="K84" s="59"/>
      <c r="L84" s="60"/>
      <c r="M84" s="70"/>
      <c r="N84" s="65"/>
    </row>
    <row r="85" spans="1:14" ht="15" customHeight="1" x14ac:dyDescent="0.3">
      <c r="A85" s="30" t="s">
        <v>113</v>
      </c>
      <c r="B85" s="95" t="s">
        <v>114</v>
      </c>
      <c r="C85" s="96"/>
      <c r="D85" s="96"/>
      <c r="E85" s="96"/>
      <c r="F85" s="96"/>
      <c r="G85" s="96"/>
      <c r="H85" s="7">
        <v>0.03</v>
      </c>
      <c r="I85" s="8" t="e">
        <v>#REF!</v>
      </c>
      <c r="J85" s="49">
        <v>185.9</v>
      </c>
      <c r="K85" s="53">
        <f t="shared" ref="K85:K91" si="20">J85*2.01</f>
        <v>373.65899999999999</v>
      </c>
      <c r="L85" s="54" t="s">
        <v>113</v>
      </c>
      <c r="M85" s="67"/>
      <c r="N85" s="62">
        <f t="shared" ref="N85:N91" si="21">K85*M85</f>
        <v>0</v>
      </c>
    </row>
    <row r="86" spans="1:14" ht="15" customHeight="1" x14ac:dyDescent="0.3">
      <c r="A86" s="30" t="s">
        <v>115</v>
      </c>
      <c r="B86" s="95" t="s">
        <v>116</v>
      </c>
      <c r="C86" s="96"/>
      <c r="D86" s="96"/>
      <c r="E86" s="96"/>
      <c r="F86" s="96"/>
      <c r="G86" s="96"/>
      <c r="H86" s="7">
        <v>0.03</v>
      </c>
      <c r="I86" s="8" t="e">
        <v>#REF!</v>
      </c>
      <c r="J86" s="49">
        <v>185.9</v>
      </c>
      <c r="K86" s="53">
        <f t="shared" si="20"/>
        <v>373.65899999999999</v>
      </c>
      <c r="L86" s="54" t="s">
        <v>115</v>
      </c>
      <c r="M86" s="67"/>
      <c r="N86" s="62">
        <f t="shared" si="21"/>
        <v>0</v>
      </c>
    </row>
    <row r="87" spans="1:14" ht="15" customHeight="1" x14ac:dyDescent="0.3">
      <c r="A87" s="30" t="s">
        <v>117</v>
      </c>
      <c r="B87" s="95" t="s">
        <v>118</v>
      </c>
      <c r="C87" s="96"/>
      <c r="D87" s="96"/>
      <c r="E87" s="96"/>
      <c r="F87" s="96"/>
      <c r="G87" s="96"/>
      <c r="H87" s="7">
        <v>0.03</v>
      </c>
      <c r="I87" s="8" t="e">
        <v>#REF!</v>
      </c>
      <c r="J87" s="49">
        <v>185.9</v>
      </c>
      <c r="K87" s="53">
        <f t="shared" si="20"/>
        <v>373.65899999999999</v>
      </c>
      <c r="L87" s="54" t="s">
        <v>117</v>
      </c>
      <c r="M87" s="67"/>
      <c r="N87" s="62">
        <f t="shared" si="21"/>
        <v>0</v>
      </c>
    </row>
    <row r="88" spans="1:14" ht="15" customHeight="1" x14ac:dyDescent="0.3">
      <c r="A88" s="30" t="s">
        <v>119</v>
      </c>
      <c r="B88" s="95" t="s">
        <v>120</v>
      </c>
      <c r="C88" s="96"/>
      <c r="D88" s="96"/>
      <c r="E88" s="96"/>
      <c r="F88" s="96"/>
      <c r="G88" s="96"/>
      <c r="H88" s="7">
        <v>0.03</v>
      </c>
      <c r="I88" s="8" t="e">
        <v>#REF!</v>
      </c>
      <c r="J88" s="49">
        <v>185.9</v>
      </c>
      <c r="K88" s="53">
        <f t="shared" si="20"/>
        <v>373.65899999999999</v>
      </c>
      <c r="L88" s="54" t="s">
        <v>119</v>
      </c>
      <c r="M88" s="67"/>
      <c r="N88" s="62">
        <f t="shared" si="21"/>
        <v>0</v>
      </c>
    </row>
    <row r="89" spans="1:14" ht="15" customHeight="1" x14ac:dyDescent="0.3">
      <c r="A89" s="30" t="s">
        <v>121</v>
      </c>
      <c r="B89" s="95" t="s">
        <v>122</v>
      </c>
      <c r="C89" s="96"/>
      <c r="D89" s="96"/>
      <c r="E89" s="96"/>
      <c r="F89" s="96"/>
      <c r="G89" s="96"/>
      <c r="H89" s="7">
        <v>0.03</v>
      </c>
      <c r="I89" s="8" t="e">
        <v>#REF!</v>
      </c>
      <c r="J89" s="49">
        <v>185.9</v>
      </c>
      <c r="K89" s="53">
        <f t="shared" si="20"/>
        <v>373.65899999999999</v>
      </c>
      <c r="L89" s="54" t="s">
        <v>121</v>
      </c>
      <c r="M89" s="67"/>
      <c r="N89" s="62">
        <f t="shared" si="21"/>
        <v>0</v>
      </c>
    </row>
    <row r="90" spans="1:14" ht="15" customHeight="1" x14ac:dyDescent="0.3">
      <c r="A90" s="30" t="s">
        <v>123</v>
      </c>
      <c r="B90" s="95" t="s">
        <v>124</v>
      </c>
      <c r="C90" s="96"/>
      <c r="D90" s="96"/>
      <c r="E90" s="96"/>
      <c r="F90" s="96"/>
      <c r="G90" s="96"/>
      <c r="H90" s="7">
        <v>0.03</v>
      </c>
      <c r="I90" s="8" t="e">
        <v>#REF!</v>
      </c>
      <c r="J90" s="49">
        <v>185.9</v>
      </c>
      <c r="K90" s="53">
        <f t="shared" si="20"/>
        <v>373.65899999999999</v>
      </c>
      <c r="L90" s="54" t="s">
        <v>123</v>
      </c>
      <c r="M90" s="67"/>
      <c r="N90" s="62">
        <f t="shared" si="21"/>
        <v>0</v>
      </c>
    </row>
    <row r="91" spans="1:14" ht="15" customHeight="1" x14ac:dyDescent="0.3">
      <c r="A91" s="30" t="s">
        <v>125</v>
      </c>
      <c r="B91" s="95" t="s">
        <v>126</v>
      </c>
      <c r="C91" s="96"/>
      <c r="D91" s="96"/>
      <c r="E91" s="96"/>
      <c r="F91" s="96"/>
      <c r="G91" s="96"/>
      <c r="H91" s="7">
        <v>0.03</v>
      </c>
      <c r="I91" s="8" t="e">
        <v>#REF!</v>
      </c>
      <c r="J91" s="49">
        <v>185.9</v>
      </c>
      <c r="K91" s="53">
        <f t="shared" si="20"/>
        <v>373.65899999999999</v>
      </c>
      <c r="L91" s="54" t="s">
        <v>125</v>
      </c>
      <c r="M91" s="67"/>
      <c r="N91" s="62">
        <f t="shared" si="21"/>
        <v>0</v>
      </c>
    </row>
    <row r="92" spans="1:14" ht="15" customHeight="1" x14ac:dyDescent="0.3">
      <c r="A92" s="25"/>
      <c r="B92" s="36" t="s">
        <v>127</v>
      </c>
      <c r="C92" s="47"/>
      <c r="D92" s="47"/>
      <c r="E92" s="47"/>
      <c r="F92" s="47"/>
      <c r="G92" s="47"/>
      <c r="H92" s="9"/>
      <c r="I92" s="9"/>
      <c r="J92" s="52"/>
      <c r="K92" s="59"/>
      <c r="L92" s="60"/>
      <c r="M92" s="70"/>
      <c r="N92" s="65"/>
    </row>
    <row r="93" spans="1:14" ht="15" customHeight="1" x14ac:dyDescent="0.3">
      <c r="A93" s="30" t="s">
        <v>128</v>
      </c>
      <c r="B93" s="38" t="s">
        <v>156</v>
      </c>
      <c r="C93" s="38"/>
      <c r="D93" s="38"/>
      <c r="E93" s="38" t="s">
        <v>129</v>
      </c>
      <c r="F93" s="38"/>
      <c r="G93" s="38"/>
      <c r="H93" s="7"/>
      <c r="I93" s="8"/>
      <c r="J93" s="49">
        <v>129.9</v>
      </c>
      <c r="K93" s="53">
        <f t="shared" ref="K93:K99" si="22">J93*2.01</f>
        <v>261.09899999999999</v>
      </c>
      <c r="L93" s="54" t="s">
        <v>128</v>
      </c>
      <c r="M93" s="67"/>
      <c r="N93" s="62">
        <f t="shared" ref="N93:N99" si="23">K93*M93</f>
        <v>0</v>
      </c>
    </row>
    <row r="94" spans="1:14" ht="15" customHeight="1" x14ac:dyDescent="0.3">
      <c r="A94" s="30" t="s">
        <v>130</v>
      </c>
      <c r="B94" s="38" t="s">
        <v>145</v>
      </c>
      <c r="C94" s="38"/>
      <c r="D94" s="38"/>
      <c r="E94" s="38" t="s">
        <v>129</v>
      </c>
      <c r="F94" s="38"/>
      <c r="G94" s="38"/>
      <c r="H94" s="7"/>
      <c r="I94" s="8"/>
      <c r="J94" s="49">
        <v>129.9</v>
      </c>
      <c r="K94" s="53">
        <f>J94*2.01</f>
        <v>261.09899999999999</v>
      </c>
      <c r="L94" s="54" t="s">
        <v>130</v>
      </c>
      <c r="M94" s="67"/>
      <c r="N94" s="62">
        <f t="shared" si="23"/>
        <v>0</v>
      </c>
    </row>
    <row r="95" spans="1:14" ht="15" customHeight="1" x14ac:dyDescent="0.3">
      <c r="A95" s="30" t="s">
        <v>131</v>
      </c>
      <c r="B95" s="38" t="s">
        <v>146</v>
      </c>
      <c r="C95" s="38"/>
      <c r="D95" s="38"/>
      <c r="E95" s="38" t="s">
        <v>129</v>
      </c>
      <c r="F95" s="38"/>
      <c r="G95" s="38"/>
      <c r="H95" s="7"/>
      <c r="I95" s="8"/>
      <c r="J95" s="49">
        <v>129.9</v>
      </c>
      <c r="K95" s="53">
        <f t="shared" si="22"/>
        <v>261.09899999999999</v>
      </c>
      <c r="L95" s="54" t="s">
        <v>131</v>
      </c>
      <c r="M95" s="67"/>
      <c r="N95" s="62">
        <f t="shared" si="23"/>
        <v>0</v>
      </c>
    </row>
    <row r="96" spans="1:14" ht="15" customHeight="1" x14ac:dyDescent="0.3">
      <c r="A96" s="30" t="s">
        <v>132</v>
      </c>
      <c r="B96" s="95" t="s">
        <v>133</v>
      </c>
      <c r="C96" s="96"/>
      <c r="D96" s="96"/>
      <c r="E96" s="96"/>
      <c r="F96" s="96"/>
      <c r="G96" s="96"/>
      <c r="H96" s="7">
        <v>0.03</v>
      </c>
      <c r="I96" s="8" t="e">
        <v>#REF!</v>
      </c>
      <c r="J96" s="49">
        <v>129.9</v>
      </c>
      <c r="K96" s="53">
        <f t="shared" si="22"/>
        <v>261.09899999999999</v>
      </c>
      <c r="L96" s="54" t="s">
        <v>132</v>
      </c>
      <c r="M96" s="67"/>
      <c r="N96" s="62">
        <f t="shared" si="23"/>
        <v>0</v>
      </c>
    </row>
    <row r="97" spans="1:14" ht="15" customHeight="1" x14ac:dyDescent="0.3">
      <c r="A97" s="30" t="s">
        <v>134</v>
      </c>
      <c r="B97" s="95" t="s">
        <v>135</v>
      </c>
      <c r="C97" s="96"/>
      <c r="D97" s="96"/>
      <c r="E97" s="96"/>
      <c r="F97" s="96"/>
      <c r="G97" s="96"/>
      <c r="H97" s="7">
        <v>0.03</v>
      </c>
      <c r="I97" s="8" t="e">
        <v>#REF!</v>
      </c>
      <c r="J97" s="49">
        <v>129.9</v>
      </c>
      <c r="K97" s="53">
        <f t="shared" si="22"/>
        <v>261.09899999999999</v>
      </c>
      <c r="L97" s="54" t="s">
        <v>134</v>
      </c>
      <c r="M97" s="67"/>
      <c r="N97" s="62">
        <f t="shared" si="23"/>
        <v>0</v>
      </c>
    </row>
    <row r="98" spans="1:14" ht="15" customHeight="1" x14ac:dyDescent="0.3">
      <c r="A98" s="30" t="s">
        <v>136</v>
      </c>
      <c r="B98" s="95" t="s">
        <v>137</v>
      </c>
      <c r="C98" s="96"/>
      <c r="D98" s="96"/>
      <c r="E98" s="96"/>
      <c r="F98" s="96"/>
      <c r="G98" s="96"/>
      <c r="H98" s="7">
        <v>0.03</v>
      </c>
      <c r="I98" s="8" t="e">
        <v>#REF!</v>
      </c>
      <c r="J98" s="49">
        <v>129.9</v>
      </c>
      <c r="K98" s="53">
        <f t="shared" si="22"/>
        <v>261.09899999999999</v>
      </c>
      <c r="L98" s="54" t="s">
        <v>136</v>
      </c>
      <c r="M98" s="67"/>
      <c r="N98" s="62">
        <f t="shared" si="23"/>
        <v>0</v>
      </c>
    </row>
    <row r="99" spans="1:14" ht="15" customHeight="1" x14ac:dyDescent="0.3">
      <c r="A99" s="30" t="s">
        <v>138</v>
      </c>
      <c r="B99" s="95" t="s">
        <v>139</v>
      </c>
      <c r="C99" s="96"/>
      <c r="D99" s="96"/>
      <c r="E99" s="96"/>
      <c r="F99" s="96"/>
      <c r="G99" s="96"/>
      <c r="H99" s="7">
        <v>0.03</v>
      </c>
      <c r="I99" s="8" t="e">
        <v>#REF!</v>
      </c>
      <c r="J99" s="49">
        <v>129.9</v>
      </c>
      <c r="K99" s="53">
        <f t="shared" si="22"/>
        <v>261.09899999999999</v>
      </c>
      <c r="L99" s="54" t="s">
        <v>138</v>
      </c>
      <c r="M99" s="67"/>
      <c r="N99" s="62">
        <f t="shared" si="23"/>
        <v>0</v>
      </c>
    </row>
    <row r="100" spans="1:14" ht="15" customHeight="1" x14ac:dyDescent="0.3">
      <c r="A100" s="6"/>
      <c r="B100" s="48" t="s">
        <v>143</v>
      </c>
      <c r="C100" s="39"/>
      <c r="D100" s="39"/>
      <c r="E100" s="39"/>
      <c r="F100" s="39"/>
      <c r="G100" s="39"/>
      <c r="H100" s="6"/>
      <c r="I100" s="6"/>
      <c r="J100" s="31"/>
      <c r="K100" s="37"/>
      <c r="L100" s="61"/>
      <c r="M100" s="71" t="s">
        <v>140</v>
      </c>
      <c r="N100" s="66">
        <f>SUM(N11:N99)</f>
        <v>0</v>
      </c>
    </row>
    <row r="101" spans="1:14" ht="15" customHeight="1" x14ac:dyDescent="0.3">
      <c r="A101" s="72"/>
      <c r="B101" s="73" t="s">
        <v>144</v>
      </c>
      <c r="C101" s="72"/>
      <c r="D101" s="72"/>
      <c r="E101" s="72"/>
      <c r="F101" s="72"/>
      <c r="G101" s="72"/>
      <c r="H101" s="72"/>
      <c r="I101" s="72"/>
      <c r="J101" s="74"/>
      <c r="K101" s="75"/>
      <c r="L101" s="76"/>
      <c r="M101" s="77" t="s">
        <v>155</v>
      </c>
      <c r="N101" s="78">
        <f>N100*0.97</f>
        <v>0</v>
      </c>
    </row>
    <row r="102" spans="1:14" ht="15" customHeight="1" x14ac:dyDescent="0.25">
      <c r="A102" s="79"/>
      <c r="B102" s="80" t="s">
        <v>141</v>
      </c>
      <c r="C102" s="81"/>
      <c r="D102" s="81"/>
      <c r="E102" s="81"/>
      <c r="F102" s="81"/>
      <c r="G102" s="81"/>
      <c r="H102" s="81"/>
      <c r="I102" s="81"/>
      <c r="J102" s="80" t="s">
        <v>142</v>
      </c>
      <c r="K102" s="81"/>
      <c r="L102" s="81"/>
      <c r="M102" s="82"/>
      <c r="N102" s="83"/>
    </row>
  </sheetData>
  <protectedRanges>
    <protectedRange sqref="A2:N8" name="Range1"/>
    <protectedRange sqref="M11:M27 M29:M99" name="Range2"/>
  </protectedRanges>
  <mergeCells count="52">
    <mergeCell ref="A2:N2"/>
    <mergeCell ref="A3:N3"/>
    <mergeCell ref="A4:N4"/>
    <mergeCell ref="A5:N5"/>
    <mergeCell ref="A6:N6"/>
    <mergeCell ref="A7:N7"/>
    <mergeCell ref="A8:N8"/>
    <mergeCell ref="B98:G98"/>
    <mergeCell ref="B99:G99"/>
    <mergeCell ref="B45:G45"/>
    <mergeCell ref="B50:G50"/>
    <mergeCell ref="B85:G85"/>
    <mergeCell ref="B86:G86"/>
    <mergeCell ref="B87:G87"/>
    <mergeCell ref="B88:G88"/>
    <mergeCell ref="B89:G89"/>
    <mergeCell ref="B90:G90"/>
    <mergeCell ref="B91:G91"/>
    <mergeCell ref="B96:G96"/>
    <mergeCell ref="B97:G97"/>
    <mergeCell ref="B47:G47"/>
    <mergeCell ref="B46:G46"/>
    <mergeCell ref="B60:G60"/>
    <mergeCell ref="B40:G40"/>
    <mergeCell ref="B41:G41"/>
    <mergeCell ref="B42:G42"/>
    <mergeCell ref="B43:G43"/>
    <mergeCell ref="B44:G44"/>
    <mergeCell ref="B38:G38"/>
    <mergeCell ref="B39:G39"/>
    <mergeCell ref="B25:G25"/>
    <mergeCell ref="B29:G29"/>
    <mergeCell ref="B30:G30"/>
    <mergeCell ref="B31:G31"/>
    <mergeCell ref="B32:G32"/>
    <mergeCell ref="B33:G33"/>
    <mergeCell ref="B34:G34"/>
    <mergeCell ref="B35:G35"/>
    <mergeCell ref="B36:G36"/>
    <mergeCell ref="B11:G11"/>
    <mergeCell ref="B9:G9"/>
    <mergeCell ref="B17:G17"/>
    <mergeCell ref="B19:G19"/>
    <mergeCell ref="B20:G20"/>
    <mergeCell ref="B15:G15"/>
    <mergeCell ref="B14:G14"/>
    <mergeCell ref="B13:G13"/>
    <mergeCell ref="B21:G21"/>
    <mergeCell ref="B22:G22"/>
    <mergeCell ref="B23:G23"/>
    <mergeCell ref="B24:G24"/>
    <mergeCell ref="B27:G27"/>
  </mergeCells>
  <pageMargins left="0.23622047244094491" right="0.23622047244094491" top="0.74803149606299213" bottom="0.74803149606299213" header="0" footer="0"/>
  <pageSetup paperSize="9" scale="53" orientation="portrait" horizontalDpi="360" verticalDpi="360" r:id="rId1"/>
  <rowBreaks count="2" manualBreakCount="2">
    <brk id="17" max="16383" man="1"/>
    <brk id="80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francesco lazzara</cp:lastModifiedBy>
  <cp:revision/>
  <cp:lastPrinted>2026-04-08T11:56:55Z</cp:lastPrinted>
  <dcterms:created xsi:type="dcterms:W3CDTF">2024-02-02T10:27:55Z</dcterms:created>
  <dcterms:modified xsi:type="dcterms:W3CDTF">2026-04-09T08:44:34Z</dcterms:modified>
  <cp:category/>
  <cp:contentStatus/>
</cp:coreProperties>
</file>