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C8EEFCF8-90DB-47F8-BCC0-3EAFA3A987B4}" xr6:coauthVersionLast="47" xr6:coauthVersionMax="47" xr10:uidLastSave="{00000000-0000-0000-0000-000000000000}"/>
  <bookViews>
    <workbookView xWindow="-120" yWindow="-120" windowWidth="24240" windowHeight="13020" xr2:uid="{6B394E29-E12B-4C9B-8D5A-E80EBCADAEA6}"/>
  </bookViews>
  <sheets>
    <sheet name="Junior Vinyl Watch Tower #V7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3" i="2"/>
  <c r="C12" i="2"/>
  <c r="C11" i="2"/>
  <c r="C9" i="2"/>
  <c r="C8" i="2"/>
  <c r="C6" i="2"/>
  <c r="C19" i="2"/>
  <c r="C18" i="2"/>
  <c r="C17" i="2"/>
  <c r="C16" i="2"/>
  <c r="C14" i="2"/>
  <c r="C10" i="2"/>
  <c r="C20" i="2" l="1"/>
  <c r="C21" i="2" s="1"/>
  <c r="C22" i="2" s="1"/>
  <c r="E7" i="2" l="1"/>
  <c r="E8" i="2" s="1"/>
  <c r="E9" i="2" l="1"/>
  <c r="E10" i="2" s="1"/>
  <c r="E11" i="2" s="1"/>
  <c r="E12" i="2" s="1"/>
  <c r="E14" i="2" l="1"/>
  <c r="E15" i="2" s="1"/>
  <c r="E16" i="2" s="1"/>
</calcChain>
</file>

<file path=xl/sharedStrings.xml><?xml version="1.0" encoding="utf-8"?>
<sst xmlns="http://schemas.openxmlformats.org/spreadsheetml/2006/main" count="37" uniqueCount="37">
  <si>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</si>
  <si>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</si>
  <si>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</si>
  <si>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</si>
  <si>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</si>
  <si>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</si>
  <si>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</si>
  <si>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</si>
  <si>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</si>
  <si>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</si>
  <si>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</si>
  <si>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</si>
  <si>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Tax on Dep</t>
  </si>
  <si>
    <t>4 Position Attachment 7'</t>
  </si>
  <si>
    <t>Net Down Payment</t>
  </si>
  <si>
    <t>RTO Amount</t>
  </si>
  <si>
    <t>Replace swing with horse glider</t>
  </si>
  <si>
    <t>Payment</t>
  </si>
  <si>
    <t>Tax  Factor</t>
  </si>
  <si>
    <t>Gang Plank</t>
  </si>
  <si>
    <t>Tax Amount</t>
  </si>
  <si>
    <t>Gang Plank with ladder</t>
  </si>
  <si>
    <t>Monthly Payment</t>
  </si>
  <si>
    <t>5' Turbo Slide</t>
  </si>
  <si>
    <t>Total Cost</t>
  </si>
  <si>
    <t>Rock Wall</t>
  </si>
  <si>
    <t>Chalk Board</t>
  </si>
  <si>
    <t>Infant Seat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</si>
  <si>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</si>
  <si>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</si>
  <si>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</si>
  <si>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</si>
  <si>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</si>
  <si>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</si>
  <si>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</si>
  <si>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Junior Vinyl Watch Tower</t>
  </si>
  <si>
    <t>Monkey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</si>
</sst>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0" fillId="0" borderId="17" xfId="0" applyBorder="1"/>
    <xf numFmtId="0" fontId="11" fillId="0" borderId="17" xfId="0" applyFont="1" applyBorder="1"/>
    <xf numFmtId="0" fontId="0" fillId="0" borderId="18" xfId="0" applyBorder="1"/>
    <xf numFmtId="0" fontId="7" fillId="0" borderId="17" xfId="0" applyFont="1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F94192-0FA3-4F1A-8F63-CE56F915B114}" name="Table167893" displayName="Table167893" ref="A5:C19" totalsRowShown="0" headerRowBorderDxfId="5" tableBorderDxfId="4" totalsRowBorderDxfId="3">
  <autoFilter ref="A5:C19" xr:uid="{D31AE90E-2E3A-4488-A98A-87CA68FFF848}"/>
  <tableColumns count="3">
    <tableColumn id="1" xr3:uid="{78A4A294-8EE8-478B-99C4-B21350EB7DD2}" name="Junior Vinyl Watch Tower" dataDxfId="2"/>
    <tableColumn id="2" xr3:uid="{F380002E-0F12-4B4B-B29C-89EF53640351}" name="Quatity" dataDxfId="1"/>
    <tableColumn id="3" xr3:uid="{6357697D-3DD7-42B2-ABE2-391DDE56FA86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CDB5-6942-41F5-88FF-C7C0219EACC5}">
  <dimension ref="A1:I29"/>
  <sheetViews>
    <sheetView tabSelected="1" workbookViewId="0">
      <selection activeCell="A19" sqref="A19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 ht="31.5" customHeight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35</v>
      </c>
      <c r="B5" s="6" t="s">
        <v>4</v>
      </c>
      <c r="C5" s="7" t="s">
        <v>5</v>
      </c>
    </row>
    <row r="6" spans="1:9" ht="15" customHeight="1" thickBot="1" x14ac:dyDescent="0.3">
      <c r="A6" s="8" t="s">
        <v>6</v>
      </c>
      <c r="B6" s="9">
        <v>1</v>
      </c>
      <c r="C6" s="10">
        <f>SUM(B6*2195)</f>
        <v>2195</v>
      </c>
      <c r="E6" s="43" t="s">
        <v>7</v>
      </c>
      <c r="F6" s="44"/>
    </row>
    <row r="7" spans="1:9" ht="15" customHeight="1" x14ac:dyDescent="0.25">
      <c r="A7" s="11" t="s">
        <v>8</v>
      </c>
      <c r="B7" s="12"/>
      <c r="C7" s="13"/>
      <c r="E7" s="14">
        <f>C20</f>
        <v>2195</v>
      </c>
      <c r="F7" s="15" t="s">
        <v>9</v>
      </c>
    </row>
    <row r="8" spans="1:9" x14ac:dyDescent="0.25">
      <c r="A8" s="16" t="s">
        <v>10</v>
      </c>
      <c r="B8" s="12"/>
      <c r="C8" s="13">
        <f>SUM(B8*850)</f>
        <v>0</v>
      </c>
      <c r="E8" s="17">
        <f>PRODUCT(E7,0.1)</f>
        <v>219.5</v>
      </c>
      <c r="F8" s="18" t="s">
        <v>11</v>
      </c>
    </row>
    <row r="9" spans="1:9" x14ac:dyDescent="0.25">
      <c r="A9" s="16" t="s">
        <v>13</v>
      </c>
      <c r="B9" s="12"/>
      <c r="C9" s="13">
        <f>SUM(B9*950)</f>
        <v>0</v>
      </c>
      <c r="E9" s="17">
        <f>SUM(E8*0.0975)</f>
        <v>21.401250000000001</v>
      </c>
      <c r="F9" s="18" t="s">
        <v>12</v>
      </c>
    </row>
    <row r="10" spans="1:9" x14ac:dyDescent="0.25">
      <c r="A10" s="16" t="s">
        <v>16</v>
      </c>
      <c r="B10" s="12"/>
      <c r="C10" s="13">
        <f>SUM(B10*150)</f>
        <v>0</v>
      </c>
      <c r="E10" s="17">
        <f>SUM(E8-E9)</f>
        <v>198.09875</v>
      </c>
      <c r="F10" s="18" t="s">
        <v>14</v>
      </c>
    </row>
    <row r="11" spans="1:9" x14ac:dyDescent="0.25">
      <c r="A11" s="16" t="s">
        <v>36</v>
      </c>
      <c r="B11" s="12"/>
      <c r="C11" s="13">
        <f>SUM(B11*675)</f>
        <v>0</v>
      </c>
      <c r="E11" s="19">
        <f>SUM(E7-E10)</f>
        <v>1996.9012499999999</v>
      </c>
      <c r="F11" s="20" t="s">
        <v>15</v>
      </c>
    </row>
    <row r="12" spans="1:9" x14ac:dyDescent="0.25">
      <c r="A12" s="16" t="s">
        <v>19</v>
      </c>
      <c r="B12" s="12"/>
      <c r="C12" s="13">
        <f>SUM(B12*950)</f>
        <v>0</v>
      </c>
      <c r="E12" s="17">
        <f>SUM(E11/19.8)</f>
        <v>100.85359848484848</v>
      </c>
      <c r="F12" s="18" t="s">
        <v>17</v>
      </c>
    </row>
    <row r="13" spans="1:9" x14ac:dyDescent="0.25">
      <c r="A13" s="16" t="s">
        <v>21</v>
      </c>
      <c r="B13" s="12"/>
      <c r="C13" s="13">
        <f>SUM(B13*1025)</f>
        <v>0</v>
      </c>
      <c r="E13" s="21">
        <v>9.7500000000000003E-2</v>
      </c>
      <c r="F13" s="18" t="s">
        <v>18</v>
      </c>
    </row>
    <row r="14" spans="1:9" x14ac:dyDescent="0.25">
      <c r="A14" s="16" t="s">
        <v>23</v>
      </c>
      <c r="B14" s="12"/>
      <c r="C14" s="13">
        <f>SUM(B14*1200)</f>
        <v>0</v>
      </c>
      <c r="E14" s="17">
        <f>SUM(E12*0.0975)</f>
        <v>9.8332258522727276</v>
      </c>
      <c r="F14" s="18" t="s">
        <v>20</v>
      </c>
    </row>
    <row r="15" spans="1:9" x14ac:dyDescent="0.25">
      <c r="A15" s="16" t="s">
        <v>25</v>
      </c>
      <c r="B15" s="12"/>
      <c r="C15" s="13">
        <f>SUM(B15*700)</f>
        <v>0</v>
      </c>
      <c r="E15" s="22">
        <f>SUM(E12+E14)</f>
        <v>110.68682433712121</v>
      </c>
      <c r="F15" s="23" t="s">
        <v>22</v>
      </c>
    </row>
    <row r="16" spans="1:9" x14ac:dyDescent="0.25">
      <c r="A16" s="16" t="s">
        <v>26</v>
      </c>
      <c r="B16" s="12"/>
      <c r="C16" s="13">
        <f>SUM(B16*30)</f>
        <v>0</v>
      </c>
      <c r="E16" s="24">
        <f>SUM(E15*36+E8)</f>
        <v>4204.2256761363633</v>
      </c>
      <c r="F16" s="18" t="s">
        <v>24</v>
      </c>
    </row>
    <row r="17" spans="1:6" x14ac:dyDescent="0.25">
      <c r="A17" s="16" t="s">
        <v>27</v>
      </c>
      <c r="B17" s="12"/>
      <c r="C17" s="13">
        <f>SUM(B17*40)</f>
        <v>0</v>
      </c>
    </row>
    <row r="18" spans="1:6" x14ac:dyDescent="0.25">
      <c r="A18" s="16" t="s">
        <v>28</v>
      </c>
      <c r="B18" s="12"/>
      <c r="C18" s="13">
        <f>SUM(B18*40)</f>
        <v>0</v>
      </c>
    </row>
    <row r="19" spans="1:6" x14ac:dyDescent="0.25">
      <c r="A19" s="25" t="s">
        <v>29</v>
      </c>
      <c r="B19" s="26"/>
      <c r="C19" s="27">
        <f>SUM(B19*30)</f>
        <v>0</v>
      </c>
    </row>
    <row r="20" spans="1:6" x14ac:dyDescent="0.25">
      <c r="A20" s="28" t="s">
        <v>30</v>
      </c>
      <c r="B20" s="29"/>
      <c r="C20" s="30">
        <f>SUM(C6:C19)</f>
        <v>2195</v>
      </c>
    </row>
    <row r="21" spans="1:6" ht="15.75" thickBot="1" x14ac:dyDescent="0.3">
      <c r="A21" t="s">
        <v>31</v>
      </c>
      <c r="C21" s="32">
        <f>SUM(C20*0.0975)</f>
        <v>214.01250000000002</v>
      </c>
    </row>
    <row r="22" spans="1:6" ht="15.75" thickTop="1" x14ac:dyDescent="0.25">
      <c r="A22" s="33" t="s">
        <v>32</v>
      </c>
      <c r="B22" s="34"/>
      <c r="C22" s="30">
        <f>SUM(C20,C21)</f>
        <v>2409.0124999999998</v>
      </c>
    </row>
    <row r="23" spans="1:6" x14ac:dyDescent="0.25">
      <c r="B23"/>
    </row>
    <row r="24" spans="1:6" x14ac:dyDescent="0.25">
      <c r="A24" s="4" t="s">
        <v>33</v>
      </c>
      <c r="B24" s="4"/>
      <c r="C24" s="4"/>
    </row>
    <row r="25" spans="1:6" x14ac:dyDescent="0.25">
      <c r="A25" s="36" t="s">
        <v>34</v>
      </c>
      <c r="B25" s="35"/>
      <c r="C25" s="35"/>
      <c r="D25" s="4"/>
      <c r="E25" s="4"/>
      <c r="F25" s="4"/>
    </row>
    <row r="26" spans="1:6" x14ac:dyDescent="0.25">
      <c r="B26"/>
      <c r="D26" s="4"/>
      <c r="E26" s="35"/>
      <c r="F26" s="35"/>
    </row>
    <row r="27" spans="1:6" x14ac:dyDescent="0.25">
      <c r="A27" s="38"/>
      <c r="B27" s="35"/>
      <c r="C27" s="35"/>
      <c r="D27" s="4"/>
    </row>
    <row r="28" spans="1:6" x14ac:dyDescent="0.25">
      <c r="B28"/>
      <c r="D28" s="4"/>
      <c r="E28" s="35"/>
      <c r="F28" s="35"/>
    </row>
    <row r="29" spans="1:6" x14ac:dyDescent="0.25">
      <c r="B29"/>
      <c r="E29" s="37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Vinyl Watch Tower #V7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2024-02-21T02:54:38Z</dcterms:created>
  <dcterms:modified xsi:type="dcterms:W3CDTF">2025-02-24T23:03:20Z</dcterms:modified>
</cp:coreProperties>
</file>