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codeName="ThisWorkbook"/>
  <xr:revisionPtr revIDLastSave="0" documentId="13_ncr:1_{449E2F4A-61F4-4AC1-A386-67EC1B328A04}" xr6:coauthVersionLast="47" xr6:coauthVersionMax="47" xr10:uidLastSave="{00000000-0000-0000-0000-000000000000}"/>
  <bookViews>
    <workbookView xWindow="-120" yWindow="-120" windowWidth="20730" windowHeight="11160" tabRatio="740" firstSheet="2" activeTab="7" xr2:uid="{00000000-000D-0000-FFFF-FFFF00000000}"/>
  </bookViews>
  <sheets>
    <sheet name="Setup" sheetId="27" r:id="rId1"/>
    <sheet name="January" sheetId="40" r:id="rId2"/>
    <sheet name="February" sheetId="41" r:id="rId3"/>
    <sheet name="March" sheetId="42" r:id="rId4"/>
    <sheet name="April" sheetId="43" r:id="rId5"/>
    <sheet name="May" sheetId="44" r:id="rId6"/>
    <sheet name="June" sheetId="45" r:id="rId7"/>
    <sheet name="July" sheetId="46" r:id="rId8"/>
    <sheet name="August" sheetId="47" r:id="rId9"/>
    <sheet name="September" sheetId="48" r:id="rId10"/>
    <sheet name="October" sheetId="49" r:id="rId11"/>
    <sheet name="November" sheetId="50" r:id="rId12"/>
    <sheet name="December" sheetId="51" r:id="rId13"/>
  </sheets>
  <definedNames>
    <definedName name="_Hlk510512358" localSheetId="10">October!#REF!</definedName>
    <definedName name="_Hlk5109347" localSheetId="10">October!#REF!</definedName>
    <definedName name="_xlnm.Print_Area" localSheetId="4">April!$A$1:$Z$50</definedName>
    <definedName name="_xlnm.Print_Area" localSheetId="8">August!$A$1:$Z$45</definedName>
    <definedName name="_xlnm.Print_Area" localSheetId="2">February!$A$1:$Z$45</definedName>
    <definedName name="_xlnm.Print_Area" localSheetId="1">January!$A$1:$Z$45</definedName>
    <definedName name="_xlnm.Print_Area" localSheetId="7">July!$A$1:$Z$50</definedName>
    <definedName name="_xlnm.Print_Area" localSheetId="6">June!$A$1:$Z$50</definedName>
    <definedName name="_xlnm.Print_Area" localSheetId="3">March!$A$1:$Z$45</definedName>
    <definedName name="_xlnm.Print_Area" localSheetId="5">May!$A$1:$Z$49</definedName>
    <definedName name="_xlnm.Print_Area" localSheetId="11">November!$A$1:$Z$50</definedName>
    <definedName name="_xlnm.Print_Area" localSheetId="10">October!$A$1:$Z$50</definedName>
    <definedName name="_xlnm.Print_Area" localSheetId="9">September!$A$1:$Z$49</definedName>
    <definedName name="start_day">Setup!$D$10</definedName>
  </definedNames>
  <calcPr calcId="181029"/>
</workbook>
</file>

<file path=xl/calcChain.xml><?xml version="1.0" encoding="utf-8"?>
<calcChain xmlns="http://schemas.openxmlformats.org/spreadsheetml/2006/main">
  <c r="A1" i="40" l="1"/>
  <c r="K1" i="40" s="1"/>
  <c r="A1" i="49"/>
  <c r="A10" i="49" s="1"/>
  <c r="Y2" i="51"/>
  <c r="X2" i="51"/>
  <c r="W2" i="51"/>
  <c r="V2" i="51"/>
  <c r="U2" i="51"/>
  <c r="T2" i="51"/>
  <c r="S2" i="51"/>
  <c r="Q2" i="51"/>
  <c r="P2" i="51"/>
  <c r="O2" i="51"/>
  <c r="N2" i="51"/>
  <c r="M2" i="51"/>
  <c r="L2" i="51"/>
  <c r="K2" i="51"/>
  <c r="A1" i="51"/>
  <c r="A10" i="51" s="1"/>
  <c r="A1" i="50"/>
  <c r="K1" i="50" s="1"/>
  <c r="L8" i="50" s="1"/>
  <c r="A1" i="48"/>
  <c r="A10" i="48" s="1"/>
  <c r="A1" i="47"/>
  <c r="A10" i="47" s="1"/>
  <c r="A1" i="46"/>
  <c r="A10" i="46" s="1"/>
  <c r="Y2" i="50"/>
  <c r="X2" i="50"/>
  <c r="W2" i="50"/>
  <c r="V2" i="50"/>
  <c r="U2" i="50"/>
  <c r="T2" i="50"/>
  <c r="S2" i="50"/>
  <c r="Q2" i="50"/>
  <c r="P2" i="50"/>
  <c r="O2" i="50"/>
  <c r="N2" i="50"/>
  <c r="M2" i="50"/>
  <c r="L2" i="50"/>
  <c r="K2" i="50"/>
  <c r="Y2" i="49"/>
  <c r="X2" i="49"/>
  <c r="W2" i="49"/>
  <c r="V2" i="49"/>
  <c r="U2" i="49"/>
  <c r="T2" i="49"/>
  <c r="S2" i="49"/>
  <c r="Q2" i="49"/>
  <c r="P2" i="49"/>
  <c r="O2" i="49"/>
  <c r="N2" i="49"/>
  <c r="M2" i="49"/>
  <c r="L2" i="49"/>
  <c r="K2" i="49"/>
  <c r="Y2" i="48"/>
  <c r="X2" i="48"/>
  <c r="W2" i="48"/>
  <c r="V2" i="48"/>
  <c r="U2" i="48"/>
  <c r="T2" i="48"/>
  <c r="S2" i="48"/>
  <c r="Q2" i="48"/>
  <c r="P2" i="48"/>
  <c r="O2" i="48"/>
  <c r="N2" i="48"/>
  <c r="M2" i="48"/>
  <c r="L2" i="48"/>
  <c r="K2" i="48"/>
  <c r="Y2" i="47"/>
  <c r="X2" i="47"/>
  <c r="W2" i="47"/>
  <c r="V2" i="47"/>
  <c r="U2" i="47"/>
  <c r="T2" i="47"/>
  <c r="S2" i="47"/>
  <c r="Q2" i="47"/>
  <c r="P2" i="47"/>
  <c r="O2" i="47"/>
  <c r="N2" i="47"/>
  <c r="M2" i="47"/>
  <c r="L2" i="47"/>
  <c r="K2" i="47"/>
  <c r="Y2" i="46"/>
  <c r="X2" i="46"/>
  <c r="W2" i="46"/>
  <c r="V2" i="46"/>
  <c r="U2" i="46"/>
  <c r="T2" i="46"/>
  <c r="S2" i="46"/>
  <c r="Q2" i="46"/>
  <c r="P2" i="46"/>
  <c r="O2" i="46"/>
  <c r="N2" i="46"/>
  <c r="M2" i="46"/>
  <c r="L2" i="46"/>
  <c r="K2" i="46"/>
  <c r="A1" i="45"/>
  <c r="A10" i="45" s="1"/>
  <c r="Y2" i="45"/>
  <c r="X2" i="45"/>
  <c r="W2" i="45"/>
  <c r="V2" i="45"/>
  <c r="U2" i="45"/>
  <c r="T2" i="45"/>
  <c r="S2" i="45"/>
  <c r="Q2" i="45"/>
  <c r="P2" i="45"/>
  <c r="O2" i="45"/>
  <c r="N2" i="45"/>
  <c r="M2" i="45"/>
  <c r="L2" i="45"/>
  <c r="K2" i="45"/>
  <c r="A1" i="44"/>
  <c r="A10" i="44" s="1"/>
  <c r="C10" i="44" s="1"/>
  <c r="E10" i="44" s="1"/>
  <c r="G10" i="44" s="1"/>
  <c r="Y2" i="44"/>
  <c r="X2" i="44"/>
  <c r="W2" i="44"/>
  <c r="V2" i="44"/>
  <c r="U2" i="44"/>
  <c r="T2" i="44"/>
  <c r="S2" i="44"/>
  <c r="Q2" i="44"/>
  <c r="P2" i="44"/>
  <c r="O2" i="44"/>
  <c r="N2" i="44"/>
  <c r="M2" i="44"/>
  <c r="L2" i="44"/>
  <c r="K2" i="44"/>
  <c r="A1" i="43"/>
  <c r="A10" i="43" s="1"/>
  <c r="Y2" i="43"/>
  <c r="X2" i="43"/>
  <c r="W2" i="43"/>
  <c r="V2" i="43"/>
  <c r="U2" i="43"/>
  <c r="T2" i="43"/>
  <c r="S2" i="43"/>
  <c r="Q2" i="43"/>
  <c r="P2" i="43"/>
  <c r="O2" i="43"/>
  <c r="N2" i="43"/>
  <c r="M2" i="43"/>
  <c r="L2" i="43"/>
  <c r="K2" i="43"/>
  <c r="A1" i="42"/>
  <c r="K1" i="42" s="1"/>
  <c r="L8" i="42" s="1"/>
  <c r="Y2" i="42"/>
  <c r="X2" i="42"/>
  <c r="W2" i="42"/>
  <c r="V2" i="42"/>
  <c r="U2" i="42"/>
  <c r="T2" i="42"/>
  <c r="S2" i="42"/>
  <c r="Q2" i="42"/>
  <c r="P2" i="42"/>
  <c r="O2" i="42"/>
  <c r="N2" i="42"/>
  <c r="M2" i="42"/>
  <c r="L2" i="42"/>
  <c r="K2" i="42"/>
  <c r="A1" i="41"/>
  <c r="A10" i="41" s="1"/>
  <c r="Y2" i="41"/>
  <c r="X2" i="41"/>
  <c r="W2" i="41"/>
  <c r="V2" i="41"/>
  <c r="U2" i="41"/>
  <c r="T2" i="41"/>
  <c r="S2" i="41"/>
  <c r="Q2" i="41"/>
  <c r="P2" i="41"/>
  <c r="O2" i="41"/>
  <c r="N2" i="41"/>
  <c r="M2" i="41"/>
  <c r="L2" i="41"/>
  <c r="K2" i="41"/>
  <c r="Y2" i="40"/>
  <c r="X2" i="40"/>
  <c r="W2" i="40"/>
  <c r="V2" i="40"/>
  <c r="U2" i="40"/>
  <c r="T2" i="40"/>
  <c r="S2" i="40"/>
  <c r="Q2" i="40"/>
  <c r="P2" i="40"/>
  <c r="O2" i="40"/>
  <c r="N2" i="40"/>
  <c r="M2" i="40"/>
  <c r="L2" i="40"/>
  <c r="K2" i="40"/>
  <c r="C10" i="51" l="1"/>
  <c r="A9" i="51"/>
  <c r="K1" i="51"/>
  <c r="S1" i="51"/>
  <c r="A10" i="50"/>
  <c r="C10" i="50" s="1"/>
  <c r="S1" i="50"/>
  <c r="L3" i="50"/>
  <c r="N4" i="50"/>
  <c r="P5" i="50"/>
  <c r="L7" i="50"/>
  <c r="N8" i="50"/>
  <c r="K3" i="50"/>
  <c r="O5" i="50"/>
  <c r="K7" i="50"/>
  <c r="M3" i="50"/>
  <c r="O4" i="50"/>
  <c r="Q5" i="50"/>
  <c r="K6" i="50"/>
  <c r="M7" i="50"/>
  <c r="O8" i="50"/>
  <c r="Q6" i="50"/>
  <c r="N3" i="50"/>
  <c r="P4" i="50"/>
  <c r="L6" i="50"/>
  <c r="N7" i="50"/>
  <c r="P8" i="50"/>
  <c r="M4" i="50"/>
  <c r="O3" i="50"/>
  <c r="Q4" i="50"/>
  <c r="K5" i="50"/>
  <c r="M6" i="50"/>
  <c r="O7" i="50"/>
  <c r="Q8" i="50"/>
  <c r="P3" i="50"/>
  <c r="L5" i="50"/>
  <c r="N6" i="50"/>
  <c r="P7" i="50"/>
  <c r="Q3" i="50"/>
  <c r="K4" i="50"/>
  <c r="M5" i="50"/>
  <c r="O6" i="50"/>
  <c r="Q7" i="50"/>
  <c r="K8" i="50"/>
  <c r="M8" i="50"/>
  <c r="L4" i="50"/>
  <c r="N5" i="50"/>
  <c r="P6" i="50"/>
  <c r="C10" i="49"/>
  <c r="A9" i="49"/>
  <c r="K1" i="49"/>
  <c r="S1" i="49"/>
  <c r="K1" i="48"/>
  <c r="L8" i="48" s="1"/>
  <c r="C10" i="48"/>
  <c r="A9" i="48"/>
  <c r="S1" i="48"/>
  <c r="K1" i="47"/>
  <c r="L8" i="47" s="1"/>
  <c r="C10" i="47"/>
  <c r="A9" i="47"/>
  <c r="S1" i="47"/>
  <c r="K1" i="46"/>
  <c r="L8" i="46" s="1"/>
  <c r="C10" i="46"/>
  <c r="A9" i="46"/>
  <c r="S1" i="46"/>
  <c r="C10" i="45"/>
  <c r="A9" i="45"/>
  <c r="K1" i="45"/>
  <c r="S1" i="45"/>
  <c r="K1" i="44"/>
  <c r="L8" i="44" s="1"/>
  <c r="A9" i="44"/>
  <c r="S1" i="44"/>
  <c r="K1" i="43"/>
  <c r="L8" i="43" s="1"/>
  <c r="C10" i="43"/>
  <c r="A9" i="43"/>
  <c r="S1" i="43"/>
  <c r="A10" i="42"/>
  <c r="C10" i="42" s="1"/>
  <c r="K3" i="42"/>
  <c r="M4" i="42"/>
  <c r="S1" i="42"/>
  <c r="L3" i="42"/>
  <c r="N4" i="42"/>
  <c r="P5" i="42"/>
  <c r="L7" i="42"/>
  <c r="N8" i="42"/>
  <c r="K7" i="42"/>
  <c r="M3" i="42"/>
  <c r="O4" i="42"/>
  <c r="Q5" i="42"/>
  <c r="K6" i="42"/>
  <c r="M7" i="42"/>
  <c r="O8" i="42"/>
  <c r="Q6" i="42"/>
  <c r="M8" i="42"/>
  <c r="N3" i="42"/>
  <c r="P4" i="42"/>
  <c r="L6" i="42"/>
  <c r="N7" i="42"/>
  <c r="P8" i="42"/>
  <c r="O3" i="42"/>
  <c r="Q4" i="42"/>
  <c r="K5" i="42"/>
  <c r="M6" i="42"/>
  <c r="O7" i="42"/>
  <c r="Q8" i="42"/>
  <c r="O5" i="42"/>
  <c r="P3" i="42"/>
  <c r="L5" i="42"/>
  <c r="N6" i="42"/>
  <c r="P7" i="42"/>
  <c r="Q3" i="42"/>
  <c r="K4" i="42"/>
  <c r="M5" i="42"/>
  <c r="O6" i="42"/>
  <c r="Q7" i="42"/>
  <c r="K8" i="42"/>
  <c r="L4" i="42"/>
  <c r="N5" i="42"/>
  <c r="P6" i="42"/>
  <c r="K1" i="41"/>
  <c r="L8" i="41" s="1"/>
  <c r="C10" i="41"/>
  <c r="A9" i="41"/>
  <c r="S1" i="41"/>
  <c r="L8" i="40"/>
  <c r="P6" i="40"/>
  <c r="N5" i="40"/>
  <c r="L4" i="40"/>
  <c r="K8" i="40"/>
  <c r="Q7" i="40"/>
  <c r="O6" i="40"/>
  <c r="M5" i="40"/>
  <c r="K4" i="40"/>
  <c r="Q3" i="40"/>
  <c r="P7" i="40"/>
  <c r="N6" i="40"/>
  <c r="L5" i="40"/>
  <c r="P3" i="40"/>
  <c r="Q8" i="40"/>
  <c r="O7" i="40"/>
  <c r="M6" i="40"/>
  <c r="K5" i="40"/>
  <c r="Q4" i="40"/>
  <c r="O3" i="40"/>
  <c r="P8" i="40"/>
  <c r="N7" i="40"/>
  <c r="L6" i="40"/>
  <c r="P4" i="40"/>
  <c r="N3" i="40"/>
  <c r="O8" i="40"/>
  <c r="M7" i="40"/>
  <c r="K6" i="40"/>
  <c r="Q5" i="40"/>
  <c r="O4" i="40"/>
  <c r="M3" i="40"/>
  <c r="N8" i="40"/>
  <c r="L7" i="40"/>
  <c r="P5" i="40"/>
  <c r="N4" i="40"/>
  <c r="L3" i="40"/>
  <c r="M8" i="40"/>
  <c r="K7" i="40"/>
  <c r="Q6" i="40"/>
  <c r="O5" i="40"/>
  <c r="M4" i="40"/>
  <c r="K3" i="40"/>
  <c r="S1" i="40"/>
  <c r="A10" i="40"/>
  <c r="P8" i="51" l="1"/>
  <c r="L8" i="51"/>
  <c r="N7" i="51"/>
  <c r="P6" i="51"/>
  <c r="L6" i="51"/>
  <c r="N5" i="51"/>
  <c r="P4" i="51"/>
  <c r="L4" i="51"/>
  <c r="N3" i="51"/>
  <c r="O8" i="51"/>
  <c r="K8" i="51"/>
  <c r="Q7" i="51"/>
  <c r="M7" i="51"/>
  <c r="O6" i="51"/>
  <c r="K6" i="51"/>
  <c r="Q5" i="51"/>
  <c r="M5" i="51"/>
  <c r="O4" i="51"/>
  <c r="K4" i="51"/>
  <c r="Q3" i="51"/>
  <c r="M3" i="51"/>
  <c r="N8" i="51"/>
  <c r="P7" i="51"/>
  <c r="L7" i="51"/>
  <c r="N6" i="51"/>
  <c r="P5" i="51"/>
  <c r="L5" i="51"/>
  <c r="N4" i="51"/>
  <c r="P3" i="51"/>
  <c r="L3" i="51"/>
  <c r="Q8" i="51"/>
  <c r="M8" i="51"/>
  <c r="O7" i="51"/>
  <c r="K7" i="51"/>
  <c r="Q6" i="51"/>
  <c r="M6" i="51"/>
  <c r="O5" i="51"/>
  <c r="K5" i="51"/>
  <c r="Q4" i="51"/>
  <c r="M4" i="51"/>
  <c r="O3" i="51"/>
  <c r="K3" i="51"/>
  <c r="Y8" i="51"/>
  <c r="U8" i="51"/>
  <c r="W7" i="51"/>
  <c r="S7" i="51"/>
  <c r="Y6" i="51"/>
  <c r="U6" i="51"/>
  <c r="W5" i="51"/>
  <c r="S5" i="51"/>
  <c r="Y4" i="51"/>
  <c r="U4" i="51"/>
  <c r="W3" i="51"/>
  <c r="S3" i="51"/>
  <c r="X8" i="51"/>
  <c r="T8" i="51"/>
  <c r="V7" i="51"/>
  <c r="X6" i="51"/>
  <c r="T6" i="51"/>
  <c r="V5" i="51"/>
  <c r="X4" i="51"/>
  <c r="T4" i="51"/>
  <c r="V3" i="51"/>
  <c r="W8" i="51"/>
  <c r="S8" i="51"/>
  <c r="Y7" i="51"/>
  <c r="U7" i="51"/>
  <c r="W6" i="51"/>
  <c r="S6" i="51"/>
  <c r="Y5" i="51"/>
  <c r="U5" i="51"/>
  <c r="W4" i="51"/>
  <c r="S4" i="51"/>
  <c r="Y3" i="51"/>
  <c r="U3" i="51"/>
  <c r="V8" i="51"/>
  <c r="X7" i="51"/>
  <c r="T7" i="51"/>
  <c r="V6" i="51"/>
  <c r="X5" i="51"/>
  <c r="T5" i="51"/>
  <c r="V4" i="51"/>
  <c r="X3" i="51"/>
  <c r="T3" i="51"/>
  <c r="E10" i="51"/>
  <c r="C9" i="51"/>
  <c r="P3" i="41"/>
  <c r="Q5" i="41"/>
  <c r="N5" i="41"/>
  <c r="P4" i="43"/>
  <c r="K8" i="41"/>
  <c r="Q4" i="41"/>
  <c r="P5" i="41"/>
  <c r="K3" i="41"/>
  <c r="Q7" i="41"/>
  <c r="O5" i="41"/>
  <c r="N4" i="41"/>
  <c r="P7" i="41"/>
  <c r="O8" i="41"/>
  <c r="L3" i="41"/>
  <c r="L4" i="43"/>
  <c r="O3" i="41"/>
  <c r="N5" i="43"/>
  <c r="L4" i="41"/>
  <c r="P8" i="41"/>
  <c r="M6" i="43"/>
  <c r="K8" i="44"/>
  <c r="N6" i="44"/>
  <c r="N3" i="43"/>
  <c r="O8" i="43"/>
  <c r="N6" i="41"/>
  <c r="M7" i="41"/>
  <c r="K8" i="43"/>
  <c r="P5" i="43"/>
  <c r="Q4" i="44"/>
  <c r="L5" i="41"/>
  <c r="K6" i="41"/>
  <c r="P7" i="43"/>
  <c r="N3" i="44"/>
  <c r="O7" i="43"/>
  <c r="O5" i="43"/>
  <c r="O4" i="44"/>
  <c r="N3" i="48"/>
  <c r="K5" i="43"/>
  <c r="L5" i="44"/>
  <c r="M7" i="44"/>
  <c r="K3" i="44"/>
  <c r="K8" i="48"/>
  <c r="Q5" i="48"/>
  <c r="N6" i="43"/>
  <c r="N8" i="43"/>
  <c r="N5" i="44"/>
  <c r="P3" i="44"/>
  <c r="K6" i="44"/>
  <c r="Q7" i="48"/>
  <c r="M3" i="48"/>
  <c r="L5" i="43"/>
  <c r="L7" i="43"/>
  <c r="L4" i="44"/>
  <c r="M6" i="44"/>
  <c r="Q5" i="44"/>
  <c r="K4" i="48"/>
  <c r="L5" i="48"/>
  <c r="M8" i="48"/>
  <c r="Q7" i="44"/>
  <c r="O3" i="44"/>
  <c r="L7" i="44"/>
  <c r="Q8" i="48"/>
  <c r="O5" i="48"/>
  <c r="K4" i="44"/>
  <c r="P8" i="44"/>
  <c r="N4" i="44"/>
  <c r="P8" i="48"/>
  <c r="P7" i="44"/>
  <c r="N7" i="44"/>
  <c r="L3" i="44"/>
  <c r="N7" i="48"/>
  <c r="M6" i="48"/>
  <c r="L7" i="48"/>
  <c r="O6" i="48"/>
  <c r="L6" i="48"/>
  <c r="K7" i="48"/>
  <c r="P3" i="48"/>
  <c r="O4" i="48"/>
  <c r="K4" i="47"/>
  <c r="P8" i="47"/>
  <c r="N6" i="47"/>
  <c r="N3" i="47"/>
  <c r="Q6" i="47"/>
  <c r="M7" i="47"/>
  <c r="M5" i="47"/>
  <c r="O5" i="47"/>
  <c r="N8" i="47"/>
  <c r="K8" i="47"/>
  <c r="M6" i="47"/>
  <c r="L7" i="47"/>
  <c r="O3" i="47"/>
  <c r="L5" i="47"/>
  <c r="M4" i="47"/>
  <c r="Q7" i="47"/>
  <c r="K5" i="47"/>
  <c r="N4" i="47"/>
  <c r="L6" i="46"/>
  <c r="Q3" i="46"/>
  <c r="K7" i="46"/>
  <c r="O5" i="46"/>
  <c r="N3" i="46"/>
  <c r="K3" i="46"/>
  <c r="K4" i="46"/>
  <c r="P4" i="46"/>
  <c r="P7" i="46"/>
  <c r="M8" i="46"/>
  <c r="O7" i="46"/>
  <c r="Q5" i="46"/>
  <c r="N5" i="46"/>
  <c r="K5" i="46"/>
  <c r="M3" i="46"/>
  <c r="P6" i="46"/>
  <c r="M6" i="46"/>
  <c r="O4" i="46"/>
  <c r="L4" i="46"/>
  <c r="Q4" i="46"/>
  <c r="N8" i="46"/>
  <c r="A9" i="50"/>
  <c r="U8" i="50"/>
  <c r="S7" i="50"/>
  <c r="Y6" i="50"/>
  <c r="W5" i="50"/>
  <c r="U4" i="50"/>
  <c r="S3" i="50"/>
  <c r="T8" i="50"/>
  <c r="X6" i="50"/>
  <c r="V5" i="50"/>
  <c r="T4" i="50"/>
  <c r="V4" i="50"/>
  <c r="S8" i="50"/>
  <c r="Y7" i="50"/>
  <c r="W6" i="50"/>
  <c r="U5" i="50"/>
  <c r="S4" i="50"/>
  <c r="Y3" i="50"/>
  <c r="V8" i="50"/>
  <c r="X7" i="50"/>
  <c r="V6" i="50"/>
  <c r="T5" i="50"/>
  <c r="X3" i="50"/>
  <c r="Y8" i="50"/>
  <c r="W7" i="50"/>
  <c r="U6" i="50"/>
  <c r="S5" i="50"/>
  <c r="Y4" i="50"/>
  <c r="W3" i="50"/>
  <c r="X8" i="50"/>
  <c r="V7" i="50"/>
  <c r="T6" i="50"/>
  <c r="X4" i="50"/>
  <c r="V3" i="50"/>
  <c r="W8" i="50"/>
  <c r="U7" i="50"/>
  <c r="S6" i="50"/>
  <c r="Y5" i="50"/>
  <c r="W4" i="50"/>
  <c r="U3" i="50"/>
  <c r="T7" i="50"/>
  <c r="X5" i="50"/>
  <c r="T3" i="50"/>
  <c r="E10" i="50"/>
  <c r="C9" i="50"/>
  <c r="U8" i="49"/>
  <c r="S7" i="49"/>
  <c r="Y6" i="49"/>
  <c r="W5" i="49"/>
  <c r="U4" i="49"/>
  <c r="S3" i="49"/>
  <c r="T8" i="49"/>
  <c r="X6" i="49"/>
  <c r="V5" i="49"/>
  <c r="T4" i="49"/>
  <c r="S8" i="49"/>
  <c r="Y7" i="49"/>
  <c r="W6" i="49"/>
  <c r="U5" i="49"/>
  <c r="S4" i="49"/>
  <c r="Y3" i="49"/>
  <c r="X8" i="49"/>
  <c r="X7" i="49"/>
  <c r="V6" i="49"/>
  <c r="T5" i="49"/>
  <c r="X3" i="49"/>
  <c r="Y8" i="49"/>
  <c r="W7" i="49"/>
  <c r="U6" i="49"/>
  <c r="S5" i="49"/>
  <c r="Y4" i="49"/>
  <c r="W3" i="49"/>
  <c r="V3" i="49"/>
  <c r="W8" i="49"/>
  <c r="U7" i="49"/>
  <c r="S6" i="49"/>
  <c r="Y5" i="49"/>
  <c r="W4" i="49"/>
  <c r="U3" i="49"/>
  <c r="V7" i="49"/>
  <c r="X4" i="49"/>
  <c r="V8" i="49"/>
  <c r="T7" i="49"/>
  <c r="X5" i="49"/>
  <c r="V4" i="49"/>
  <c r="T3" i="49"/>
  <c r="T6" i="49"/>
  <c r="L8" i="49"/>
  <c r="P6" i="49"/>
  <c r="N5" i="49"/>
  <c r="L4" i="49"/>
  <c r="Q5" i="49"/>
  <c r="K8" i="49"/>
  <c r="Q7" i="49"/>
  <c r="O6" i="49"/>
  <c r="M5" i="49"/>
  <c r="K4" i="49"/>
  <c r="Q3" i="49"/>
  <c r="O8" i="49"/>
  <c r="P7" i="49"/>
  <c r="N6" i="49"/>
  <c r="L5" i="49"/>
  <c r="P3" i="49"/>
  <c r="K6" i="49"/>
  <c r="Q8" i="49"/>
  <c r="O7" i="49"/>
  <c r="M6" i="49"/>
  <c r="K5" i="49"/>
  <c r="Q4" i="49"/>
  <c r="O3" i="49"/>
  <c r="O4" i="49"/>
  <c r="P8" i="49"/>
  <c r="N7" i="49"/>
  <c r="L6" i="49"/>
  <c r="P4" i="49"/>
  <c r="N3" i="49"/>
  <c r="M7" i="49"/>
  <c r="N8" i="49"/>
  <c r="L7" i="49"/>
  <c r="P5" i="49"/>
  <c r="N4" i="49"/>
  <c r="L3" i="49"/>
  <c r="M8" i="49"/>
  <c r="K7" i="49"/>
  <c r="Q6" i="49"/>
  <c r="O5" i="49"/>
  <c r="M4" i="49"/>
  <c r="K3" i="49"/>
  <c r="M3" i="49"/>
  <c r="E10" i="49"/>
  <c r="C9" i="49"/>
  <c r="M5" i="48"/>
  <c r="O7" i="48"/>
  <c r="P4" i="48"/>
  <c r="N8" i="48"/>
  <c r="Q6" i="48"/>
  <c r="P6" i="48"/>
  <c r="Q3" i="48"/>
  <c r="K5" i="48"/>
  <c r="O8" i="48"/>
  <c r="P5" i="48"/>
  <c r="M4" i="48"/>
  <c r="N5" i="48"/>
  <c r="P7" i="48"/>
  <c r="Q4" i="48"/>
  <c r="M7" i="48"/>
  <c r="N4" i="48"/>
  <c r="K3" i="48"/>
  <c r="L4" i="48"/>
  <c r="N6" i="48"/>
  <c r="O3" i="48"/>
  <c r="K6" i="48"/>
  <c r="L3" i="48"/>
  <c r="U8" i="48"/>
  <c r="S7" i="48"/>
  <c r="Y6" i="48"/>
  <c r="W5" i="48"/>
  <c r="U4" i="48"/>
  <c r="S3" i="48"/>
  <c r="T8" i="48"/>
  <c r="X6" i="48"/>
  <c r="V5" i="48"/>
  <c r="T4" i="48"/>
  <c r="S8" i="48"/>
  <c r="Y7" i="48"/>
  <c r="W6" i="48"/>
  <c r="U5" i="48"/>
  <c r="S4" i="48"/>
  <c r="Y3" i="48"/>
  <c r="X7" i="48"/>
  <c r="V6" i="48"/>
  <c r="T5" i="48"/>
  <c r="X3" i="48"/>
  <c r="Y8" i="48"/>
  <c r="W7" i="48"/>
  <c r="U6" i="48"/>
  <c r="S5" i="48"/>
  <c r="Y4" i="48"/>
  <c r="W3" i="48"/>
  <c r="X8" i="48"/>
  <c r="V7" i="48"/>
  <c r="T6" i="48"/>
  <c r="X4" i="48"/>
  <c r="V3" i="48"/>
  <c r="W8" i="48"/>
  <c r="U7" i="48"/>
  <c r="S6" i="48"/>
  <c r="Y5" i="48"/>
  <c r="W4" i="48"/>
  <c r="U3" i="48"/>
  <c r="V8" i="48"/>
  <c r="T7" i="48"/>
  <c r="X5" i="48"/>
  <c r="V4" i="48"/>
  <c r="T3" i="48"/>
  <c r="E10" i="48"/>
  <c r="C9" i="48"/>
  <c r="O6" i="47"/>
  <c r="P3" i="47"/>
  <c r="Q4" i="47"/>
  <c r="O8" i="47"/>
  <c r="P5" i="47"/>
  <c r="N5" i="47"/>
  <c r="K7" i="47"/>
  <c r="Q8" i="47"/>
  <c r="L6" i="47"/>
  <c r="O4" i="47"/>
  <c r="M8" i="47"/>
  <c r="K6" i="47"/>
  <c r="L3" i="47"/>
  <c r="P6" i="47"/>
  <c r="Q3" i="47"/>
  <c r="K3" i="47"/>
  <c r="N7" i="47"/>
  <c r="Q5" i="47"/>
  <c r="L4" i="47"/>
  <c r="P7" i="47"/>
  <c r="O7" i="47"/>
  <c r="P4" i="47"/>
  <c r="M3" i="47"/>
  <c r="U8" i="47"/>
  <c r="S7" i="47"/>
  <c r="Y6" i="47"/>
  <c r="W5" i="47"/>
  <c r="U4" i="47"/>
  <c r="S3" i="47"/>
  <c r="V4" i="47"/>
  <c r="T8" i="47"/>
  <c r="X6" i="47"/>
  <c r="V5" i="47"/>
  <c r="T4" i="47"/>
  <c r="S8" i="47"/>
  <c r="Y7" i="47"/>
  <c r="W6" i="47"/>
  <c r="U5" i="47"/>
  <c r="S4" i="47"/>
  <c r="Y3" i="47"/>
  <c r="V8" i="47"/>
  <c r="X7" i="47"/>
  <c r="V6" i="47"/>
  <c r="T5" i="47"/>
  <c r="X3" i="47"/>
  <c r="Y8" i="47"/>
  <c r="W7" i="47"/>
  <c r="U6" i="47"/>
  <c r="S5" i="47"/>
  <c r="Y4" i="47"/>
  <c r="W3" i="47"/>
  <c r="T7" i="47"/>
  <c r="T3" i="47"/>
  <c r="X8" i="47"/>
  <c r="V7" i="47"/>
  <c r="T6" i="47"/>
  <c r="X4" i="47"/>
  <c r="V3" i="47"/>
  <c r="W8" i="47"/>
  <c r="U7" i="47"/>
  <c r="S6" i="47"/>
  <c r="Y5" i="47"/>
  <c r="W4" i="47"/>
  <c r="U3" i="47"/>
  <c r="X5" i="47"/>
  <c r="E10" i="47"/>
  <c r="C9" i="47"/>
  <c r="K8" i="46"/>
  <c r="N6" i="46"/>
  <c r="O3" i="46"/>
  <c r="Q6" i="46"/>
  <c r="L7" i="46"/>
  <c r="Q7" i="46"/>
  <c r="L5" i="46"/>
  <c r="M4" i="46"/>
  <c r="O8" i="46"/>
  <c r="P5" i="46"/>
  <c r="O6" i="46"/>
  <c r="P3" i="46"/>
  <c r="P8" i="46"/>
  <c r="M7" i="46"/>
  <c r="N4" i="46"/>
  <c r="M5" i="46"/>
  <c r="Q8" i="46"/>
  <c r="N7" i="46"/>
  <c r="K6" i="46"/>
  <c r="L3" i="46"/>
  <c r="U8" i="46"/>
  <c r="S7" i="46"/>
  <c r="Y6" i="46"/>
  <c r="W5" i="46"/>
  <c r="U4" i="46"/>
  <c r="S3" i="46"/>
  <c r="T8" i="46"/>
  <c r="X6" i="46"/>
  <c r="V5" i="46"/>
  <c r="T4" i="46"/>
  <c r="S8" i="46"/>
  <c r="Y7" i="46"/>
  <c r="W6" i="46"/>
  <c r="U5" i="46"/>
  <c r="S4" i="46"/>
  <c r="Y3" i="46"/>
  <c r="X7" i="46"/>
  <c r="V6" i="46"/>
  <c r="T5" i="46"/>
  <c r="X3" i="46"/>
  <c r="Y8" i="46"/>
  <c r="W7" i="46"/>
  <c r="U6" i="46"/>
  <c r="S5" i="46"/>
  <c r="Y4" i="46"/>
  <c r="W3" i="46"/>
  <c r="T3" i="46"/>
  <c r="X8" i="46"/>
  <c r="V7" i="46"/>
  <c r="T6" i="46"/>
  <c r="X4" i="46"/>
  <c r="V3" i="46"/>
  <c r="T7" i="46"/>
  <c r="V4" i="46"/>
  <c r="W8" i="46"/>
  <c r="U7" i="46"/>
  <c r="S6" i="46"/>
  <c r="Y5" i="46"/>
  <c r="W4" i="46"/>
  <c r="U3" i="46"/>
  <c r="V8" i="46"/>
  <c r="X5" i="46"/>
  <c r="A9" i="42"/>
  <c r="E10" i="46"/>
  <c r="C9" i="46"/>
  <c r="U8" i="45"/>
  <c r="S7" i="45"/>
  <c r="Y6" i="45"/>
  <c r="W5" i="45"/>
  <c r="U4" i="45"/>
  <c r="S3" i="45"/>
  <c r="T8" i="45"/>
  <c r="X6" i="45"/>
  <c r="V5" i="45"/>
  <c r="T4" i="45"/>
  <c r="S8" i="45"/>
  <c r="Y7" i="45"/>
  <c r="W6" i="45"/>
  <c r="U5" i="45"/>
  <c r="S4" i="45"/>
  <c r="Y3" i="45"/>
  <c r="X7" i="45"/>
  <c r="V6" i="45"/>
  <c r="T5" i="45"/>
  <c r="X3" i="45"/>
  <c r="Y8" i="45"/>
  <c r="W7" i="45"/>
  <c r="U6" i="45"/>
  <c r="S5" i="45"/>
  <c r="Y4" i="45"/>
  <c r="W3" i="45"/>
  <c r="X8" i="45"/>
  <c r="V7" i="45"/>
  <c r="T6" i="45"/>
  <c r="X4" i="45"/>
  <c r="V3" i="45"/>
  <c r="W8" i="45"/>
  <c r="U7" i="45"/>
  <c r="S6" i="45"/>
  <c r="Y5" i="45"/>
  <c r="W4" i="45"/>
  <c r="U3" i="45"/>
  <c r="V8" i="45"/>
  <c r="T7" i="45"/>
  <c r="X5" i="45"/>
  <c r="V4" i="45"/>
  <c r="T3" i="45"/>
  <c r="L8" i="45"/>
  <c r="P6" i="45"/>
  <c r="N5" i="45"/>
  <c r="L4" i="45"/>
  <c r="K8" i="45"/>
  <c r="Q7" i="45"/>
  <c r="O6" i="45"/>
  <c r="M5" i="45"/>
  <c r="K4" i="45"/>
  <c r="Q3" i="45"/>
  <c r="P7" i="45"/>
  <c r="N6" i="45"/>
  <c r="L5" i="45"/>
  <c r="P3" i="45"/>
  <c r="Q8" i="45"/>
  <c r="O7" i="45"/>
  <c r="M6" i="45"/>
  <c r="K5" i="45"/>
  <c r="Q4" i="45"/>
  <c r="O3" i="45"/>
  <c r="P8" i="45"/>
  <c r="N7" i="45"/>
  <c r="L6" i="45"/>
  <c r="P4" i="45"/>
  <c r="N3" i="45"/>
  <c r="O8" i="45"/>
  <c r="M7" i="45"/>
  <c r="K6" i="45"/>
  <c r="Q5" i="45"/>
  <c r="O4" i="45"/>
  <c r="M3" i="45"/>
  <c r="N8" i="45"/>
  <c r="L7" i="45"/>
  <c r="P5" i="45"/>
  <c r="N4" i="45"/>
  <c r="L3" i="45"/>
  <c r="M8" i="45"/>
  <c r="K7" i="45"/>
  <c r="Q6" i="45"/>
  <c r="O5" i="45"/>
  <c r="M4" i="45"/>
  <c r="K3" i="45"/>
  <c r="E10" i="45"/>
  <c r="C9" i="45"/>
  <c r="M8" i="44"/>
  <c r="O6" i="44"/>
  <c r="Q8" i="44"/>
  <c r="L6" i="44"/>
  <c r="M3" i="44"/>
  <c r="K7" i="44"/>
  <c r="M5" i="44"/>
  <c r="O7" i="44"/>
  <c r="P4" i="44"/>
  <c r="N8" i="44"/>
  <c r="Q6" i="44"/>
  <c r="O5" i="44"/>
  <c r="P6" i="44"/>
  <c r="Q3" i="44"/>
  <c r="K5" i="44"/>
  <c r="O8" i="44"/>
  <c r="P5" i="44"/>
  <c r="M4" i="44"/>
  <c r="U8" i="44"/>
  <c r="S7" i="44"/>
  <c r="Y6" i="44"/>
  <c r="W5" i="44"/>
  <c r="U4" i="44"/>
  <c r="S3" i="44"/>
  <c r="T8" i="44"/>
  <c r="X6" i="44"/>
  <c r="V5" i="44"/>
  <c r="T4" i="44"/>
  <c r="S8" i="44"/>
  <c r="Y7" i="44"/>
  <c r="W6" i="44"/>
  <c r="U5" i="44"/>
  <c r="S4" i="44"/>
  <c r="Y3" i="44"/>
  <c r="X7" i="44"/>
  <c r="V6" i="44"/>
  <c r="T5" i="44"/>
  <c r="X3" i="44"/>
  <c r="Y8" i="44"/>
  <c r="W7" i="44"/>
  <c r="U6" i="44"/>
  <c r="S5" i="44"/>
  <c r="Y4" i="44"/>
  <c r="W3" i="44"/>
  <c r="X8" i="44"/>
  <c r="V7" i="44"/>
  <c r="T6" i="44"/>
  <c r="X4" i="44"/>
  <c r="V3" i="44"/>
  <c r="W8" i="44"/>
  <c r="U7" i="44"/>
  <c r="S6" i="44"/>
  <c r="Y5" i="44"/>
  <c r="W4" i="44"/>
  <c r="U3" i="44"/>
  <c r="V8" i="44"/>
  <c r="T7" i="44"/>
  <c r="X5" i="44"/>
  <c r="V4" i="44"/>
  <c r="T3" i="44"/>
  <c r="C9" i="44"/>
  <c r="O6" i="43"/>
  <c r="L3" i="43"/>
  <c r="M5" i="43"/>
  <c r="M4" i="43"/>
  <c r="P8" i="43"/>
  <c r="Q5" i="43"/>
  <c r="Q4" i="43"/>
  <c r="N4" i="43"/>
  <c r="K7" i="43"/>
  <c r="K6" i="43"/>
  <c r="K4" i="43"/>
  <c r="K3" i="43"/>
  <c r="N7" i="43"/>
  <c r="O4" i="43"/>
  <c r="M8" i="43"/>
  <c r="Q7" i="43"/>
  <c r="P3" i="43"/>
  <c r="M7" i="43"/>
  <c r="O3" i="43"/>
  <c r="P6" i="43"/>
  <c r="Q3" i="43"/>
  <c r="Q8" i="43"/>
  <c r="L6" i="43"/>
  <c r="M3" i="43"/>
  <c r="Q6" i="43"/>
  <c r="U8" i="43"/>
  <c r="S7" i="43"/>
  <c r="Y6" i="43"/>
  <c r="W5" i="43"/>
  <c r="U4" i="43"/>
  <c r="S3" i="43"/>
  <c r="T8" i="43"/>
  <c r="X6" i="43"/>
  <c r="V5" i="43"/>
  <c r="T4" i="43"/>
  <c r="S8" i="43"/>
  <c r="Y7" i="43"/>
  <c r="W6" i="43"/>
  <c r="U5" i="43"/>
  <c r="S4" i="43"/>
  <c r="Y3" i="43"/>
  <c r="X7" i="43"/>
  <c r="V6" i="43"/>
  <c r="T5" i="43"/>
  <c r="X3" i="43"/>
  <c r="Y8" i="43"/>
  <c r="W7" i="43"/>
  <c r="U6" i="43"/>
  <c r="S5" i="43"/>
  <c r="Y4" i="43"/>
  <c r="W3" i="43"/>
  <c r="X8" i="43"/>
  <c r="V7" i="43"/>
  <c r="T6" i="43"/>
  <c r="X4" i="43"/>
  <c r="V3" i="43"/>
  <c r="W8" i="43"/>
  <c r="U7" i="43"/>
  <c r="S6" i="43"/>
  <c r="Y5" i="43"/>
  <c r="W4" i="43"/>
  <c r="U3" i="43"/>
  <c r="V8" i="43"/>
  <c r="T7" i="43"/>
  <c r="X5" i="43"/>
  <c r="V4" i="43"/>
  <c r="T3" i="43"/>
  <c r="E10" i="43"/>
  <c r="C9" i="43"/>
  <c r="U8" i="42"/>
  <c r="S7" i="42"/>
  <c r="Y6" i="42"/>
  <c r="W5" i="42"/>
  <c r="U4" i="42"/>
  <c r="S3" i="42"/>
  <c r="T8" i="42"/>
  <c r="X6" i="42"/>
  <c r="V5" i="42"/>
  <c r="T4" i="42"/>
  <c r="S8" i="42"/>
  <c r="Y7" i="42"/>
  <c r="W6" i="42"/>
  <c r="U5" i="42"/>
  <c r="S4" i="42"/>
  <c r="Y3" i="42"/>
  <c r="X7" i="42"/>
  <c r="V6" i="42"/>
  <c r="T5" i="42"/>
  <c r="X3" i="42"/>
  <c r="Y8" i="42"/>
  <c r="W7" i="42"/>
  <c r="U6" i="42"/>
  <c r="S5" i="42"/>
  <c r="Y4" i="42"/>
  <c r="W3" i="42"/>
  <c r="V4" i="42"/>
  <c r="T3" i="42"/>
  <c r="X8" i="42"/>
  <c r="V7" i="42"/>
  <c r="T6" i="42"/>
  <c r="X4" i="42"/>
  <c r="V3" i="42"/>
  <c r="W8" i="42"/>
  <c r="U7" i="42"/>
  <c r="S6" i="42"/>
  <c r="Y5" i="42"/>
  <c r="W4" i="42"/>
  <c r="U3" i="42"/>
  <c r="V8" i="42"/>
  <c r="T7" i="42"/>
  <c r="X5" i="42"/>
  <c r="E10" i="42"/>
  <c r="C9" i="42"/>
  <c r="O6" i="41"/>
  <c r="Q8" i="41"/>
  <c r="N7" i="41"/>
  <c r="O4" i="41"/>
  <c r="M8" i="41"/>
  <c r="M5" i="41"/>
  <c r="O7" i="41"/>
  <c r="L6" i="41"/>
  <c r="M3" i="41"/>
  <c r="K7" i="41"/>
  <c r="K4" i="41"/>
  <c r="M6" i="41"/>
  <c r="P4" i="41"/>
  <c r="N8" i="41"/>
  <c r="Q6" i="41"/>
  <c r="P6" i="41"/>
  <c r="Q3" i="41"/>
  <c r="K5" i="41"/>
  <c r="N3" i="41"/>
  <c r="L7" i="41"/>
  <c r="M4" i="41"/>
  <c r="U8" i="41"/>
  <c r="S7" i="41"/>
  <c r="Y6" i="41"/>
  <c r="W5" i="41"/>
  <c r="U4" i="41"/>
  <c r="S3" i="41"/>
  <c r="T8" i="41"/>
  <c r="X6" i="41"/>
  <c r="V5" i="41"/>
  <c r="T4" i="41"/>
  <c r="V4" i="41"/>
  <c r="S8" i="41"/>
  <c r="Y7" i="41"/>
  <c r="W6" i="41"/>
  <c r="U5" i="41"/>
  <c r="S4" i="41"/>
  <c r="Y3" i="41"/>
  <c r="X7" i="41"/>
  <c r="V6" i="41"/>
  <c r="T5" i="41"/>
  <c r="X3" i="41"/>
  <c r="Y8" i="41"/>
  <c r="W7" i="41"/>
  <c r="U6" i="41"/>
  <c r="S5" i="41"/>
  <c r="Y4" i="41"/>
  <c r="W3" i="41"/>
  <c r="X8" i="41"/>
  <c r="V7" i="41"/>
  <c r="T6" i="41"/>
  <c r="X4" i="41"/>
  <c r="V3" i="41"/>
  <c r="T3" i="41"/>
  <c r="W8" i="41"/>
  <c r="U7" i="41"/>
  <c r="S6" i="41"/>
  <c r="Y5" i="41"/>
  <c r="W4" i="41"/>
  <c r="U3" i="41"/>
  <c r="V8" i="41"/>
  <c r="T7" i="41"/>
  <c r="X5" i="41"/>
  <c r="E10" i="41"/>
  <c r="C9" i="41"/>
  <c r="C10" i="40"/>
  <c r="A9" i="40"/>
  <c r="U8" i="40"/>
  <c r="S7" i="40"/>
  <c r="Y6" i="40"/>
  <c r="W5" i="40"/>
  <c r="U4" i="40"/>
  <c r="S3" i="40"/>
  <c r="T8" i="40"/>
  <c r="X6" i="40"/>
  <c r="V5" i="40"/>
  <c r="T4" i="40"/>
  <c r="T3" i="40"/>
  <c r="S8" i="40"/>
  <c r="Y7" i="40"/>
  <c r="W6" i="40"/>
  <c r="U5" i="40"/>
  <c r="S4" i="40"/>
  <c r="Y3" i="40"/>
  <c r="X7" i="40"/>
  <c r="V6" i="40"/>
  <c r="T5" i="40"/>
  <c r="X3" i="40"/>
  <c r="Y8" i="40"/>
  <c r="W7" i="40"/>
  <c r="U6" i="40"/>
  <c r="S5" i="40"/>
  <c r="Y4" i="40"/>
  <c r="W3" i="40"/>
  <c r="X8" i="40"/>
  <c r="V7" i="40"/>
  <c r="T6" i="40"/>
  <c r="X4" i="40"/>
  <c r="V3" i="40"/>
  <c r="W8" i="40"/>
  <c r="U7" i="40"/>
  <c r="S6" i="40"/>
  <c r="Y5" i="40"/>
  <c r="W4" i="40"/>
  <c r="U3" i="40"/>
  <c r="V8" i="40"/>
  <c r="T7" i="40"/>
  <c r="X5" i="40"/>
  <c r="V4" i="40"/>
  <c r="G10" i="51" l="1"/>
  <c r="E9" i="51"/>
  <c r="G10" i="50"/>
  <c r="E9" i="50"/>
  <c r="G10" i="49"/>
  <c r="E9" i="49"/>
  <c r="G10" i="48"/>
  <c r="E9" i="48"/>
  <c r="G10" i="47"/>
  <c r="E9" i="47"/>
  <c r="G10" i="46"/>
  <c r="E9" i="46"/>
  <c r="G10" i="45"/>
  <c r="E9" i="45"/>
  <c r="E9" i="44"/>
  <c r="G10" i="43"/>
  <c r="E9" i="43"/>
  <c r="G10" i="42"/>
  <c r="E9" i="42"/>
  <c r="G10" i="41"/>
  <c r="E9" i="41"/>
  <c r="E10" i="40"/>
  <c r="C9" i="40"/>
  <c r="I10" i="51" l="1"/>
  <c r="G9" i="51"/>
  <c r="I10" i="50"/>
  <c r="G9" i="50"/>
  <c r="I10" i="49"/>
  <c r="G9" i="49"/>
  <c r="I10" i="48"/>
  <c r="G9" i="48"/>
  <c r="I10" i="47"/>
  <c r="G9" i="47"/>
  <c r="I10" i="46"/>
  <c r="G9" i="46"/>
  <c r="I10" i="45"/>
  <c r="G9" i="45"/>
  <c r="I10" i="44"/>
  <c r="G9" i="44"/>
  <c r="I10" i="43"/>
  <c r="G9" i="43"/>
  <c r="I10" i="42"/>
  <c r="G9" i="42"/>
  <c r="I10" i="41"/>
  <c r="G9" i="41"/>
  <c r="G10" i="40"/>
  <c r="E9" i="40"/>
  <c r="K10" i="51" l="1"/>
  <c r="I9" i="51"/>
  <c r="I9" i="50"/>
  <c r="K10" i="50"/>
  <c r="K10" i="49"/>
  <c r="I9" i="49"/>
  <c r="K10" i="48"/>
  <c r="I9" i="48"/>
  <c r="K10" i="47"/>
  <c r="I9" i="47"/>
  <c r="I9" i="46"/>
  <c r="K10" i="46"/>
  <c r="K10" i="45"/>
  <c r="I9" i="45"/>
  <c r="K10" i="44"/>
  <c r="I9" i="44"/>
  <c r="K10" i="43"/>
  <c r="I9" i="43"/>
  <c r="I9" i="42"/>
  <c r="K10" i="42"/>
  <c r="K10" i="41"/>
  <c r="I9" i="41"/>
  <c r="I10" i="40"/>
  <c r="G9" i="40"/>
  <c r="S10" i="51" l="1"/>
  <c r="K9" i="51"/>
  <c r="S10" i="50"/>
  <c r="K9" i="50"/>
  <c r="S10" i="49"/>
  <c r="K9" i="49"/>
  <c r="S10" i="48"/>
  <c r="K9" i="48"/>
  <c r="S10" i="47"/>
  <c r="K9" i="47"/>
  <c r="S10" i="46"/>
  <c r="K9" i="46"/>
  <c r="S10" i="45"/>
  <c r="K9" i="45"/>
  <c r="S10" i="44"/>
  <c r="K9" i="44"/>
  <c r="S10" i="43"/>
  <c r="K9" i="43"/>
  <c r="S10" i="42"/>
  <c r="K9" i="42"/>
  <c r="S10" i="41"/>
  <c r="K9" i="41"/>
  <c r="K10" i="40"/>
  <c r="I9" i="40"/>
  <c r="A16" i="51" l="1"/>
  <c r="C16" i="51" s="1"/>
  <c r="E16" i="51" s="1"/>
  <c r="G16" i="51" s="1"/>
  <c r="I16" i="51" s="1"/>
  <c r="K16" i="51" s="1"/>
  <c r="S16" i="51" s="1"/>
  <c r="A22" i="51" s="1"/>
  <c r="C22" i="51" s="1"/>
  <c r="E22" i="51" s="1"/>
  <c r="G22" i="51" s="1"/>
  <c r="I22" i="51" s="1"/>
  <c r="K22" i="51" s="1"/>
  <c r="S22" i="51" s="1"/>
  <c r="A28" i="51" s="1"/>
  <c r="C28" i="51" s="1"/>
  <c r="E28" i="51" s="1"/>
  <c r="G28" i="51" s="1"/>
  <c r="I28" i="51" s="1"/>
  <c r="A34" i="51" s="1"/>
  <c r="C34" i="51" s="1"/>
  <c r="E34" i="51" s="1"/>
  <c r="G34" i="51" s="1"/>
  <c r="I34" i="51" s="1"/>
  <c r="K34" i="51" s="1"/>
  <c r="A40" i="51" s="1"/>
  <c r="C40" i="51" s="1"/>
  <c r="S9" i="51"/>
  <c r="A17" i="50"/>
  <c r="C17" i="50" s="1"/>
  <c r="E17" i="50" s="1"/>
  <c r="G17" i="50" s="1"/>
  <c r="I17" i="50" s="1"/>
  <c r="K17" i="50" s="1"/>
  <c r="S17" i="50" s="1"/>
  <c r="A24" i="50" s="1"/>
  <c r="C24" i="50" s="1"/>
  <c r="E24" i="50" s="1"/>
  <c r="G24" i="50" s="1"/>
  <c r="I24" i="50" s="1"/>
  <c r="K24" i="50" s="1"/>
  <c r="S24" i="50" s="1"/>
  <c r="A31" i="50" s="1"/>
  <c r="C31" i="50" s="1"/>
  <c r="E31" i="50" s="1"/>
  <c r="G31" i="50" s="1"/>
  <c r="I31" i="50" s="1"/>
  <c r="K31" i="50" s="1"/>
  <c r="S31" i="50" s="1"/>
  <c r="A38" i="50" s="1"/>
  <c r="C38" i="50" s="1"/>
  <c r="E38" i="50" s="1"/>
  <c r="G38" i="50" s="1"/>
  <c r="I38" i="50" s="1"/>
  <c r="K38" i="50" s="1"/>
  <c r="S38" i="50" s="1"/>
  <c r="A45" i="50" s="1"/>
  <c r="C45" i="50" s="1"/>
  <c r="S9" i="50"/>
  <c r="A17" i="49"/>
  <c r="C17" i="49" s="1"/>
  <c r="E17" i="49" s="1"/>
  <c r="G17" i="49" s="1"/>
  <c r="I17" i="49" s="1"/>
  <c r="K17" i="49" s="1"/>
  <c r="S17" i="49" s="1"/>
  <c r="A24" i="49" s="1"/>
  <c r="C24" i="49" s="1"/>
  <c r="E24" i="49" s="1"/>
  <c r="G24" i="49" s="1"/>
  <c r="I24" i="49" s="1"/>
  <c r="K24" i="49" s="1"/>
  <c r="S24" i="49" s="1"/>
  <c r="A31" i="49" s="1"/>
  <c r="C31" i="49" s="1"/>
  <c r="E31" i="49" s="1"/>
  <c r="G31" i="49" s="1"/>
  <c r="I31" i="49" s="1"/>
  <c r="K31" i="49" s="1"/>
  <c r="S31" i="49" s="1"/>
  <c r="A38" i="49" s="1"/>
  <c r="C38" i="49" s="1"/>
  <c r="E38" i="49" s="1"/>
  <c r="G38" i="49" s="1"/>
  <c r="I38" i="49" s="1"/>
  <c r="K38" i="49" s="1"/>
  <c r="S38" i="49" s="1"/>
  <c r="A45" i="49" s="1"/>
  <c r="C45" i="49" s="1"/>
  <c r="S9" i="49"/>
  <c r="A16" i="48"/>
  <c r="C16" i="48" s="1"/>
  <c r="E16" i="48" s="1"/>
  <c r="G16" i="48" s="1"/>
  <c r="I16" i="48" s="1"/>
  <c r="K16" i="48" s="1"/>
  <c r="S16" i="48" s="1"/>
  <c r="A23" i="48" s="1"/>
  <c r="C23" i="48" s="1"/>
  <c r="E23" i="48" s="1"/>
  <c r="G23" i="48" s="1"/>
  <c r="I23" i="48" s="1"/>
  <c r="K23" i="48" s="1"/>
  <c r="S23" i="48" s="1"/>
  <c r="A30" i="48" s="1"/>
  <c r="C30" i="48" s="1"/>
  <c r="E30" i="48" s="1"/>
  <c r="G30" i="48" s="1"/>
  <c r="I30" i="48" s="1"/>
  <c r="K30" i="48" s="1"/>
  <c r="S30" i="48" s="1"/>
  <c r="A37" i="48" s="1"/>
  <c r="C37" i="48" s="1"/>
  <c r="E37" i="48" s="1"/>
  <c r="G37" i="48" s="1"/>
  <c r="I37" i="48" s="1"/>
  <c r="K37" i="48" s="1"/>
  <c r="S37" i="48" s="1"/>
  <c r="A44" i="48" s="1"/>
  <c r="C44" i="48" s="1"/>
  <c r="S9" i="48"/>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A17" i="46"/>
  <c r="C17" i="46" s="1"/>
  <c r="E17" i="46" s="1"/>
  <c r="G17" i="46" s="1"/>
  <c r="I17" i="46" s="1"/>
  <c r="K17" i="46" s="1"/>
  <c r="S17" i="46" s="1"/>
  <c r="S9" i="46"/>
  <c r="A17" i="45"/>
  <c r="C17" i="45" s="1"/>
  <c r="E17" i="45" s="1"/>
  <c r="G17" i="45" s="1"/>
  <c r="I17" i="45" s="1"/>
  <c r="K17" i="45" s="1"/>
  <c r="S17" i="45" s="1"/>
  <c r="A24" i="45" s="1"/>
  <c r="C24" i="45" s="1"/>
  <c r="E24" i="45" s="1"/>
  <c r="G24" i="45" s="1"/>
  <c r="I24" i="45" s="1"/>
  <c r="K24" i="45" s="1"/>
  <c r="S24" i="45" s="1"/>
  <c r="A31" i="45" s="1"/>
  <c r="C31" i="45" s="1"/>
  <c r="E31" i="45" s="1"/>
  <c r="G31" i="45" s="1"/>
  <c r="I31" i="45" s="1"/>
  <c r="K31" i="45" s="1"/>
  <c r="S31" i="45" s="1"/>
  <c r="A38" i="45" s="1"/>
  <c r="C38" i="45" s="1"/>
  <c r="E38" i="45" s="1"/>
  <c r="G38" i="45" s="1"/>
  <c r="I38" i="45" s="1"/>
  <c r="K38" i="45" s="1"/>
  <c r="S38" i="45" s="1"/>
  <c r="A45" i="45" s="1"/>
  <c r="C45" i="45" s="1"/>
  <c r="S9" i="45"/>
  <c r="A17" i="44"/>
  <c r="C17" i="44" s="1"/>
  <c r="E17" i="44" s="1"/>
  <c r="G17" i="44" s="1"/>
  <c r="I17" i="44" s="1"/>
  <c r="K17" i="44" s="1"/>
  <c r="S17" i="44" s="1"/>
  <c r="A24" i="44" s="1"/>
  <c r="C24" i="44" s="1"/>
  <c r="E24" i="44" s="1"/>
  <c r="G24" i="44" s="1"/>
  <c r="I24" i="44" s="1"/>
  <c r="K24" i="44" s="1"/>
  <c r="S24" i="44" s="1"/>
  <c r="A31" i="44" s="1"/>
  <c r="C31" i="44" s="1"/>
  <c r="E31" i="44" s="1"/>
  <c r="G31" i="44" s="1"/>
  <c r="I31" i="44" s="1"/>
  <c r="K31" i="44" s="1"/>
  <c r="S31" i="44" s="1"/>
  <c r="A38" i="44" s="1"/>
  <c r="C38" i="44" s="1"/>
  <c r="E38" i="44" s="1"/>
  <c r="G38" i="44" s="1"/>
  <c r="I38" i="44" s="1"/>
  <c r="K38" i="44" s="1"/>
  <c r="S38" i="44" s="1"/>
  <c r="A45" i="44" s="1"/>
  <c r="C45" i="44" s="1"/>
  <c r="S9" i="44"/>
  <c r="A17" i="43"/>
  <c r="C17" i="43" s="1"/>
  <c r="E17" i="43" s="1"/>
  <c r="G17" i="43" s="1"/>
  <c r="S9" i="43"/>
  <c r="A16" i="42"/>
  <c r="C16" i="42" s="1"/>
  <c r="E16" i="42" s="1"/>
  <c r="G16" i="42" s="1"/>
  <c r="I16" i="42" s="1"/>
  <c r="K16" i="42" s="1"/>
  <c r="S16" i="42" s="1"/>
  <c r="A22" i="42" s="1"/>
  <c r="C22" i="42" s="1"/>
  <c r="E22" i="42" s="1"/>
  <c r="G22" i="42" s="1"/>
  <c r="I22" i="42" s="1"/>
  <c r="K22" i="42" s="1"/>
  <c r="S22" i="42" s="1"/>
  <c r="A28" i="42" s="1"/>
  <c r="C28" i="42" s="1"/>
  <c r="E28" i="42" s="1"/>
  <c r="G28" i="42" s="1"/>
  <c r="I28" i="42" s="1"/>
  <c r="K28" i="42" s="1"/>
  <c r="S28" i="42" s="1"/>
  <c r="A34" i="42" s="1"/>
  <c r="C34" i="42" s="1"/>
  <c r="E34" i="42" s="1"/>
  <c r="G34" i="42" s="1"/>
  <c r="I34" i="42" s="1"/>
  <c r="K34" i="42" s="1"/>
  <c r="S34" i="42" s="1"/>
  <c r="A40" i="42" s="1"/>
  <c r="C40" i="42" s="1"/>
  <c r="S9" i="42"/>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41"/>
  <c r="S10" i="40"/>
  <c r="K9" i="40"/>
  <c r="A24" i="46" l="1"/>
  <c r="C24" i="46" s="1"/>
  <c r="E24" i="46" s="1"/>
  <c r="G24" i="46" s="1"/>
  <c r="I24" i="46" s="1"/>
  <c r="K24" i="46" s="1"/>
  <c r="S24" i="46" s="1"/>
  <c r="A31" i="46" s="1"/>
  <c r="C31" i="46" s="1"/>
  <c r="E31" i="46" s="1"/>
  <c r="G31" i="46" s="1"/>
  <c r="I31" i="46" s="1"/>
  <c r="K31" i="46" s="1"/>
  <c r="S31" i="46" s="1"/>
  <c r="A38" i="46" s="1"/>
  <c r="C38" i="46" s="1"/>
  <c r="E38" i="46" s="1"/>
  <c r="G38" i="46" s="1"/>
  <c r="I38" i="46" s="1"/>
  <c r="K38" i="46" s="1"/>
  <c r="S38" i="46" s="1"/>
  <c r="A45" i="46" s="1"/>
  <c r="C45" i="46" s="1"/>
  <c r="I17" i="43"/>
  <c r="K17" i="43" s="1"/>
  <c r="S17" i="43" s="1"/>
  <c r="A24" i="43" s="1"/>
  <c r="C24" i="43" s="1"/>
  <c r="E24" i="43" s="1"/>
  <c r="G24" i="43" s="1"/>
  <c r="I24" i="43" s="1"/>
  <c r="K24" i="43" s="1"/>
  <c r="S24" i="43" s="1"/>
  <c r="A31" i="43" s="1"/>
  <c r="C31" i="43" s="1"/>
  <c r="E31" i="43" s="1"/>
  <c r="G31" i="43" s="1"/>
  <c r="I31" i="43" s="1"/>
  <c r="K31" i="43" s="1"/>
  <c r="S31" i="43" s="1"/>
  <c r="A38" i="43" s="1"/>
  <c r="C38" i="43" s="1"/>
  <c r="E38" i="43" s="1"/>
  <c r="G38" i="43" s="1"/>
  <c r="I38" i="43" s="1"/>
  <c r="K38" i="43" s="1"/>
  <c r="S38" i="43" s="1"/>
  <c r="A45" i="43" s="1"/>
  <c r="C45" i="43" s="1"/>
  <c r="A16" i="40"/>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S9" i="40"/>
</calcChain>
</file>

<file path=xl/sharedStrings.xml><?xml version="1.0" encoding="utf-8"?>
<sst xmlns="http://schemas.openxmlformats.org/spreadsheetml/2006/main" count="1198" uniqueCount="119">
  <si>
    <t>Notes</t>
  </si>
  <si>
    <t>Year</t>
  </si>
  <si>
    <t>Monthly Calendar Template</t>
  </si>
  <si>
    <t>Start Month</t>
  </si>
  <si>
    <t>Start Day of Week</t>
  </si>
  <si>
    <t>1 = Sun, 2 = Mon, etc.</t>
  </si>
  <si>
    <t>1 = Jan, 2 = Feb, etc.</t>
  </si>
  <si>
    <t>Go to Page Layout &gt; Themes to choose different colors and fonts.</t>
  </si>
  <si>
    <t>https://www.vertex42.com/calendars/</t>
  </si>
  <si>
    <t>Calendar Templates by Vertex42</t>
  </si>
  <si>
    <t>About Vertex42</t>
  </si>
  <si>
    <r>
      <t>Step 1:</t>
    </r>
    <r>
      <rPr>
        <b/>
        <sz val="14"/>
        <color theme="1" tint="0.34998626667073579"/>
        <rFont val="Trebuchet MS"/>
        <family val="2"/>
        <scheme val="minor"/>
      </rPr>
      <t xml:space="preserve"> Enter the Year and Start Month</t>
    </r>
  </si>
  <si>
    <r>
      <t>Step 2:</t>
    </r>
    <r>
      <rPr>
        <b/>
        <sz val="14"/>
        <color theme="1" tint="0.34998626667073579"/>
        <rFont val="Trebuchet MS"/>
        <family val="2"/>
        <scheme val="minor"/>
      </rPr>
      <t xml:space="preserve"> Choose the Start Day</t>
    </r>
  </si>
  <si>
    <t>Calendar Templates by Vertex42.com</t>
  </si>
  <si>
    <r>
      <t>Step 3:</t>
    </r>
    <r>
      <rPr>
        <b/>
        <sz val="14"/>
        <color theme="1" tint="0.34998626667073579"/>
        <rFont val="Trebuchet MS"/>
        <family val="2"/>
        <scheme val="minor"/>
      </rPr>
      <t xml:space="preserve"> Change the Theme Colors / Fonts</t>
    </r>
  </si>
  <si>
    <r>
      <t>Step 4:</t>
    </r>
    <r>
      <rPr>
        <b/>
        <sz val="14"/>
        <color theme="1" tint="0.34998626667073579"/>
        <rFont val="Trebuchet MS"/>
        <family val="2"/>
        <scheme val="minor"/>
      </rPr>
      <t xml:space="preserve"> Edit the Calendars as Needed</t>
    </r>
  </si>
  <si>
    <r>
      <t>Step 5:</t>
    </r>
    <r>
      <rPr>
        <b/>
        <sz val="14"/>
        <color theme="1" tint="0.34998626667073579"/>
        <rFont val="Trebuchet MS"/>
        <family val="2"/>
        <scheme val="minor"/>
      </rPr>
      <t xml:space="preserve"> Print to Paper or PDF</t>
    </r>
  </si>
  <si>
    <t>Print the entire workbook, or print only the selected worksheets.</t>
  </si>
  <si>
    <t>Vertex42.com provides over 300 professionally designed spreadsheet templates for business, home, and education - most of which are free to download. Their collection includes calendars, planners, invoices, budgets, time sheets, financial calculators, project schedules, timelines, health logs, and more.</t>
  </si>
  <si>
    <t>By Vertex42</t>
  </si>
  <si>
    <t>A</t>
  </si>
  <si>
    <t>B</t>
  </si>
  <si>
    <t>C</t>
  </si>
  <si>
    <t>D</t>
  </si>
  <si>
    <t>Notes:</t>
  </si>
  <si>
    <t>T</t>
  </si>
  <si>
    <t xml:space="preserve">4:30pm CVCS </t>
  </si>
  <si>
    <t>Practice</t>
  </si>
  <si>
    <t>Scheduled GYL Games</t>
  </si>
  <si>
    <t>CVCS</t>
  </si>
  <si>
    <t>Make-up Games</t>
  </si>
  <si>
    <t>Travel Team Practice</t>
  </si>
  <si>
    <t>GYL Playoff Games</t>
  </si>
  <si>
    <t>Make-up Game</t>
  </si>
  <si>
    <t>GYL  PICTURE  DAY</t>
  </si>
  <si>
    <t>6:30 Board Mtg</t>
  </si>
  <si>
    <t>Rescheduled</t>
  </si>
  <si>
    <t>Tee Ball Field</t>
  </si>
  <si>
    <r>
      <t xml:space="preserve">Field </t>
    </r>
    <r>
      <rPr>
        <b/>
        <sz val="8"/>
        <color rgb="FFFF0000"/>
        <rFont val="Trebuchet MS"/>
        <family val="2"/>
        <scheme val="minor"/>
      </rPr>
      <t>A</t>
    </r>
  </si>
  <si>
    <r>
      <t>Field</t>
    </r>
    <r>
      <rPr>
        <b/>
        <sz val="8"/>
        <color rgb="FFFF0000"/>
        <rFont val="Trebuchet MS"/>
        <family val="2"/>
        <scheme val="minor"/>
      </rPr>
      <t xml:space="preserve"> B</t>
    </r>
  </si>
  <si>
    <r>
      <t>Field</t>
    </r>
    <r>
      <rPr>
        <b/>
        <sz val="8"/>
        <color rgb="FFFF0000"/>
        <rFont val="Trebuchet MS"/>
        <family val="2"/>
        <scheme val="minor"/>
      </rPr>
      <t xml:space="preserve"> C</t>
    </r>
  </si>
  <si>
    <r>
      <t xml:space="preserve">Field </t>
    </r>
    <r>
      <rPr>
        <b/>
        <sz val="8"/>
        <color rgb="FFFF0000"/>
        <rFont val="Trebuchet MS"/>
        <family val="2"/>
        <scheme val="minor"/>
      </rPr>
      <t>D</t>
    </r>
  </si>
  <si>
    <r>
      <rPr>
        <b/>
        <sz val="8"/>
        <rFont val="Trebuchet MS"/>
        <family val="2"/>
        <scheme val="minor"/>
      </rPr>
      <t>18U</t>
    </r>
    <r>
      <rPr>
        <sz val="8"/>
        <rFont val="Trebuchet MS"/>
        <family val="2"/>
        <scheme val="minor"/>
      </rPr>
      <t xml:space="preserve"> Ray Robinson</t>
    </r>
  </si>
  <si>
    <r>
      <rPr>
        <b/>
        <sz val="8"/>
        <rFont val="Trebuchet MS"/>
        <family val="2"/>
        <scheme val="minor"/>
      </rPr>
      <t>12U</t>
    </r>
    <r>
      <rPr>
        <sz val="8"/>
        <rFont val="Trebuchet MS"/>
        <family val="2"/>
        <scheme val="minor"/>
      </rPr>
      <t xml:space="preserve"> Tyler Perry</t>
    </r>
  </si>
  <si>
    <r>
      <rPr>
        <b/>
        <sz val="8"/>
        <rFont val="Trebuchet MS"/>
        <family val="2"/>
        <scheme val="minor"/>
      </rPr>
      <t>14U</t>
    </r>
    <r>
      <rPr>
        <sz val="8"/>
        <rFont val="Trebuchet MS"/>
        <family val="2"/>
        <scheme val="minor"/>
      </rPr>
      <t xml:space="preserve"> Laurel Reitz</t>
    </r>
  </si>
  <si>
    <r>
      <rPr>
        <b/>
        <sz val="8"/>
        <rFont val="Trebuchet MS"/>
        <family val="2"/>
        <scheme val="minor"/>
      </rPr>
      <t>18U</t>
    </r>
    <r>
      <rPr>
        <sz val="8"/>
        <rFont val="Trebuchet MS"/>
        <family val="2"/>
        <scheme val="minor"/>
      </rPr>
      <t xml:space="preserve"> Jason Forrester</t>
    </r>
  </si>
  <si>
    <r>
      <rPr>
        <b/>
        <sz val="8"/>
        <rFont val="Trebuchet MS"/>
        <family val="2"/>
        <scheme val="minor"/>
      </rPr>
      <t>10U</t>
    </r>
    <r>
      <rPr>
        <sz val="8"/>
        <rFont val="Trebuchet MS"/>
        <family val="2"/>
        <scheme val="minor"/>
      </rPr>
      <t xml:space="preserve"> Kara Edmonson</t>
    </r>
  </si>
  <si>
    <r>
      <rPr>
        <b/>
        <sz val="8"/>
        <rFont val="Trebuchet MS"/>
        <family val="2"/>
        <scheme val="minor"/>
      </rPr>
      <t>8U</t>
    </r>
    <r>
      <rPr>
        <sz val="8"/>
        <rFont val="Trebuchet MS"/>
        <family val="2"/>
        <scheme val="minor"/>
      </rPr>
      <t xml:space="preserve"> Beau Zack</t>
    </r>
  </si>
  <si>
    <r>
      <rPr>
        <b/>
        <sz val="8"/>
        <rFont val="Trebuchet MS"/>
        <family val="2"/>
        <scheme val="minor"/>
      </rPr>
      <t>T Ball</t>
    </r>
    <r>
      <rPr>
        <sz val="8"/>
        <rFont val="Trebuchet MS"/>
        <family val="2"/>
        <scheme val="minor"/>
      </rPr>
      <t xml:space="preserve"> Travis Piper</t>
    </r>
  </si>
  <si>
    <r>
      <rPr>
        <b/>
        <sz val="8"/>
        <rFont val="Trebuchet MS"/>
        <family val="2"/>
        <scheme val="minor"/>
      </rPr>
      <t>T Ball</t>
    </r>
    <r>
      <rPr>
        <sz val="8"/>
        <rFont val="Trebuchet MS"/>
        <family val="2"/>
        <scheme val="minor"/>
      </rPr>
      <t xml:space="preserve"> Shelly / Cody</t>
    </r>
  </si>
  <si>
    <r>
      <rPr>
        <b/>
        <sz val="8"/>
        <rFont val="Trebuchet MS"/>
        <family val="2"/>
        <scheme val="minor"/>
      </rPr>
      <t>8U</t>
    </r>
    <r>
      <rPr>
        <sz val="8"/>
        <rFont val="Trebuchet MS"/>
        <family val="2"/>
        <scheme val="minor"/>
      </rPr>
      <t xml:space="preserve"> Steve Lombardozi</t>
    </r>
  </si>
  <si>
    <r>
      <rPr>
        <b/>
        <sz val="8"/>
        <rFont val="Trebuchet MS"/>
        <family val="2"/>
        <scheme val="minor"/>
      </rPr>
      <t>T Ball</t>
    </r>
    <r>
      <rPr>
        <sz val="8"/>
        <rFont val="Trebuchet MS"/>
        <family val="2"/>
        <scheme val="minor"/>
      </rPr>
      <t xml:space="preserve"> Caitlyn Woden</t>
    </r>
  </si>
  <si>
    <r>
      <t xml:space="preserve">8U </t>
    </r>
    <r>
      <rPr>
        <sz val="8"/>
        <rFont val="Trebuchet MS"/>
        <family val="2"/>
        <scheme val="minor"/>
      </rPr>
      <t>Eric Alleman</t>
    </r>
  </si>
  <si>
    <r>
      <t xml:space="preserve">8U </t>
    </r>
    <r>
      <rPr>
        <sz val="8"/>
        <rFont val="Trebuchet MS"/>
        <family val="2"/>
        <scheme val="minor"/>
      </rPr>
      <t>Laken Craig</t>
    </r>
  </si>
  <si>
    <r>
      <rPr>
        <b/>
        <sz val="8"/>
        <rFont val="Trebuchet MS"/>
        <family val="2"/>
        <scheme val="minor"/>
      </rPr>
      <t>T Ball</t>
    </r>
    <r>
      <rPr>
        <sz val="8"/>
        <rFont val="Trebuchet MS"/>
        <family val="2"/>
        <scheme val="minor"/>
      </rPr>
      <t xml:space="preserve"> Mica Fitz</t>
    </r>
  </si>
  <si>
    <r>
      <rPr>
        <b/>
        <sz val="8"/>
        <rFont val="Trebuchet MS"/>
        <family val="2"/>
        <scheme val="minor"/>
      </rPr>
      <t>10U</t>
    </r>
    <r>
      <rPr>
        <sz val="8"/>
        <rFont val="Trebuchet MS"/>
        <family val="2"/>
        <scheme val="minor"/>
      </rPr>
      <t xml:space="preserve"> Jason Drake</t>
    </r>
  </si>
  <si>
    <r>
      <rPr>
        <b/>
        <sz val="8"/>
        <rFont val="Trebuchet MS"/>
        <family val="2"/>
        <scheme val="minor"/>
      </rPr>
      <t>8U</t>
    </r>
    <r>
      <rPr>
        <sz val="8"/>
        <rFont val="Trebuchet MS"/>
        <family val="2"/>
        <scheme val="minor"/>
      </rPr>
      <t xml:space="preserve"> Josh Kelly</t>
    </r>
  </si>
  <si>
    <r>
      <rPr>
        <b/>
        <sz val="8"/>
        <rFont val="Trebuchet MS"/>
        <family val="2"/>
        <scheme val="minor"/>
      </rPr>
      <t>12U</t>
    </r>
    <r>
      <rPr>
        <sz val="8"/>
        <rFont val="Trebuchet MS"/>
        <family val="2"/>
        <scheme val="minor"/>
      </rPr>
      <t xml:space="preserve"> Brad Horst</t>
    </r>
  </si>
  <si>
    <r>
      <rPr>
        <b/>
        <sz val="8"/>
        <rFont val="Trebuchet MS"/>
        <family val="2"/>
        <scheme val="minor"/>
      </rPr>
      <t>15U</t>
    </r>
    <r>
      <rPr>
        <sz val="8"/>
        <rFont val="Trebuchet MS"/>
        <family val="2"/>
        <scheme val="minor"/>
      </rPr>
      <t xml:space="preserve"> Ryan Singer</t>
    </r>
  </si>
  <si>
    <t>Trvl Team Chris McClung</t>
  </si>
  <si>
    <t>Trvl Team Sam Shatzer</t>
  </si>
  <si>
    <t>Trvl Team Laben Betz</t>
  </si>
  <si>
    <t>4:30pm CVCS</t>
  </si>
  <si>
    <t>CVCS ROUND ROBIN</t>
  </si>
  <si>
    <t>GATORS Softball Tournament</t>
  </si>
  <si>
    <t>10U Jason Drake</t>
  </si>
  <si>
    <t>15U Ryan Singer</t>
  </si>
  <si>
    <t>12U Brad Horst</t>
  </si>
  <si>
    <t>8U Stv Lombardoz</t>
  </si>
  <si>
    <t>8U Eric Alleman</t>
  </si>
  <si>
    <t>8U Josh Kelly</t>
  </si>
  <si>
    <t>JK</t>
  </si>
  <si>
    <t>Cubs vs Guardians</t>
  </si>
  <si>
    <t>Braves vs Pink Sox</t>
  </si>
  <si>
    <t>Marlins vs Cubs</t>
  </si>
  <si>
    <t>Guardians vs Braves</t>
  </si>
  <si>
    <t>Pink Sox vs Marlins</t>
  </si>
  <si>
    <t>Cubs vs Braves</t>
  </si>
  <si>
    <t>Cubs vs Pink Sox</t>
  </si>
  <si>
    <t>Marlins vs Braves</t>
  </si>
  <si>
    <t>Pink Sx vs Guardians</t>
  </si>
  <si>
    <t>Guardians vs Marlins</t>
  </si>
  <si>
    <t>Guardians vs Pink</t>
  </si>
  <si>
    <t>Braves vs Marlins</t>
  </si>
  <si>
    <t>Guardians vs Cubs</t>
  </si>
  <si>
    <t>Pink Sox vs Cubs</t>
  </si>
  <si>
    <t>Marlins vs Pink Sox</t>
  </si>
  <si>
    <t>7:30 Board Mtg</t>
  </si>
  <si>
    <t>8U Beau Zack</t>
  </si>
  <si>
    <t>8U Laken Craig</t>
  </si>
  <si>
    <t>10U Kara Edmonson</t>
  </si>
  <si>
    <t>LC</t>
  </si>
  <si>
    <t>18U Jason Forrester</t>
  </si>
  <si>
    <t>12U Tyler Perry</t>
  </si>
  <si>
    <t>T Ball Travis Piper</t>
  </si>
  <si>
    <t>TT Sam Shatzer</t>
  </si>
  <si>
    <t>T Ball Shelly / Cody</t>
  </si>
  <si>
    <t>8U Steve Lombardozi</t>
  </si>
  <si>
    <t>14U Laurel Reitz</t>
  </si>
  <si>
    <t>T Ball Caitlyn Woden</t>
  </si>
  <si>
    <t>T Ball Mica Fitz</t>
  </si>
  <si>
    <t>18U Ray Robinson</t>
  </si>
  <si>
    <t>TT Laben Betz</t>
  </si>
  <si>
    <t>TT Chris McClung</t>
  </si>
  <si>
    <t>GYL Playoff Gaame</t>
  </si>
  <si>
    <t>REVISED 4/20/2025</t>
  </si>
  <si>
    <t>REVISED 5/5/2025</t>
  </si>
  <si>
    <t>TT Xtream 11-1</t>
  </si>
  <si>
    <t>TT McClung 1-3</t>
  </si>
  <si>
    <t>TT Betz 5-7</t>
  </si>
  <si>
    <t>TT McClung</t>
  </si>
  <si>
    <t>JJ</t>
  </si>
  <si>
    <t>SS</t>
  </si>
  <si>
    <t>TTTR</t>
  </si>
  <si>
    <t>TT Emily</t>
  </si>
  <si>
    <t xml:space="preserve"> Softball Tournament</t>
  </si>
  <si>
    <t>Softball Tournament</t>
  </si>
  <si>
    <t>REVISED  6/14/25</t>
  </si>
  <si>
    <t>TT Leann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</si>
</sst>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
    <numFmt numFmtId="165" formatCode="mmmm\ \'yy"/>
    <numFmt numFmtId="166" formatCode="mmmm\ yyyy"/>
    <numFmt numFmtId="167" formatCode="dddd"/>
  </numFmts>
  <fonts count="73" x14ac:knownFonts="1">
    <font>
      <sz val="10"/>
      <name val="Arial"/>
      <family val="2"/>
    </font>
    <font>
      <sz val="8"/>
      <name val="Arial"/>
      <family val="2"/>
    </font>
    <font>
      <sz val="7"/>
      <name val="Arial"/>
      <family val="2"/>
    </font>
    <font>
      <b/>
      <sz val="14"/>
      <name val="Trebuchet MS"/>
      <family val="2"/>
      <scheme val="minor"/>
    </font>
    <font>
      <sz val="8"/>
      <color theme="4" tint="-0.249977111117893"/>
      <name val="Trebuchet MS"/>
      <family val="2"/>
      <scheme val="minor"/>
    </font>
    <font>
      <sz val="8"/>
      <name val="Trebuchet MS"/>
      <family val="2"/>
      <scheme val="minor"/>
    </font>
    <font>
      <sz val="11"/>
      <color theme="1" tint="0.34998626667073579"/>
      <name val="Trebuchet MS"/>
      <family val="2"/>
      <scheme val="minor"/>
    </font>
    <font>
      <b/>
      <sz val="12"/>
      <color theme="0"/>
      <name val="Trebuchet MS"/>
      <family val="2"/>
      <scheme val="major"/>
    </font>
    <font>
      <u/>
      <sz val="10"/>
      <color indexed="12"/>
      <name val="Arial"/>
      <family val="2"/>
    </font>
    <font>
      <sz val="10"/>
      <color theme="1" tint="0.499984740745262"/>
      <name val="Trebuchet MS"/>
      <family val="2"/>
      <scheme val="minor"/>
    </font>
    <font>
      <sz val="8"/>
      <color theme="1" tint="0.499984740745262"/>
      <name val="Trebuchet MS"/>
      <family val="2"/>
      <scheme val="minor"/>
    </font>
    <font>
      <sz val="10"/>
      <name val="Arial"/>
      <family val="2"/>
    </font>
    <font>
      <sz val="10"/>
      <name val="Trebuchet MS"/>
      <family val="2"/>
      <scheme val="minor"/>
    </font>
    <font>
      <sz val="10"/>
      <name val="Trebuchet MS"/>
      <family val="2"/>
      <scheme val="major"/>
    </font>
    <font>
      <b/>
      <sz val="14"/>
      <color theme="4" tint="-0.249977111117893"/>
      <name val="Trebuchet MS"/>
      <family val="2"/>
      <scheme val="minor"/>
    </font>
    <font>
      <b/>
      <sz val="14"/>
      <color theme="1" tint="0.34998626667073579"/>
      <name val="Trebuchet MS"/>
      <family val="2"/>
      <scheme val="minor"/>
    </font>
    <font>
      <sz val="14"/>
      <name val="Trebuchet MS"/>
      <family val="2"/>
      <scheme val="minor"/>
    </font>
    <font>
      <b/>
      <sz val="14"/>
      <color theme="0"/>
      <name val="Trebuchet MS"/>
      <family val="2"/>
      <scheme val="minor"/>
    </font>
    <font>
      <b/>
      <sz val="20"/>
      <color theme="0"/>
      <name val="Trebuchet MS"/>
      <family val="2"/>
      <scheme val="major"/>
    </font>
    <font>
      <b/>
      <sz val="18"/>
      <color theme="0"/>
      <name val="Trebuchet MS"/>
      <family val="2"/>
      <scheme val="major"/>
    </font>
    <font>
      <b/>
      <sz val="48"/>
      <color theme="4" tint="-0.249977111117893"/>
      <name val="Trebuchet MS"/>
      <family val="2"/>
      <scheme val="major"/>
    </font>
    <font>
      <b/>
      <sz val="16"/>
      <color theme="0"/>
      <name val="Trebuchet MS"/>
      <family val="2"/>
      <scheme val="major"/>
    </font>
    <font>
      <b/>
      <sz val="11"/>
      <color theme="4" tint="-0.499984740745262"/>
      <name val="Trebuchet MS"/>
      <family val="2"/>
      <scheme val="major"/>
    </font>
    <font>
      <b/>
      <sz val="9"/>
      <color theme="4"/>
      <name val="Trebuchet MS"/>
      <family val="2"/>
      <scheme val="minor"/>
    </font>
    <font>
      <sz val="9"/>
      <name val="Trebuchet MS"/>
      <family val="1"/>
      <scheme val="minor"/>
    </font>
    <font>
      <sz val="9"/>
      <name val="Arial"/>
      <family val="2"/>
    </font>
    <font>
      <sz val="9"/>
      <color indexed="60"/>
      <name val="Century Gothic"/>
      <family val="2"/>
    </font>
    <font>
      <sz val="13"/>
      <color theme="1" tint="0.249977111117893"/>
      <name val="Trebuchet MS"/>
      <family val="2"/>
      <scheme val="minor"/>
    </font>
    <font>
      <sz val="13"/>
      <name val="Trebuchet MS"/>
      <family val="2"/>
      <scheme val="minor"/>
    </font>
    <font>
      <b/>
      <sz val="12"/>
      <color theme="1" tint="0.499984740745262"/>
      <name val="Trebuchet MS"/>
      <family val="2"/>
      <scheme val="minor"/>
    </font>
    <font>
      <sz val="10"/>
      <color theme="1" tint="0.34998626667073579"/>
      <name val="Trebuchet MS"/>
      <family val="2"/>
      <scheme val="minor"/>
    </font>
    <font>
      <b/>
      <sz val="9"/>
      <color theme="4" tint="-0.249977111117893"/>
      <name val="Trebuchet MS"/>
      <family val="2"/>
      <scheme val="major"/>
    </font>
    <font>
      <u/>
      <sz val="11"/>
      <color theme="1" tint="0.499984740745262"/>
      <name val="Trebuchet MS"/>
      <family val="2"/>
      <scheme val="minor"/>
    </font>
    <font>
      <sz val="10"/>
      <color theme="0" tint="-0.34998626667073579"/>
      <name val="Arial"/>
      <family val="2"/>
    </font>
    <font>
      <b/>
      <sz val="8"/>
      <name val="Trebuchet MS"/>
      <family val="2"/>
      <scheme val="minor"/>
    </font>
    <font>
      <b/>
      <sz val="11"/>
      <color theme="1" tint="0.34998626667073579"/>
      <name val="Trebuchet MS"/>
      <family val="2"/>
      <scheme val="minor"/>
    </font>
    <font>
      <b/>
      <sz val="8"/>
      <color theme="4" tint="-0.249977111117893"/>
      <name val="Trebuchet MS"/>
      <family val="2"/>
      <scheme val="minor"/>
    </font>
    <font>
      <b/>
      <sz val="8"/>
      <name val="Arial"/>
      <family val="2"/>
    </font>
    <font>
      <b/>
      <sz val="8.5"/>
      <name val="Trebuchet MS"/>
      <family val="2"/>
      <scheme val="minor"/>
    </font>
    <font>
      <sz val="8"/>
      <name val="Trebuchet MS"/>
      <family val="2"/>
      <scheme val="major"/>
    </font>
    <font>
      <b/>
      <sz val="14"/>
      <color theme="1" tint="0.249977111117893"/>
      <name val="Trebuchet MS"/>
      <family val="2"/>
      <scheme val="minor"/>
    </font>
    <font>
      <b/>
      <sz val="8"/>
      <color rgb="FFFF0000"/>
      <name val="Trebuchet MS"/>
      <family val="2"/>
      <scheme val="minor"/>
    </font>
    <font>
      <b/>
      <sz val="8"/>
      <color rgb="FFFF0000"/>
      <name val="Arial"/>
      <family val="2"/>
    </font>
    <font>
      <sz val="8"/>
      <color theme="1"/>
      <name val="Trebuchet MS"/>
      <family val="2"/>
      <scheme val="minor"/>
    </font>
    <font>
      <sz val="8"/>
      <color rgb="FFFF0000"/>
      <name val="Trebuchet MS"/>
      <family val="2"/>
      <scheme val="minor"/>
    </font>
    <font>
      <sz val="8"/>
      <color theme="5"/>
      <name val="Trebuchet MS"/>
      <family val="2"/>
      <scheme val="minor"/>
    </font>
    <font>
      <b/>
      <sz val="8.5"/>
      <color theme="4"/>
      <name val="Trebuchet MS"/>
      <family val="2"/>
      <scheme val="minor"/>
    </font>
    <font>
      <b/>
      <sz val="14"/>
      <name val="Arial"/>
      <family val="2"/>
    </font>
    <font>
      <sz val="8"/>
      <color theme="4" tint="-0.249977111117893"/>
      <name val="Arial"/>
      <family val="2"/>
    </font>
    <font>
      <b/>
      <sz val="10"/>
      <name val="Arial"/>
      <family val="2"/>
    </font>
    <font>
      <b/>
      <sz val="11"/>
      <name val="Arial"/>
      <family val="2"/>
    </font>
    <font>
      <b/>
      <sz val="8"/>
      <color theme="4"/>
      <name val="Trebuchet MS"/>
      <family val="2"/>
      <scheme val="minor"/>
    </font>
    <font>
      <b/>
      <sz val="8"/>
      <color theme="1"/>
      <name val="Trebuchet MS"/>
      <family val="2"/>
      <scheme val="minor"/>
    </font>
    <font>
      <sz val="7"/>
      <name val="Trebuchet MS"/>
      <family val="2"/>
      <scheme val="major"/>
    </font>
    <font>
      <sz val="8"/>
      <color theme="4"/>
      <name val="Trebuchet MS"/>
      <family val="2"/>
      <scheme val="minor"/>
    </font>
    <font>
      <b/>
      <sz val="8"/>
      <color rgb="FFC00000"/>
      <name val="Trebuchet MS"/>
      <family val="2"/>
      <scheme val="minor"/>
    </font>
    <font>
      <b/>
      <sz val="12"/>
      <name val="Trebuchet MS"/>
      <family val="2"/>
      <scheme val="minor"/>
    </font>
    <font>
      <b/>
      <sz val="8.5"/>
      <color rgb="FFFF0000"/>
      <name val="Trebuchet MS"/>
      <family val="2"/>
      <scheme val="minor"/>
    </font>
    <font>
      <b/>
      <sz val="10"/>
      <color rgb="FFFF0000"/>
      <name val="Trebuchet MS"/>
      <family val="2"/>
      <scheme val="minor"/>
    </font>
    <font>
      <sz val="10"/>
      <color theme="4" tint="-0.249977111117893"/>
      <name val="Trebuchet MS"/>
      <family val="2"/>
      <scheme val="minor"/>
    </font>
    <font>
      <sz val="7.5"/>
      <name val="Trebuchet MS"/>
      <family val="2"/>
      <scheme val="minor"/>
    </font>
    <font>
      <sz val="8.5"/>
      <name val="Trebuchet MS"/>
      <family val="2"/>
      <scheme val="minor"/>
    </font>
    <font>
      <sz val="8"/>
      <color theme="0"/>
      <name val="Trebuchet MS"/>
      <family val="2"/>
      <scheme val="minor"/>
    </font>
    <font>
      <b/>
      <sz val="9"/>
      <color rgb="FFFF0000"/>
      <name val="Trebuchet MS"/>
      <family val="2"/>
      <scheme val="minor"/>
    </font>
    <font>
      <sz val="8"/>
      <name val="Trebuchet MS"/>
      <family val="2"/>
    </font>
    <font>
      <sz val="11"/>
      <name val="Trebuchet MS"/>
      <family val="2"/>
      <scheme val="minor"/>
    </font>
    <font>
      <b/>
      <sz val="11"/>
      <name val="Trebuchet MS"/>
      <family val="2"/>
      <scheme val="minor"/>
    </font>
    <font>
      <sz val="8"/>
      <color theme="1"/>
      <name val="Trebuchet MS"/>
      <family val="2"/>
    </font>
    <font>
      <b/>
      <sz val="11"/>
      <color rgb="FFFF0000"/>
      <name val="Trebuchet MS"/>
      <family val="2"/>
      <scheme val="minor"/>
    </font>
    <font>
      <b/>
      <sz val="14"/>
      <color rgb="FFFF0000"/>
      <name val="Trebuchet MS"/>
      <family val="2"/>
      <scheme val="minor"/>
    </font>
    <font>
      <b/>
      <sz val="11"/>
      <color rgb="FFFF0000"/>
      <name val="Arial"/>
      <family val="2"/>
    </font>
    <font>
      <sz val="8"/>
      <color rgb="FFFF0000"/>
      <name val="Arial"/>
      <family val="2"/>
    </font>
    <font>
      <b/>
      <sz val="8"/>
      <color rgb="FFFFFFFF"/>
      <name val="Trebuchet MS"/>
      <family val="2"/>
      <scheme val="minor"/>
    </font>
  </fonts>
  <fills count="2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5"/>
        <bgColor indexed="64"/>
      </patternFill>
    </fill>
    <fill>
      <patternFill patternType="solid">
        <fgColor theme="8" tint="0.39997558519241921"/>
        <bgColor indexed="64"/>
      </patternFill>
    </fill>
  </fills>
  <borders count="95">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499984740745262"/>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499984740745262"/>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right>
      <top style="thin">
        <color theme="0"/>
      </top>
      <bottom style="thin">
        <color theme="0"/>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left>
      <right style="thin">
        <color theme="0" tint="-0.34998626667073579"/>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style="thin">
        <color theme="0" tint="-0.34998626667073579"/>
      </bottom>
      <diagonal/>
    </border>
    <border>
      <left style="thin">
        <color theme="0"/>
      </left>
      <right style="thin">
        <color theme="0"/>
      </right>
      <top style="thin">
        <color theme="0"/>
      </top>
      <bottom style="thin">
        <color theme="0" tint="-0.34998626667073579"/>
      </bottom>
      <diagonal/>
    </border>
    <border>
      <left style="thin">
        <color theme="0"/>
      </left>
      <right style="thin">
        <color theme="0" tint="-0.34998626667073579"/>
      </right>
      <top style="thin">
        <color theme="0"/>
      </top>
      <bottom style="thin">
        <color theme="0" tint="-0.34998626667073579"/>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op>
      <bottom style="thin">
        <color theme="0"/>
      </bottom>
      <diagonal/>
    </border>
    <border>
      <left/>
      <right style="thin">
        <color theme="0" tint="-0.34998626667073579"/>
      </right>
      <top style="thin">
        <color theme="0"/>
      </top>
      <bottom style="thin">
        <color theme="0"/>
      </bottom>
      <diagonal/>
    </border>
    <border>
      <left style="thin">
        <color theme="0" tint="-0.34998626667073579"/>
      </left>
      <right/>
      <top style="thin">
        <color theme="0"/>
      </top>
      <bottom style="thin">
        <color theme="0" tint="-0.34998626667073579"/>
      </bottom>
      <diagonal/>
    </border>
    <border>
      <left/>
      <right style="thin">
        <color theme="0" tint="-0.34998626667073579"/>
      </right>
      <top style="thin">
        <color theme="0"/>
      </top>
      <bottom style="thin">
        <color theme="0" tint="-0.34998626667073579"/>
      </bottom>
      <diagonal/>
    </border>
    <border>
      <left style="thin">
        <color theme="0" tint="-0.34998626667073579"/>
      </left>
      <right/>
      <top style="thin">
        <color theme="0" tint="-0.34998626667073579"/>
      </top>
      <bottom style="thin">
        <color theme="0"/>
      </bottom>
      <diagonal/>
    </border>
    <border>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int="-0.34998626667073579"/>
      </top>
      <bottom style="thin">
        <color theme="0"/>
      </bottom>
      <diagonal/>
    </border>
    <border>
      <left style="thin">
        <color theme="0" tint="-0.34998626667073579"/>
      </left>
      <right style="thin">
        <color theme="0" tint="-0.34998626667073579"/>
      </right>
      <top style="thin">
        <color theme="0"/>
      </top>
      <bottom style="thin">
        <color theme="0"/>
      </bottom>
      <diagonal/>
    </border>
    <border>
      <left style="thin">
        <color theme="0" tint="-0.34998626667073579"/>
      </left>
      <right style="thin">
        <color theme="0" tint="-0.34998626667073579"/>
      </right>
      <top style="thin">
        <color theme="0"/>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bottom>
      <diagonal/>
    </border>
    <border>
      <left style="thin">
        <color theme="0" tint="-0.34998626667073579"/>
      </left>
      <right style="thin">
        <color theme="0"/>
      </right>
      <top/>
      <bottom style="thin">
        <color theme="0"/>
      </bottom>
      <diagonal/>
    </border>
    <border>
      <left style="thin">
        <color theme="0"/>
      </left>
      <right style="thin">
        <color theme="0" tint="-0.34998626667073579"/>
      </right>
      <top/>
      <bottom/>
      <diagonal/>
    </border>
    <border>
      <left/>
      <right style="thin">
        <color theme="0" tint="-0.499984740745262"/>
      </right>
      <top style="thin">
        <color theme="0"/>
      </top>
      <bottom style="thin">
        <color theme="0"/>
      </bottom>
      <diagonal/>
    </border>
    <border>
      <left/>
      <right/>
      <top style="thin">
        <color theme="0"/>
      </top>
      <bottom style="thin">
        <color theme="0"/>
      </bottom>
      <diagonal/>
    </border>
    <border>
      <left/>
      <right style="thin">
        <color theme="0" tint="-0.34998626667073579"/>
      </right>
      <top style="thin">
        <color theme="0"/>
      </top>
      <bottom/>
      <diagonal/>
    </border>
    <border>
      <left/>
      <right/>
      <top style="thin">
        <color auto="1"/>
      </top>
      <bottom/>
      <diagonal/>
    </border>
    <border>
      <left/>
      <right/>
      <top/>
      <bottom style="thin">
        <color auto="1"/>
      </bottom>
      <diagonal/>
    </border>
    <border>
      <left/>
      <right/>
      <top style="thin">
        <color theme="0"/>
      </top>
      <bottom/>
      <diagonal/>
    </border>
    <border>
      <left style="thin">
        <color theme="0"/>
      </left>
      <right/>
      <top style="thin">
        <color theme="0"/>
      </top>
      <bottom style="thin">
        <color theme="0"/>
      </bottom>
      <diagonal/>
    </border>
    <border>
      <left style="thin">
        <color theme="0" tint="-0.499984740745262"/>
      </left>
      <right style="thin">
        <color theme="0" tint="-0.34998626667073579"/>
      </right>
      <top/>
      <bottom/>
      <diagonal/>
    </border>
    <border>
      <left/>
      <right style="thin">
        <color indexed="64"/>
      </right>
      <top/>
      <bottom/>
      <diagonal/>
    </border>
    <border>
      <left style="thin">
        <color theme="0"/>
      </left>
      <right style="thin">
        <color theme="0" tint="-0.499984740745262"/>
      </right>
      <top style="thin">
        <color theme="0"/>
      </top>
      <bottom/>
      <diagonal/>
    </border>
    <border>
      <left style="thin">
        <color theme="0"/>
      </left>
      <right style="thin">
        <color theme="0" tint="-0.499984740745262"/>
      </right>
      <top/>
      <bottom style="thin">
        <color theme="0"/>
      </bottom>
      <diagonal/>
    </border>
    <border>
      <left/>
      <right style="thin">
        <color theme="0" tint="-0.499984740745262"/>
      </right>
      <top/>
      <bottom style="thin">
        <color theme="0" tint="-0.34998626667073579"/>
      </bottom>
      <diagonal/>
    </border>
    <border>
      <left style="thin">
        <color theme="0" tint="-0.499984740745262"/>
      </left>
      <right style="thin">
        <color theme="0" tint="-0.499984740745262"/>
      </right>
      <top/>
      <bottom style="thin">
        <color theme="0" tint="-0.34998626667073579"/>
      </bottom>
      <diagonal/>
    </border>
    <border>
      <left style="thin">
        <color theme="0" tint="-0.499984740745262"/>
      </left>
      <right style="thin">
        <color theme="0" tint="-0.34998626667073579"/>
      </right>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left>
      <right style="thin">
        <color theme="0" tint="-0.34998626667073579"/>
      </right>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theme="0" tint="-0.34998626667073579"/>
      </bottom>
      <diagonal/>
    </border>
    <border>
      <left style="thin">
        <color theme="0" tint="-0.499984740745262"/>
      </left>
      <right style="thin">
        <color theme="0" tint="-0.34998626667073579"/>
      </right>
      <top style="thin">
        <color theme="0" tint="-0.499984740745262"/>
      </top>
      <bottom/>
      <diagonal/>
    </border>
    <border>
      <left style="thin">
        <color theme="0" tint="-0.499984740745262"/>
      </left>
      <right style="thin">
        <color theme="0" tint="-0.34998626667073579"/>
      </right>
      <top/>
      <bottom style="thin">
        <color theme="0" tint="-0.499984740745262"/>
      </bottom>
      <diagonal/>
    </border>
    <border>
      <left/>
      <right/>
      <top style="thin">
        <color theme="0" tint="-0.34998626667073579"/>
      </top>
      <bottom style="thin">
        <color theme="0"/>
      </bottom>
      <diagonal/>
    </border>
    <border>
      <left style="thin">
        <color theme="0"/>
      </left>
      <right style="thin">
        <color theme="0" tint="-0.34998626667073579"/>
      </right>
      <top style="thin">
        <color theme="0"/>
      </top>
      <bottom/>
      <diagonal/>
    </border>
    <border>
      <left style="thin">
        <color theme="0"/>
      </left>
      <right/>
      <top/>
      <bottom style="thin">
        <color theme="0"/>
      </bottom>
      <diagonal/>
    </border>
    <border>
      <left/>
      <right style="thin">
        <color theme="0"/>
      </right>
      <top style="thin">
        <color theme="0" tint="-0.34998626667073579"/>
      </top>
      <bottom style="thin">
        <color theme="0"/>
      </bottom>
      <diagonal/>
    </border>
    <border>
      <left/>
      <right style="thin">
        <color theme="0"/>
      </right>
      <top style="thin">
        <color theme="0"/>
      </top>
      <bottom style="thin">
        <color theme="0" tint="-0.34998626667073579"/>
      </bottom>
      <diagonal/>
    </border>
    <border>
      <left style="thin">
        <color theme="0"/>
      </left>
      <right style="thin">
        <color theme="0" tint="-0.14996795556505021"/>
      </right>
      <top style="thin">
        <color theme="0" tint="-0.34998626667073579"/>
      </top>
      <bottom style="thin">
        <color theme="0"/>
      </bottom>
      <diagonal/>
    </border>
    <border>
      <left style="thin">
        <color theme="0"/>
      </left>
      <right style="thin">
        <color theme="0" tint="-0.14996795556505021"/>
      </right>
      <top style="thin">
        <color theme="0"/>
      </top>
      <bottom style="thin">
        <color theme="0"/>
      </bottom>
      <diagonal/>
    </border>
    <border>
      <left style="thin">
        <color theme="0"/>
      </left>
      <right style="thin">
        <color theme="0" tint="-0.14996795556505021"/>
      </right>
      <top style="thin">
        <color theme="0"/>
      </top>
      <bottom style="thin">
        <color theme="0" tint="-0.34998626667073579"/>
      </bottom>
      <diagonal/>
    </border>
    <border>
      <left style="thin">
        <color theme="0"/>
      </left>
      <right/>
      <top style="thin">
        <color theme="0"/>
      </top>
      <bottom style="thin">
        <color theme="0" tint="-0.34998626667073579"/>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diagonal/>
    </border>
  </borders>
  <cellStyleXfs count="3">
    <xf numFmtId="0" fontId="0" fillId="0" borderId="0"/>
    <xf numFmtId="0" fontId="8" fillId="0" borderId="0" applyNumberFormat="0" applyFill="0" applyBorder="0" applyAlignment="0" applyProtection="0">
      <alignment vertical="top"/>
      <protection locked="0"/>
    </xf>
    <xf numFmtId="43" fontId="11" fillId="0" borderId="0" applyFont="0" applyFill="0" applyBorder="0" applyAlignment="0" applyProtection="0"/>
  </cellStyleXfs>
  <cellXfs count="740">
    <xf numFmtId="0" fontId="0" fillId="0" borderId="0" xfId="0"/>
    <xf numFmtId="0" fontId="0" fillId="0" borderId="0" xfId="0" applyAlignment="1">
      <alignment vertical="center"/>
    </xf>
    <xf numFmtId="0" fontId="1" fillId="0" borderId="0" xfId="0" applyFont="1" applyAlignment="1">
      <alignment vertical="center"/>
    </xf>
    <xf numFmtId="0" fontId="1" fillId="0" borderId="0" xfId="0" applyFont="1"/>
    <xf numFmtId="0" fontId="2" fillId="0" borderId="0" xfId="0" applyFont="1"/>
    <xf numFmtId="0" fontId="2" fillId="0" borderId="0" xfId="0" applyFont="1" applyAlignment="1">
      <alignment vertical="center"/>
    </xf>
    <xf numFmtId="0" fontId="5" fillId="0" borderId="0" xfId="0" applyFont="1" applyAlignment="1">
      <alignment vertical="center"/>
    </xf>
    <xf numFmtId="0" fontId="8" fillId="0" borderId="10" xfId="1" applyBorder="1" applyAlignment="1" applyProtection="1">
      <alignment horizontal="center"/>
    </xf>
    <xf numFmtId="0" fontId="10" fillId="0" borderId="4" xfId="0" applyFont="1" applyBorder="1" applyAlignment="1">
      <alignment vertical="center"/>
    </xf>
    <xf numFmtId="0" fontId="0" fillId="0" borderId="4" xfId="0" applyBorder="1"/>
    <xf numFmtId="0" fontId="9" fillId="0" borderId="2" xfId="0" applyFont="1" applyBorder="1"/>
    <xf numFmtId="0" fontId="12" fillId="0" borderId="0" xfId="0" applyFont="1"/>
    <xf numFmtId="0" fontId="13" fillId="0" borderId="0" xfId="0" applyFont="1"/>
    <xf numFmtId="0" fontId="12" fillId="0" borderId="9" xfId="0" applyFont="1" applyBorder="1"/>
    <xf numFmtId="0" fontId="12" fillId="0" borderId="10" xfId="0" applyFont="1" applyBorder="1"/>
    <xf numFmtId="0" fontId="12" fillId="0" borderId="11" xfId="0" applyFont="1" applyBorder="1"/>
    <xf numFmtId="0" fontId="12" fillId="0" borderId="12" xfId="0" applyFont="1" applyBorder="1"/>
    <xf numFmtId="0" fontId="12" fillId="0" borderId="13" xfId="0" applyFont="1" applyBorder="1"/>
    <xf numFmtId="0" fontId="14" fillId="2" borderId="0" xfId="0" applyFont="1" applyFill="1" applyAlignment="1">
      <alignment horizontal="left" vertical="center"/>
    </xf>
    <xf numFmtId="0" fontId="16" fillId="0" borderId="0" xfId="0" applyFont="1"/>
    <xf numFmtId="0" fontId="17" fillId="4" borderId="17" xfId="0" applyFont="1" applyFill="1" applyBorder="1" applyAlignment="1">
      <alignment horizontal="center" vertical="center"/>
    </xf>
    <xf numFmtId="0" fontId="3" fillId="2" borderId="18" xfId="0" applyFont="1" applyFill="1" applyBorder="1" applyAlignment="1">
      <alignment horizontal="center" vertical="center"/>
    </xf>
    <xf numFmtId="0" fontId="18" fillId="4" borderId="0" xfId="0" applyFont="1" applyFill="1" applyAlignment="1">
      <alignment horizontal="left" vertical="center" indent="1"/>
    </xf>
    <xf numFmtId="0" fontId="19" fillId="4" borderId="0" xfId="0" applyFont="1" applyFill="1" applyAlignment="1">
      <alignment vertical="center"/>
    </xf>
    <xf numFmtId="0" fontId="7" fillId="4" borderId="0" xfId="0" applyFont="1" applyFill="1" applyAlignment="1">
      <alignment horizontal="center" vertical="center"/>
    </xf>
    <xf numFmtId="166" fontId="20" fillId="0" borderId="0" xfId="0" applyNumberFormat="1" applyFont="1" applyAlignment="1">
      <alignment horizontal="left" vertical="top"/>
    </xf>
    <xf numFmtId="164" fontId="3" fillId="0" borderId="1" xfId="0" applyNumberFormat="1" applyFont="1" applyBorder="1" applyAlignment="1">
      <alignment horizontal="center" vertical="center" shrinkToFit="1"/>
    </xf>
    <xf numFmtId="0" fontId="4" fillId="0" borderId="2" xfId="0" applyFont="1" applyBorder="1" applyAlignment="1">
      <alignment horizontal="left" vertical="center" shrinkToFit="1"/>
    </xf>
    <xf numFmtId="0" fontId="6" fillId="0" borderId="1" xfId="0" applyFont="1" applyBorder="1" applyAlignment="1">
      <alignment horizontal="left" vertical="center" indent="1"/>
    </xf>
    <xf numFmtId="0" fontId="5" fillId="0" borderId="7" xfId="0" applyFont="1" applyBorder="1"/>
    <xf numFmtId="0" fontId="5" fillId="0" borderId="3" xfId="0" applyFont="1" applyBorder="1" applyAlignment="1">
      <alignment horizontal="left" vertical="center"/>
    </xf>
    <xf numFmtId="0" fontId="5" fillId="0" borderId="5" xfId="1" applyFont="1" applyBorder="1" applyAlignment="1" applyProtection="1">
      <alignment horizontal="left" vertical="center"/>
    </xf>
    <xf numFmtId="0" fontId="5" fillId="0" borderId="8" xfId="1" applyFont="1" applyBorder="1" applyAlignment="1" applyProtection="1">
      <alignment vertical="center"/>
    </xf>
    <xf numFmtId="0" fontId="23" fillId="0" borderId="0" xfId="0" applyFont="1" applyAlignment="1">
      <alignment horizontal="center" shrinkToFit="1"/>
    </xf>
    <xf numFmtId="164" fontId="24" fillId="0" borderId="0" xfId="0" applyNumberFormat="1" applyFont="1" applyAlignment="1">
      <alignment horizontal="center" vertical="center" shrinkToFit="1"/>
    </xf>
    <xf numFmtId="0" fontId="25" fillId="0" borderId="0" xfId="0" applyFont="1"/>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horizontal="left" vertical="center" indent="1"/>
    </xf>
    <xf numFmtId="0" fontId="29" fillId="0" borderId="0" xfId="2" applyNumberFormat="1" applyFont="1" applyAlignment="1">
      <alignment horizontal="left"/>
    </xf>
    <xf numFmtId="0" fontId="30" fillId="0" borderId="0" xfId="0" applyFont="1" applyAlignment="1">
      <alignment horizontal="left" vertical="top" wrapText="1"/>
    </xf>
    <xf numFmtId="166" fontId="31" fillId="0" borderId="0" xfId="0" applyNumberFormat="1" applyFont="1" applyAlignment="1">
      <alignment horizontal="left" vertical="top"/>
    </xf>
    <xf numFmtId="166" fontId="31" fillId="0" borderId="0" xfId="0" applyNumberFormat="1" applyFont="1" applyAlignment="1">
      <alignment vertical="top"/>
    </xf>
    <xf numFmtId="0" fontId="36" fillId="0" borderId="2" xfId="0" applyFont="1" applyBorder="1" applyAlignment="1">
      <alignment horizontal="left" vertical="center" shrinkToFit="1"/>
    </xf>
    <xf numFmtId="0" fontId="34" fillId="0" borderId="0" xfId="0" applyFont="1" applyAlignment="1">
      <alignment vertical="center"/>
    </xf>
    <xf numFmtId="0" fontId="4" fillId="0" borderId="4" xfId="0" applyFont="1" applyBorder="1" applyAlignment="1">
      <alignment horizontal="left" vertical="center" shrinkToFit="1"/>
    </xf>
    <xf numFmtId="0" fontId="5" fillId="0" borderId="0" xfId="0" applyFont="1"/>
    <xf numFmtId="0" fontId="9" fillId="0" borderId="4" xfId="0" applyFont="1" applyBorder="1"/>
    <xf numFmtId="0" fontId="34" fillId="0" borderId="3" xfId="0" applyFont="1" applyBorder="1" applyAlignment="1">
      <alignment vertical="center"/>
    </xf>
    <xf numFmtId="0" fontId="34" fillId="0" borderId="4" xfId="0" applyFont="1" applyBorder="1" applyAlignment="1">
      <alignment vertical="center"/>
    </xf>
    <xf numFmtId="0" fontId="4" fillId="0" borderId="0" xfId="0" applyFont="1" applyAlignment="1">
      <alignment horizontal="left" vertical="center" shrinkToFit="1"/>
    </xf>
    <xf numFmtId="0" fontId="5" fillId="0" borderId="22" xfId="0" applyFont="1" applyBorder="1" applyAlignment="1">
      <alignment vertical="center"/>
    </xf>
    <xf numFmtId="0" fontId="5" fillId="3" borderId="26" xfId="0" applyFont="1" applyFill="1" applyBorder="1" applyAlignment="1">
      <alignment horizontal="center" vertical="center"/>
    </xf>
    <xf numFmtId="0" fontId="5" fillId="3" borderId="27" xfId="0" applyFont="1" applyFill="1" applyBorder="1" applyAlignment="1">
      <alignment horizontal="center" vertical="center"/>
    </xf>
    <xf numFmtId="0" fontId="36" fillId="3" borderId="25" xfId="0" applyFont="1" applyFill="1" applyBorder="1" applyAlignment="1">
      <alignment horizontal="center" vertical="center" shrinkToFit="1"/>
    </xf>
    <xf numFmtId="164" fontId="3" fillId="7" borderId="1" xfId="0" applyNumberFormat="1" applyFont="1" applyFill="1" applyBorder="1" applyAlignment="1">
      <alignment horizontal="center" vertical="center" shrinkToFit="1"/>
    </xf>
    <xf numFmtId="0" fontId="4" fillId="7" borderId="7" xfId="0" applyFont="1" applyFill="1" applyBorder="1" applyAlignment="1">
      <alignment horizontal="left" vertical="center" shrinkToFit="1"/>
    </xf>
    <xf numFmtId="0" fontId="4" fillId="7" borderId="2" xfId="0" applyFont="1" applyFill="1" applyBorder="1" applyAlignment="1">
      <alignment horizontal="left" vertical="center" shrinkToFit="1"/>
    </xf>
    <xf numFmtId="164" fontId="15" fillId="7" borderId="1" xfId="0" applyNumberFormat="1" applyFont="1" applyFill="1" applyBorder="1" applyAlignment="1">
      <alignment horizontal="center" vertical="center" shrinkToFit="1"/>
    </xf>
    <xf numFmtId="164" fontId="3" fillId="7" borderId="3" xfId="0" applyNumberFormat="1" applyFont="1" applyFill="1" applyBorder="1" applyAlignment="1">
      <alignment horizontal="center" vertical="center" shrinkToFit="1"/>
    </xf>
    <xf numFmtId="0" fontId="4" fillId="7" borderId="4" xfId="0" applyFont="1" applyFill="1" applyBorder="1" applyAlignment="1">
      <alignment horizontal="left" vertical="center" shrinkToFit="1"/>
    </xf>
    <xf numFmtId="0" fontId="4" fillId="7" borderId="0" xfId="0" applyFont="1" applyFill="1" applyAlignment="1">
      <alignment horizontal="left" vertical="center" shrinkToFit="1"/>
    </xf>
    <xf numFmtId="0" fontId="0" fillId="7" borderId="0" xfId="0" applyFill="1" applyAlignment="1">
      <alignment vertical="center"/>
    </xf>
    <xf numFmtId="0" fontId="41" fillId="0" borderId="6" xfId="0" applyFont="1" applyBorder="1" applyAlignment="1">
      <alignment horizontal="left" vertical="center"/>
    </xf>
    <xf numFmtId="0" fontId="5" fillId="0" borderId="4" xfId="0" applyFont="1" applyBorder="1" applyAlignment="1">
      <alignment horizontal="left" vertical="center"/>
    </xf>
    <xf numFmtId="0" fontId="34" fillId="0" borderId="4" xfId="0" applyFont="1" applyBorder="1" applyAlignment="1">
      <alignment horizontal="left" vertical="center"/>
    </xf>
    <xf numFmtId="0" fontId="5" fillId="0" borderId="6" xfId="0" applyFont="1" applyBorder="1" applyAlignment="1">
      <alignment horizontal="left" vertical="center"/>
    </xf>
    <xf numFmtId="0" fontId="34" fillId="0" borderId="3" xfId="0" applyFont="1" applyBorder="1" applyAlignment="1">
      <alignment horizontal="center" vertical="center"/>
    </xf>
    <xf numFmtId="0" fontId="5" fillId="0" borderId="4" xfId="0" applyFont="1" applyBorder="1" applyAlignment="1">
      <alignment horizontal="center" vertical="center"/>
    </xf>
    <xf numFmtId="0" fontId="34" fillId="0" borderId="5" xfId="0" applyFont="1" applyBorder="1" applyAlignment="1">
      <alignment horizontal="center" vertical="center"/>
    </xf>
    <xf numFmtId="164" fontId="34" fillId="0" borderId="3" xfId="0" applyNumberFormat="1" applyFont="1" applyBorder="1" applyAlignment="1">
      <alignment horizontal="center" vertical="center" shrinkToFit="1"/>
    </xf>
    <xf numFmtId="164" fontId="34" fillId="7" borderId="3" xfId="0" applyNumberFormat="1" applyFont="1" applyFill="1" applyBorder="1" applyAlignment="1">
      <alignment horizontal="center" vertical="center" shrinkToFit="1"/>
    </xf>
    <xf numFmtId="164" fontId="34" fillId="7" borderId="0" xfId="0" applyNumberFormat="1" applyFont="1" applyFill="1" applyAlignment="1">
      <alignment horizontal="center" vertical="center" shrinkToFit="1"/>
    </xf>
    <xf numFmtId="0" fontId="43" fillId="0" borderId="4" xfId="0" applyFont="1" applyBorder="1" applyAlignment="1">
      <alignment horizontal="left" vertical="center" shrinkToFit="1"/>
    </xf>
    <xf numFmtId="0" fontId="45" fillId="3" borderId="26" xfId="0" applyFont="1" applyFill="1" applyBorder="1" applyAlignment="1">
      <alignment horizontal="center" vertical="center"/>
    </xf>
    <xf numFmtId="166" fontId="20" fillId="0" borderId="22" xfId="0" applyNumberFormat="1" applyFont="1" applyBorder="1" applyAlignment="1">
      <alignment horizontal="left" vertical="top"/>
    </xf>
    <xf numFmtId="0" fontId="1" fillId="0" borderId="22" xfId="0" applyFont="1" applyBorder="1"/>
    <xf numFmtId="0" fontId="23" fillId="0" borderId="22" xfId="0" applyFont="1" applyBorder="1" applyAlignment="1">
      <alignment horizontal="center" shrinkToFit="1"/>
    </xf>
    <xf numFmtId="164" fontId="24" fillId="0" borderId="22" xfId="0" applyNumberFormat="1" applyFont="1" applyBorder="1" applyAlignment="1">
      <alignment horizontal="center" vertical="center" shrinkToFit="1"/>
    </xf>
    <xf numFmtId="0" fontId="2" fillId="0" borderId="22" xfId="0" applyFont="1" applyBorder="1"/>
    <xf numFmtId="166" fontId="31" fillId="0" borderId="22" xfId="0" applyNumberFormat="1" applyFont="1" applyBorder="1" applyAlignment="1">
      <alignment vertical="top"/>
    </xf>
    <xf numFmtId="166" fontId="31" fillId="0" borderId="22" xfId="0" applyNumberFormat="1" applyFont="1" applyBorder="1" applyAlignment="1">
      <alignment horizontal="left" vertical="top"/>
    </xf>
    <xf numFmtId="0" fontId="25" fillId="0" borderId="22" xfId="0" applyFont="1" applyBorder="1"/>
    <xf numFmtId="0" fontId="26" fillId="0" borderId="22" xfId="0" applyFont="1" applyBorder="1" applyAlignment="1">
      <alignment vertical="center"/>
    </xf>
    <xf numFmtId="0" fontId="2" fillId="0" borderId="22" xfId="0" applyFont="1" applyBorder="1" applyAlignment="1">
      <alignment vertical="center"/>
    </xf>
    <xf numFmtId="0" fontId="0" fillId="0" borderId="22" xfId="0" applyBorder="1" applyAlignment="1">
      <alignment vertical="center"/>
    </xf>
    <xf numFmtId="0" fontId="1" fillId="0" borderId="22" xfId="0" applyFont="1" applyBorder="1" applyAlignment="1">
      <alignment vertical="center"/>
    </xf>
    <xf numFmtId="0" fontId="0" fillId="0" borderId="22" xfId="0" applyBorder="1"/>
    <xf numFmtId="0" fontId="0" fillId="0" borderId="32" xfId="0" applyBorder="1" applyAlignment="1">
      <alignment vertical="center"/>
    </xf>
    <xf numFmtId="0" fontId="0" fillId="0" borderId="32" xfId="0" applyBorder="1"/>
    <xf numFmtId="0" fontId="0" fillId="0" borderId="24" xfId="0" applyBorder="1"/>
    <xf numFmtId="164" fontId="3" fillId="7" borderId="19" xfId="0" applyNumberFormat="1" applyFont="1" applyFill="1" applyBorder="1" applyAlignment="1">
      <alignment horizontal="center" vertical="center" shrinkToFit="1"/>
    </xf>
    <xf numFmtId="0" fontId="4" fillId="7" borderId="20" xfId="0" applyFont="1" applyFill="1" applyBorder="1" applyAlignment="1">
      <alignment horizontal="left" vertical="center" shrinkToFit="1"/>
    </xf>
    <xf numFmtId="0" fontId="38" fillId="0" borderId="43" xfId="0" applyFont="1" applyBorder="1" applyAlignment="1">
      <alignment horizontal="center" vertical="center"/>
    </xf>
    <xf numFmtId="164" fontId="3" fillId="7" borderId="43" xfId="0" applyNumberFormat="1" applyFont="1" applyFill="1" applyBorder="1" applyAlignment="1">
      <alignment horizontal="center" vertical="center" shrinkToFit="1"/>
    </xf>
    <xf numFmtId="0" fontId="4" fillId="7" borderId="44" xfId="0" applyFont="1" applyFill="1" applyBorder="1" applyAlignment="1">
      <alignment horizontal="left" vertical="center" shrinkToFit="1"/>
    </xf>
    <xf numFmtId="0" fontId="38" fillId="0" borderId="48" xfId="0" applyFont="1" applyBorder="1" applyAlignment="1">
      <alignment horizontal="center" vertical="center"/>
    </xf>
    <xf numFmtId="0" fontId="38" fillId="0" borderId="50" xfId="0" applyFont="1" applyBorder="1" applyAlignment="1">
      <alignment horizontal="center" vertical="center"/>
    </xf>
    <xf numFmtId="164" fontId="3" fillId="0" borderId="52" xfId="0" applyNumberFormat="1" applyFont="1" applyBorder="1" applyAlignment="1">
      <alignment horizontal="center" vertical="center" shrinkToFit="1"/>
    </xf>
    <xf numFmtId="0" fontId="5" fillId="0" borderId="36" xfId="0" applyFont="1" applyBorder="1"/>
    <xf numFmtId="0" fontId="9" fillId="0" borderId="37" xfId="0" applyFont="1" applyBorder="1"/>
    <xf numFmtId="0" fontId="5" fillId="0" borderId="38" xfId="0" applyFont="1" applyBorder="1" applyAlignment="1">
      <alignment horizontal="left" vertical="center"/>
    </xf>
    <xf numFmtId="0" fontId="10" fillId="0" borderId="33" xfId="0" applyFont="1" applyBorder="1" applyAlignment="1">
      <alignment vertical="center"/>
    </xf>
    <xf numFmtId="0" fontId="5" fillId="0" borderId="39" xfId="1" applyFont="1" applyBorder="1" applyAlignment="1" applyProtection="1">
      <alignment horizontal="left" vertical="center"/>
    </xf>
    <xf numFmtId="0" fontId="5" fillId="0" borderId="40" xfId="1" applyFont="1" applyBorder="1" applyAlignment="1" applyProtection="1">
      <alignment vertical="center"/>
    </xf>
    <xf numFmtId="0" fontId="53" fillId="0" borderId="0" xfId="0" applyFont="1"/>
    <xf numFmtId="0" fontId="53" fillId="0" borderId="0" xfId="0" applyFont="1" applyAlignment="1">
      <alignment vertical="center"/>
    </xf>
    <xf numFmtId="0" fontId="13" fillId="0" borderId="0" xfId="0" applyFont="1" applyAlignment="1">
      <alignment vertical="center"/>
    </xf>
    <xf numFmtId="0" fontId="13" fillId="11" borderId="0" xfId="0" applyFont="1" applyFill="1" applyAlignment="1">
      <alignment vertical="center"/>
    </xf>
    <xf numFmtId="0" fontId="39" fillId="0" borderId="0" xfId="0" applyFont="1" applyAlignment="1">
      <alignment vertical="center"/>
    </xf>
    <xf numFmtId="0" fontId="39" fillId="8" borderId="0" xfId="0" applyFont="1" applyFill="1" applyAlignment="1">
      <alignment vertical="center"/>
    </xf>
    <xf numFmtId="0" fontId="39" fillId="9" borderId="0" xfId="0" applyFont="1" applyFill="1" applyAlignment="1">
      <alignment vertical="center"/>
    </xf>
    <xf numFmtId="0" fontId="39" fillId="10" borderId="0" xfId="0" applyFont="1" applyFill="1" applyAlignment="1">
      <alignment vertical="center"/>
    </xf>
    <xf numFmtId="0" fontId="39" fillId="0" borderId="0" xfId="0" applyFont="1" applyAlignment="1">
      <alignment horizontal="left" vertical="center"/>
    </xf>
    <xf numFmtId="0" fontId="39" fillId="0" borderId="8" xfId="0" applyFont="1" applyBorder="1" applyAlignment="1">
      <alignment horizontal="left" vertical="center"/>
    </xf>
    <xf numFmtId="0" fontId="33" fillId="0" borderId="4" xfId="1" applyFont="1" applyBorder="1" applyAlignment="1" applyProtection="1">
      <alignment horizontal="right" vertical="center"/>
    </xf>
    <xf numFmtId="0" fontId="33" fillId="0" borderId="8" xfId="1" applyFont="1" applyBorder="1" applyAlignment="1" applyProtection="1">
      <alignment horizontal="right" vertical="center"/>
    </xf>
    <xf numFmtId="0" fontId="33" fillId="0" borderId="6" xfId="1" applyFont="1" applyBorder="1" applyAlignment="1" applyProtection="1">
      <alignment horizontal="right" vertical="center"/>
    </xf>
    <xf numFmtId="0" fontId="5" fillId="0" borderId="0" xfId="0" applyFont="1" applyAlignment="1">
      <alignment horizontal="left" vertical="center"/>
    </xf>
    <xf numFmtId="0" fontId="33" fillId="0" borderId="0" xfId="1" applyFont="1" applyBorder="1" applyAlignment="1" applyProtection="1">
      <alignment horizontal="right" vertical="center"/>
    </xf>
    <xf numFmtId="164" fontId="3" fillId="12" borderId="1" xfId="0" applyNumberFormat="1" applyFont="1" applyFill="1" applyBorder="1" applyAlignment="1">
      <alignment horizontal="center" vertical="center" shrinkToFit="1"/>
    </xf>
    <xf numFmtId="0" fontId="4" fillId="12" borderId="2" xfId="0" applyFont="1" applyFill="1" applyBorder="1" applyAlignment="1">
      <alignment horizontal="left" vertical="center" shrinkToFit="1"/>
    </xf>
    <xf numFmtId="0" fontId="38" fillId="0" borderId="5" xfId="0" applyFont="1" applyBorder="1" applyAlignment="1">
      <alignment horizontal="center" vertical="center"/>
    </xf>
    <xf numFmtId="0" fontId="5" fillId="0" borderId="4" xfId="0" applyFont="1" applyBorder="1" applyAlignment="1">
      <alignment horizontal="left" vertical="center" shrinkToFit="1"/>
    </xf>
    <xf numFmtId="0" fontId="5" fillId="0" borderId="0" xfId="0" applyFont="1" applyAlignment="1">
      <alignment horizontal="left" vertical="center" shrinkToFit="1"/>
    </xf>
    <xf numFmtId="164" fontId="47" fillId="0" borderId="1" xfId="0" applyNumberFormat="1" applyFont="1" applyBorder="1" applyAlignment="1">
      <alignment horizontal="center" vertical="center" shrinkToFit="1"/>
    </xf>
    <xf numFmtId="0" fontId="34" fillId="0" borderId="5" xfId="0" applyFont="1" applyBorder="1" applyAlignment="1">
      <alignment vertical="center"/>
    </xf>
    <xf numFmtId="0" fontId="34" fillId="0" borderId="6" xfId="0" applyFont="1" applyBorder="1" applyAlignment="1">
      <alignment vertical="center"/>
    </xf>
    <xf numFmtId="0" fontId="38" fillId="0" borderId="5" xfId="0" applyFont="1" applyBorder="1" applyAlignment="1">
      <alignment vertical="center"/>
    </xf>
    <xf numFmtId="0" fontId="38" fillId="0" borderId="6" xfId="0" applyFont="1" applyBorder="1" applyAlignment="1">
      <alignment vertical="center"/>
    </xf>
    <xf numFmtId="0" fontId="38" fillId="0" borderId="3" xfId="0" applyFont="1" applyBorder="1" applyAlignment="1">
      <alignment vertical="center"/>
    </xf>
    <xf numFmtId="0" fontId="57" fillId="0" borderId="4" xfId="0" applyFont="1" applyBorder="1" applyAlignment="1">
      <alignment vertical="center"/>
    </xf>
    <xf numFmtId="0" fontId="4" fillId="0" borderId="6" xfId="0" applyFont="1" applyBorder="1" applyAlignment="1">
      <alignment horizontal="left" vertical="center"/>
    </xf>
    <xf numFmtId="0" fontId="5" fillId="0" borderId="3" xfId="0" applyFont="1" applyBorder="1" applyAlignment="1">
      <alignment vertical="center"/>
    </xf>
    <xf numFmtId="0" fontId="0" fillId="0" borderId="3" xfId="0" applyBorder="1" applyAlignment="1">
      <alignment vertical="center"/>
    </xf>
    <xf numFmtId="0" fontId="34" fillId="7" borderId="5" xfId="0" applyFont="1" applyFill="1" applyBorder="1" applyAlignment="1">
      <alignment horizontal="center" vertical="center"/>
    </xf>
    <xf numFmtId="0" fontId="34" fillId="7" borderId="3" xfId="0" applyFont="1" applyFill="1" applyBorder="1" applyAlignment="1">
      <alignment horizontal="center" vertical="center"/>
    </xf>
    <xf numFmtId="0" fontId="0" fillId="0" borderId="0" xfId="0" applyAlignment="1">
      <alignment horizontal="left" vertical="center"/>
    </xf>
    <xf numFmtId="0" fontId="49" fillId="0" borderId="0" xfId="0" applyFont="1" applyAlignment="1">
      <alignment horizontal="left" vertical="center"/>
    </xf>
    <xf numFmtId="0" fontId="1" fillId="0" borderId="0" xfId="0" applyFont="1" applyAlignment="1">
      <alignment horizontal="left" vertical="center"/>
    </xf>
    <xf numFmtId="0" fontId="49" fillId="0" borderId="2" xfId="0" applyFont="1" applyBorder="1" applyAlignment="1">
      <alignment horizontal="left" vertical="center" shrinkToFit="1"/>
    </xf>
    <xf numFmtId="0" fontId="36" fillId="0" borderId="4" xfId="0" applyFont="1" applyBorder="1" applyAlignment="1">
      <alignment horizontal="left" vertical="center"/>
    </xf>
    <xf numFmtId="0" fontId="5" fillId="7" borderId="4" xfId="0" applyFont="1" applyFill="1" applyBorder="1" applyAlignment="1">
      <alignment horizontal="left" vertical="center"/>
    </xf>
    <xf numFmtId="0" fontId="34" fillId="7" borderId="4" xfId="0" applyFont="1" applyFill="1" applyBorder="1" applyAlignment="1">
      <alignment horizontal="left" vertical="center"/>
    </xf>
    <xf numFmtId="0" fontId="1" fillId="7" borderId="0" xfId="0" applyFont="1" applyFill="1" applyAlignment="1">
      <alignment vertical="center"/>
    </xf>
    <xf numFmtId="0" fontId="41" fillId="7" borderId="6" xfId="0" applyFont="1" applyFill="1" applyBorder="1" applyAlignment="1">
      <alignment horizontal="left" vertical="center"/>
    </xf>
    <xf numFmtId="0" fontId="33" fillId="0" borderId="0" xfId="1" applyFont="1" applyAlignment="1" applyProtection="1">
      <alignment vertical="center"/>
    </xf>
    <xf numFmtId="0" fontId="33" fillId="0" borderId="4" xfId="1" applyFont="1" applyBorder="1" applyAlignment="1" applyProtection="1">
      <alignment vertical="center"/>
    </xf>
    <xf numFmtId="0" fontId="33" fillId="0" borderId="8" xfId="1" applyFont="1" applyBorder="1" applyAlignment="1" applyProtection="1">
      <alignment vertical="center"/>
    </xf>
    <xf numFmtId="0" fontId="33" fillId="0" borderId="6" xfId="1" applyFont="1" applyBorder="1" applyAlignment="1" applyProtection="1">
      <alignment vertical="center"/>
    </xf>
    <xf numFmtId="0" fontId="5" fillId="0" borderId="4" xfId="0" applyFont="1" applyBorder="1" applyAlignment="1">
      <alignment vertical="center"/>
    </xf>
    <xf numFmtId="0" fontId="5" fillId="0" borderId="0" xfId="0" applyFont="1" applyAlignment="1">
      <alignment vertical="top"/>
    </xf>
    <xf numFmtId="0" fontId="60" fillId="0" borderId="4" xfId="0" applyFont="1" applyBorder="1" applyAlignment="1">
      <alignment horizontal="left" vertical="center"/>
    </xf>
    <xf numFmtId="0" fontId="5" fillId="13" borderId="3" xfId="0" applyFont="1" applyFill="1" applyBorder="1" applyAlignment="1">
      <alignment horizontal="left" vertical="center"/>
    </xf>
    <xf numFmtId="0" fontId="0" fillId="0" borderId="2" xfId="0" applyBorder="1" applyAlignment="1">
      <alignment horizontal="left" vertical="center" shrinkToFit="1"/>
    </xf>
    <xf numFmtId="0" fontId="44" fillId="0" borderId="4" xfId="0" applyFont="1" applyBorder="1" applyAlignment="1">
      <alignment horizontal="left" vertical="center"/>
    </xf>
    <xf numFmtId="0" fontId="1" fillId="3" borderId="26" xfId="0" applyFont="1" applyFill="1" applyBorder="1" applyAlignment="1">
      <alignment vertical="center"/>
    </xf>
    <xf numFmtId="0" fontId="39" fillId="0" borderId="8" xfId="0" applyFont="1" applyBorder="1" applyAlignment="1">
      <alignment vertical="center"/>
    </xf>
    <xf numFmtId="0" fontId="5" fillId="7" borderId="44" xfId="0" applyFont="1" applyFill="1" applyBorder="1" applyAlignment="1">
      <alignment vertical="center"/>
    </xf>
    <xf numFmtId="0" fontId="34" fillId="7" borderId="44" xfId="0" applyFont="1" applyFill="1" applyBorder="1" applyAlignment="1">
      <alignment vertical="center"/>
    </xf>
    <xf numFmtId="0" fontId="38" fillId="7" borderId="43" xfId="0" applyFont="1" applyFill="1" applyBorder="1" applyAlignment="1">
      <alignment horizontal="center" vertical="center"/>
    </xf>
    <xf numFmtId="0" fontId="38" fillId="7" borderId="45" xfId="0" applyFont="1" applyFill="1" applyBorder="1" applyAlignment="1">
      <alignment horizontal="center" vertical="center"/>
    </xf>
    <xf numFmtId="16" fontId="0" fillId="0" borderId="22" xfId="0" applyNumberFormat="1" applyBorder="1" applyAlignment="1">
      <alignment vertical="center"/>
    </xf>
    <xf numFmtId="0" fontId="5" fillId="0" borderId="3" xfId="0" applyFont="1" applyBorder="1" applyAlignment="1">
      <alignment horizontal="center" vertical="center"/>
    </xf>
    <xf numFmtId="0" fontId="5" fillId="7" borderId="3" xfId="0" applyFont="1" applyFill="1" applyBorder="1" applyAlignment="1">
      <alignment horizontal="center" vertical="center"/>
    </xf>
    <xf numFmtId="0" fontId="5" fillId="7" borderId="0" xfId="0" applyFont="1" applyFill="1" applyAlignment="1">
      <alignment horizontal="center" vertical="center"/>
    </xf>
    <xf numFmtId="0" fontId="5" fillId="7" borderId="4" xfId="0" applyFont="1" applyFill="1" applyBorder="1" applyAlignment="1">
      <alignment horizontal="center" vertical="center"/>
    </xf>
    <xf numFmtId="0" fontId="5" fillId="7" borderId="5" xfId="0" applyFont="1" applyFill="1" applyBorder="1" applyAlignment="1">
      <alignment horizontal="center" vertical="center"/>
    </xf>
    <xf numFmtId="0" fontId="41" fillId="0" borderId="3" xfId="0" applyFont="1" applyBorder="1" applyAlignment="1">
      <alignment horizontal="center" vertical="center"/>
    </xf>
    <xf numFmtId="0" fontId="5" fillId="7" borderId="43" xfId="0" applyFont="1" applyFill="1" applyBorder="1" applyAlignment="1">
      <alignment horizontal="center" vertical="center"/>
    </xf>
    <xf numFmtId="0" fontId="5" fillId="7" borderId="27" xfId="0" applyFont="1" applyFill="1" applyBorder="1" applyAlignment="1">
      <alignment horizontal="center" vertical="center"/>
    </xf>
    <xf numFmtId="164" fontId="3" fillId="0" borderId="7" xfId="0" applyNumberFormat="1" applyFont="1" applyBorder="1" applyAlignment="1">
      <alignment horizontal="center" vertical="center" shrinkToFit="1"/>
    </xf>
    <xf numFmtId="0" fontId="38" fillId="0" borderId="0" xfId="0" applyFont="1" applyAlignment="1">
      <alignment horizontal="center" vertical="center"/>
    </xf>
    <xf numFmtId="164" fontId="34" fillId="0" borderId="0" xfId="0" applyNumberFormat="1" applyFont="1" applyAlignment="1">
      <alignment horizontal="center" vertical="center" shrinkToFit="1"/>
    </xf>
    <xf numFmtId="0" fontId="34" fillId="0" borderId="6" xfId="0" applyFont="1" applyBorder="1" applyAlignment="1">
      <alignment horizontal="left" vertical="center"/>
    </xf>
    <xf numFmtId="0" fontId="4" fillId="0" borderId="37" xfId="0" applyFont="1" applyBorder="1" applyAlignment="1">
      <alignment horizontal="left" vertical="center" shrinkToFit="1"/>
    </xf>
    <xf numFmtId="0" fontId="5" fillId="0" borderId="33" xfId="0" applyFont="1" applyBorder="1" applyAlignment="1">
      <alignment horizontal="left" vertical="center"/>
    </xf>
    <xf numFmtId="0" fontId="4" fillId="0" borderId="75" xfId="0" applyFont="1" applyBorder="1" applyAlignment="1">
      <alignment horizontal="left" vertical="center" shrinkToFit="1"/>
    </xf>
    <xf numFmtId="164" fontId="3" fillId="0" borderId="35" xfId="0" applyNumberFormat="1" applyFont="1" applyBorder="1" applyAlignment="1">
      <alignment horizontal="center" vertical="center" shrinkToFit="1"/>
    </xf>
    <xf numFmtId="164" fontId="3" fillId="7" borderId="0" xfId="0" applyNumberFormat="1" applyFont="1" applyFill="1" applyAlignment="1">
      <alignment horizontal="center" vertical="center" shrinkToFit="1"/>
    </xf>
    <xf numFmtId="0" fontId="63" fillId="0" borderId="2" xfId="0" applyFont="1" applyBorder="1" applyAlignment="1">
      <alignment horizontal="left" vertical="center" shrinkToFit="1"/>
    </xf>
    <xf numFmtId="0" fontId="5" fillId="0" borderId="26" xfId="0" applyFont="1" applyBorder="1" applyAlignment="1">
      <alignment horizontal="center" vertical="center"/>
    </xf>
    <xf numFmtId="0" fontId="45" fillId="0" borderId="26" xfId="0" applyFont="1" applyBorder="1" applyAlignment="1">
      <alignment horizontal="center" vertical="center"/>
    </xf>
    <xf numFmtId="0" fontId="41" fillId="0" borderId="4" xfId="0" applyFont="1" applyBorder="1" applyAlignment="1">
      <alignment horizontal="left" vertical="center"/>
    </xf>
    <xf numFmtId="0" fontId="44" fillId="0" borderId="6" xfId="0" applyFont="1" applyBorder="1" applyAlignment="1">
      <alignment horizontal="left" vertical="center"/>
    </xf>
    <xf numFmtId="0" fontId="55" fillId="0" borderId="4" xfId="0" applyFont="1" applyBorder="1" applyAlignment="1">
      <alignment horizontal="left" vertical="center"/>
    </xf>
    <xf numFmtId="0" fontId="43" fillId="0" borderId="4" xfId="0" applyFont="1" applyBorder="1" applyAlignment="1">
      <alignment horizontal="left" vertical="center" wrapText="1" shrinkToFit="1"/>
    </xf>
    <xf numFmtId="0" fontId="4" fillId="0" borderId="4" xfId="0" applyFont="1" applyBorder="1" applyAlignment="1">
      <alignment horizontal="left" vertical="center"/>
    </xf>
    <xf numFmtId="0" fontId="43" fillId="0" borderId="4" xfId="0" applyFont="1" applyBorder="1" applyAlignment="1">
      <alignment horizontal="left" vertical="center"/>
    </xf>
    <xf numFmtId="0" fontId="38" fillId="0" borderId="32" xfId="0" applyFont="1" applyBorder="1" applyAlignment="1">
      <alignment horizontal="center" vertical="center"/>
    </xf>
    <xf numFmtId="0" fontId="38" fillId="0" borderId="38" xfId="0" applyFont="1" applyBorder="1" applyAlignment="1">
      <alignment horizontal="center" vertical="center"/>
    </xf>
    <xf numFmtId="0" fontId="38" fillId="0" borderId="39" xfId="0" applyFont="1" applyBorder="1" applyAlignment="1">
      <alignment horizontal="center" vertical="center"/>
    </xf>
    <xf numFmtId="0" fontId="4" fillId="0" borderId="53" xfId="0" applyFont="1" applyBorder="1" applyAlignment="1">
      <alignment horizontal="left" vertical="center" shrinkToFit="1"/>
    </xf>
    <xf numFmtId="0" fontId="5" fillId="0" borderId="33" xfId="0" applyFont="1" applyBorder="1" applyAlignment="1">
      <alignment horizontal="center" vertical="center"/>
    </xf>
    <xf numFmtId="0" fontId="34" fillId="0" borderId="33" xfId="0" applyFont="1" applyBorder="1" applyAlignment="1">
      <alignment horizontal="center" vertical="center"/>
    </xf>
    <xf numFmtId="0" fontId="4" fillId="0" borderId="23" xfId="0" applyFont="1" applyBorder="1" applyAlignment="1">
      <alignment horizontal="left" vertical="center"/>
    </xf>
    <xf numFmtId="0" fontId="52" fillId="0" borderId="23" xfId="0" applyFont="1" applyBorder="1" applyAlignment="1">
      <alignment horizontal="left" vertical="center"/>
    </xf>
    <xf numFmtId="0" fontId="43" fillId="0" borderId="23" xfId="0" applyFont="1" applyBorder="1" applyAlignment="1">
      <alignment horizontal="left" vertical="center"/>
    </xf>
    <xf numFmtId="0" fontId="41" fillId="0" borderId="84" xfId="0" applyFont="1" applyBorder="1" applyAlignment="1">
      <alignment horizontal="left" vertical="center"/>
    </xf>
    <xf numFmtId="0" fontId="41" fillId="0" borderId="41" xfId="0" applyFont="1" applyBorder="1" applyAlignment="1">
      <alignment horizontal="left" vertical="center"/>
    </xf>
    <xf numFmtId="0" fontId="0" fillId="0" borderId="85" xfId="0" applyBorder="1" applyAlignment="1">
      <alignment vertical="center"/>
    </xf>
    <xf numFmtId="164" fontId="3" fillId="0" borderId="83" xfId="0" applyNumberFormat="1" applyFont="1" applyBorder="1" applyAlignment="1">
      <alignment horizontal="center" vertical="center" shrinkToFit="1"/>
    </xf>
    <xf numFmtId="0" fontId="4" fillId="0" borderId="67" xfId="0" applyFont="1" applyBorder="1" applyAlignment="1">
      <alignment horizontal="left" vertical="center" shrinkToFit="1"/>
    </xf>
    <xf numFmtId="0" fontId="38" fillId="0" borderId="62" xfId="0" applyFont="1" applyBorder="1" applyAlignment="1">
      <alignment horizontal="center" vertical="center"/>
    </xf>
    <xf numFmtId="0" fontId="34" fillId="0" borderId="70" xfId="0" applyFont="1" applyBorder="1" applyAlignment="1">
      <alignment horizontal="left" vertical="center"/>
    </xf>
    <xf numFmtId="0" fontId="34" fillId="0" borderId="67" xfId="0" applyFont="1" applyBorder="1" applyAlignment="1">
      <alignment horizontal="center" vertical="center"/>
    </xf>
    <xf numFmtId="0" fontId="34" fillId="0" borderId="23" xfId="0" applyFont="1" applyBorder="1" applyAlignment="1">
      <alignment horizontal="center" vertical="center"/>
    </xf>
    <xf numFmtId="0" fontId="5" fillId="0" borderId="67" xfId="0" applyFont="1" applyBorder="1" applyAlignment="1">
      <alignment horizontal="center" vertical="center"/>
    </xf>
    <xf numFmtId="0" fontId="4" fillId="0" borderId="71" xfId="0" applyFont="1" applyBorder="1" applyAlignment="1">
      <alignment horizontal="left" vertical="center"/>
    </xf>
    <xf numFmtId="0" fontId="41" fillId="0" borderId="78" xfId="0" applyFont="1" applyBorder="1" applyAlignment="1">
      <alignment horizontal="left" vertical="center"/>
    </xf>
    <xf numFmtId="0" fontId="41" fillId="0" borderId="60" xfId="0" applyFont="1" applyBorder="1" applyAlignment="1">
      <alignment horizontal="left" vertical="center"/>
    </xf>
    <xf numFmtId="0" fontId="4" fillId="0" borderId="77" xfId="0" applyFont="1" applyBorder="1" applyAlignment="1">
      <alignment horizontal="left" vertical="center" shrinkToFit="1"/>
    </xf>
    <xf numFmtId="0" fontId="36" fillId="0" borderId="23" xfId="0" applyFont="1" applyBorder="1" applyAlignment="1">
      <alignment vertical="center"/>
    </xf>
    <xf numFmtId="0" fontId="5" fillId="0" borderId="6" xfId="0" applyFont="1" applyBorder="1" applyAlignment="1">
      <alignment horizontal="left" vertical="center" shrinkToFit="1"/>
    </xf>
    <xf numFmtId="164" fontId="3" fillId="0" borderId="19" xfId="0" applyNumberFormat="1" applyFont="1" applyBorder="1" applyAlignment="1">
      <alignment horizontal="center" vertical="center" shrinkToFit="1"/>
    </xf>
    <xf numFmtId="0" fontId="56" fillId="0" borderId="2" xfId="0" applyFont="1" applyBorder="1" applyAlignment="1">
      <alignment horizontal="left" vertical="center" shrinkToFit="1"/>
    </xf>
    <xf numFmtId="164" fontId="3" fillId="0" borderId="0" xfId="0" applyNumberFormat="1" applyFont="1" applyAlignment="1">
      <alignment horizontal="center" vertical="center" shrinkToFit="1"/>
    </xf>
    <xf numFmtId="0" fontId="56" fillId="0" borderId="0" xfId="0" applyFont="1" applyAlignment="1">
      <alignment horizontal="left" vertical="center" shrinkToFit="1"/>
    </xf>
    <xf numFmtId="0" fontId="56" fillId="0" borderId="4" xfId="0" applyFont="1" applyBorder="1" applyAlignment="1">
      <alignment horizontal="left" vertical="center" shrinkToFit="1"/>
    </xf>
    <xf numFmtId="0" fontId="52" fillId="0" borderId="6" xfId="0" applyFont="1" applyBorder="1" applyAlignment="1">
      <alignment horizontal="left" vertical="center"/>
    </xf>
    <xf numFmtId="0" fontId="34" fillId="7" borderId="0" xfId="0" applyFont="1" applyFill="1" applyAlignment="1">
      <alignment horizontal="left" vertical="center" shrinkToFit="1"/>
    </xf>
    <xf numFmtId="0" fontId="5" fillId="7" borderId="0" xfId="0" applyFont="1" applyFill="1" applyAlignment="1">
      <alignment horizontal="left" vertical="center" shrinkToFit="1"/>
    </xf>
    <xf numFmtId="164" fontId="47" fillId="7" borderId="1" xfId="0" applyNumberFormat="1" applyFont="1" applyFill="1" applyBorder="1" applyAlignment="1">
      <alignment horizontal="center" vertical="center" shrinkToFit="1"/>
    </xf>
    <xf numFmtId="0" fontId="48" fillId="7" borderId="7" xfId="0" applyFont="1" applyFill="1" applyBorder="1" applyAlignment="1">
      <alignment horizontal="left" vertical="center" shrinkToFit="1"/>
    </xf>
    <xf numFmtId="0" fontId="36" fillId="7" borderId="25" xfId="0" applyFont="1" applyFill="1" applyBorder="1" applyAlignment="1">
      <alignment horizontal="center" vertical="center" shrinkToFit="1"/>
    </xf>
    <xf numFmtId="0" fontId="5" fillId="7" borderId="26" xfId="0" applyFont="1" applyFill="1" applyBorder="1" applyAlignment="1">
      <alignment horizontal="center" vertical="center"/>
    </xf>
    <xf numFmtId="0" fontId="5" fillId="7" borderId="4" xfId="0" applyFont="1" applyFill="1" applyBorder="1" applyAlignment="1">
      <alignment horizontal="left" vertical="center" shrinkToFit="1"/>
    </xf>
    <xf numFmtId="0" fontId="36" fillId="7" borderId="31" xfId="0" applyFont="1" applyFill="1" applyBorder="1" applyAlignment="1">
      <alignment horizontal="center" vertical="center" shrinkToFit="1"/>
    </xf>
    <xf numFmtId="0" fontId="45" fillId="7" borderId="26" xfId="0" applyFont="1" applyFill="1" applyBorder="1" applyAlignment="1">
      <alignment horizontal="center" vertical="center"/>
    </xf>
    <xf numFmtId="0" fontId="63" fillId="7" borderId="2" xfId="0" applyFont="1" applyFill="1" applyBorder="1" applyAlignment="1">
      <alignment horizontal="left" vertical="center" shrinkToFit="1"/>
    </xf>
    <xf numFmtId="0" fontId="0" fillId="7" borderId="0" xfId="0" applyFill="1" applyAlignment="1">
      <alignment horizontal="left" vertical="center"/>
    </xf>
    <xf numFmtId="0" fontId="43" fillId="7" borderId="4" xfId="0" applyFont="1" applyFill="1" applyBorder="1" applyAlignment="1">
      <alignment horizontal="left" vertical="center" shrinkToFit="1"/>
    </xf>
    <xf numFmtId="0" fontId="60" fillId="7" borderId="4" xfId="0" applyFont="1" applyFill="1" applyBorder="1" applyAlignment="1">
      <alignment horizontal="left" vertical="center"/>
    </xf>
    <xf numFmtId="0" fontId="5" fillId="7" borderId="0" xfId="0" applyFont="1" applyFill="1" applyAlignment="1">
      <alignment vertical="center"/>
    </xf>
    <xf numFmtId="0" fontId="4" fillId="7" borderId="4" xfId="0" applyFont="1" applyFill="1" applyBorder="1" applyAlignment="1">
      <alignment horizontal="left" vertical="center"/>
    </xf>
    <xf numFmtId="0" fontId="41" fillId="7" borderId="4" xfId="0" applyFont="1" applyFill="1" applyBorder="1" applyAlignment="1">
      <alignment horizontal="left" vertical="center"/>
    </xf>
    <xf numFmtId="0" fontId="5" fillId="7" borderId="6" xfId="0" applyFont="1" applyFill="1" applyBorder="1" applyAlignment="1">
      <alignment horizontal="left" vertical="center"/>
    </xf>
    <xf numFmtId="0" fontId="49" fillId="7" borderId="0" xfId="0" applyFont="1" applyFill="1" applyAlignment="1">
      <alignment horizontal="center" vertical="center"/>
    </xf>
    <xf numFmtId="0" fontId="34" fillId="7" borderId="0" xfId="0" applyFont="1" applyFill="1" applyAlignment="1">
      <alignment vertical="center"/>
    </xf>
    <xf numFmtId="0" fontId="37" fillId="7" borderId="4" xfId="0" applyFont="1" applyFill="1" applyBorder="1" applyAlignment="1">
      <alignment vertical="center"/>
    </xf>
    <xf numFmtId="0" fontId="5" fillId="7" borderId="8" xfId="0" applyFont="1" applyFill="1" applyBorder="1" applyAlignment="1">
      <alignment vertical="center"/>
    </xf>
    <xf numFmtId="164" fontId="34" fillId="7" borderId="4" xfId="0" applyNumberFormat="1" applyFont="1" applyFill="1" applyBorder="1" applyAlignment="1">
      <alignment vertical="center" shrinkToFit="1"/>
    </xf>
    <xf numFmtId="164" fontId="34" fillId="7" borderId="6" xfId="0" applyNumberFormat="1" applyFont="1" applyFill="1" applyBorder="1" applyAlignment="1">
      <alignment vertical="center" shrinkToFit="1"/>
    </xf>
    <xf numFmtId="0" fontId="43" fillId="7" borderId="4" xfId="0" applyFont="1" applyFill="1" applyBorder="1" applyAlignment="1">
      <alignment horizontal="left" vertical="center"/>
    </xf>
    <xf numFmtId="0" fontId="41" fillId="7" borderId="27" xfId="0" applyFont="1" applyFill="1" applyBorder="1" applyAlignment="1">
      <alignment vertical="center"/>
    </xf>
    <xf numFmtId="0" fontId="41" fillId="7" borderId="6" xfId="0" applyFont="1" applyFill="1" applyBorder="1" applyAlignment="1">
      <alignment vertical="center"/>
    </xf>
    <xf numFmtId="164" fontId="34" fillId="7" borderId="5" xfId="0" applyNumberFormat="1" applyFont="1" applyFill="1" applyBorder="1" applyAlignment="1">
      <alignment vertical="center" shrinkToFit="1"/>
    </xf>
    <xf numFmtId="164" fontId="34" fillId="7" borderId="8" xfId="0" applyNumberFormat="1" applyFont="1" applyFill="1" applyBorder="1" applyAlignment="1">
      <alignment vertical="center" shrinkToFit="1"/>
    </xf>
    <xf numFmtId="0" fontId="36" fillId="7" borderId="81" xfId="0" applyFont="1" applyFill="1" applyBorder="1" applyAlignment="1">
      <alignment vertical="center" shrinkToFit="1"/>
    </xf>
    <xf numFmtId="0" fontId="34" fillId="7" borderId="25" xfId="0" applyFont="1" applyFill="1" applyBorder="1" applyAlignment="1">
      <alignment vertical="center"/>
    </xf>
    <xf numFmtId="0" fontId="34" fillId="7" borderId="81" xfId="0" applyFont="1" applyFill="1" applyBorder="1" applyAlignment="1">
      <alignment vertical="center"/>
    </xf>
    <xf numFmtId="0" fontId="34" fillId="7" borderId="26" xfId="0" applyFont="1" applyFill="1" applyBorder="1" applyAlignment="1">
      <alignment vertical="center"/>
    </xf>
    <xf numFmtId="0" fontId="34" fillId="7" borderId="68" xfId="0" applyFont="1" applyFill="1" applyBorder="1" applyAlignment="1">
      <alignment vertical="center"/>
    </xf>
    <xf numFmtId="0" fontId="5" fillId="7" borderId="27" xfId="0" applyFont="1" applyFill="1" applyBorder="1" applyAlignment="1">
      <alignment vertical="center"/>
    </xf>
    <xf numFmtId="0" fontId="5" fillId="7" borderId="82" xfId="0" applyFont="1" applyFill="1" applyBorder="1" applyAlignment="1">
      <alignment vertical="center"/>
    </xf>
    <xf numFmtId="0" fontId="4" fillId="7" borderId="0" xfId="0" applyFont="1" applyFill="1" applyAlignment="1">
      <alignment vertical="center" shrinkToFit="1"/>
    </xf>
    <xf numFmtId="0" fontId="4" fillId="7" borderId="44" xfId="0" applyFont="1" applyFill="1" applyBorder="1" applyAlignment="1">
      <alignment vertical="center" shrinkToFit="1"/>
    </xf>
    <xf numFmtId="0" fontId="34" fillId="7" borderId="43" xfId="0" applyFont="1" applyFill="1" applyBorder="1" applyAlignment="1">
      <alignment vertical="center"/>
    </xf>
    <xf numFmtId="0" fontId="34" fillId="7" borderId="4" xfId="0" applyFont="1" applyFill="1" applyBorder="1" applyAlignment="1">
      <alignment vertical="center"/>
    </xf>
    <xf numFmtId="0" fontId="5" fillId="7" borderId="43" xfId="0" applyFont="1" applyFill="1" applyBorder="1" applyAlignment="1">
      <alignment vertical="center"/>
    </xf>
    <xf numFmtId="0" fontId="5" fillId="7" borderId="4" xfId="0" applyFont="1" applyFill="1" applyBorder="1" applyAlignment="1">
      <alignment vertical="center"/>
    </xf>
    <xf numFmtId="0" fontId="5" fillId="7" borderId="26" xfId="0" applyFont="1" applyFill="1" applyBorder="1" applyAlignment="1">
      <alignment vertical="center"/>
    </xf>
    <xf numFmtId="0" fontId="5" fillId="7" borderId="68" xfId="0" applyFont="1" applyFill="1" applyBorder="1" applyAlignment="1">
      <alignment vertical="center"/>
    </xf>
    <xf numFmtId="0" fontId="5" fillId="7" borderId="45" xfId="0" applyFont="1" applyFill="1" applyBorder="1" applyAlignment="1">
      <alignment vertical="center"/>
    </xf>
    <xf numFmtId="0" fontId="5" fillId="7" borderId="46" xfId="0" applyFont="1" applyFill="1" applyBorder="1" applyAlignment="1">
      <alignment vertical="center"/>
    </xf>
    <xf numFmtId="0" fontId="5" fillId="7" borderId="72" xfId="0" applyFont="1" applyFill="1" applyBorder="1" applyAlignment="1">
      <alignment vertical="center"/>
    </xf>
    <xf numFmtId="0" fontId="5" fillId="7" borderId="73" xfId="0" applyFont="1" applyFill="1" applyBorder="1" applyAlignment="1">
      <alignment vertical="center"/>
    </xf>
    <xf numFmtId="0" fontId="5" fillId="7" borderId="74" xfId="0" applyFont="1" applyFill="1" applyBorder="1" applyAlignment="1">
      <alignment vertical="center"/>
    </xf>
    <xf numFmtId="164" fontId="3" fillId="0" borderId="43" xfId="0" applyNumberFormat="1" applyFont="1" applyBorder="1" applyAlignment="1">
      <alignment horizontal="center" vertical="center" shrinkToFit="1"/>
    </xf>
    <xf numFmtId="0" fontId="4" fillId="0" borderId="44" xfId="0" applyFont="1" applyBorder="1" applyAlignment="1">
      <alignment horizontal="left" vertical="center" shrinkToFit="1"/>
    </xf>
    <xf numFmtId="0" fontId="34" fillId="0" borderId="21" xfId="0" applyFont="1" applyBorder="1" applyAlignment="1">
      <alignment horizontal="center" vertical="center"/>
    </xf>
    <xf numFmtId="0" fontId="5" fillId="0" borderId="23" xfId="0" applyFont="1" applyBorder="1" applyAlignment="1">
      <alignment horizontal="left" vertical="center"/>
    </xf>
    <xf numFmtId="0" fontId="5" fillId="0" borderId="67" xfId="0" applyFont="1" applyBorder="1" applyAlignment="1">
      <alignment vertical="center"/>
    </xf>
    <xf numFmtId="164" fontId="3" fillId="0" borderId="86" xfId="0" applyNumberFormat="1" applyFont="1" applyBorder="1" applyAlignment="1">
      <alignment horizontal="center" vertical="center" shrinkToFit="1"/>
    </xf>
    <xf numFmtId="0" fontId="38" fillId="0" borderId="87" xfId="0" applyFont="1" applyBorder="1" applyAlignment="1">
      <alignment horizontal="center" vertical="center"/>
    </xf>
    <xf numFmtId="0" fontId="4" fillId="0" borderId="88" xfId="0" applyFont="1" applyBorder="1" applyAlignment="1">
      <alignment horizontal="left" vertical="center" shrinkToFit="1"/>
    </xf>
    <xf numFmtId="0" fontId="5" fillId="0" borderId="89" xfId="0" applyFont="1" applyBorder="1" applyAlignment="1">
      <alignment horizontal="left" vertical="center"/>
    </xf>
    <xf numFmtId="0" fontId="43" fillId="0" borderId="89" xfId="0" applyFont="1" applyBorder="1" applyAlignment="1">
      <alignment vertical="center"/>
    </xf>
    <xf numFmtId="0" fontId="41" fillId="0" borderId="90" xfId="0" applyFont="1" applyBorder="1" applyAlignment="1">
      <alignment horizontal="left" vertical="center"/>
    </xf>
    <xf numFmtId="0" fontId="36" fillId="0" borderId="89" xfId="0" applyFont="1" applyBorder="1" applyAlignment="1">
      <alignment vertical="center"/>
    </xf>
    <xf numFmtId="0" fontId="62" fillId="0" borderId="89" xfId="0" applyFont="1" applyBorder="1" applyAlignment="1">
      <alignment horizontal="left" vertical="center"/>
    </xf>
    <xf numFmtId="164" fontId="3" fillId="0" borderId="42" xfId="0" applyNumberFormat="1" applyFont="1" applyBorder="1" applyAlignment="1">
      <alignment horizontal="center" vertical="center" shrinkToFit="1"/>
    </xf>
    <xf numFmtId="0" fontId="0" fillId="0" borderId="38" xfId="0" applyBorder="1" applyAlignment="1">
      <alignment vertical="center"/>
    </xf>
    <xf numFmtId="0" fontId="0" fillId="0" borderId="33" xfId="0" applyBorder="1" applyAlignment="1">
      <alignment vertical="center"/>
    </xf>
    <xf numFmtId="0" fontId="5" fillId="0" borderId="37" xfId="0" applyFont="1" applyBorder="1" applyAlignment="1">
      <alignment horizontal="left" vertical="center" shrinkToFit="1"/>
    </xf>
    <xf numFmtId="164" fontId="3" fillId="7" borderId="52" xfId="0" applyNumberFormat="1" applyFont="1" applyFill="1" applyBorder="1" applyAlignment="1">
      <alignment horizontal="center" vertical="center" shrinkToFit="1"/>
    </xf>
    <xf numFmtId="0" fontId="5" fillId="7" borderId="37" xfId="0" applyFont="1" applyFill="1" applyBorder="1" applyAlignment="1">
      <alignment horizontal="left" vertical="center" shrinkToFit="1"/>
    </xf>
    <xf numFmtId="164" fontId="3" fillId="7" borderId="35" xfId="0" applyNumberFormat="1" applyFont="1" applyFill="1" applyBorder="1" applyAlignment="1">
      <alignment horizontal="center" vertical="center" shrinkToFit="1"/>
    </xf>
    <xf numFmtId="0" fontId="5" fillId="7" borderId="53" xfId="0" applyFont="1" applyFill="1" applyBorder="1" applyAlignment="1">
      <alignment horizontal="left" vertical="center" shrinkToFit="1"/>
    </xf>
    <xf numFmtId="0" fontId="38" fillId="7" borderId="38" xfId="0" applyFont="1" applyFill="1" applyBorder="1" applyAlignment="1">
      <alignment horizontal="center" vertical="center"/>
    </xf>
    <xf numFmtId="0" fontId="5" fillId="7" borderId="67" xfId="0" applyFont="1" applyFill="1" applyBorder="1" applyAlignment="1">
      <alignment horizontal="left" vertical="center"/>
    </xf>
    <xf numFmtId="0" fontId="38" fillId="7" borderId="32" xfId="0" applyFont="1" applyFill="1" applyBorder="1" applyAlignment="1">
      <alignment horizontal="center" vertical="center"/>
    </xf>
    <xf numFmtId="0" fontId="34" fillId="7" borderId="23" xfId="0" applyFont="1" applyFill="1" applyBorder="1" applyAlignment="1">
      <alignment horizontal="left" vertical="center"/>
    </xf>
    <xf numFmtId="0" fontId="34" fillId="7" borderId="21" xfId="0" applyFont="1" applyFill="1" applyBorder="1" applyAlignment="1">
      <alignment horizontal="center" vertical="center"/>
    </xf>
    <xf numFmtId="0" fontId="43" fillId="7" borderId="67" xfId="0" applyFont="1" applyFill="1" applyBorder="1" applyAlignment="1">
      <alignment vertical="center"/>
    </xf>
    <xf numFmtId="0" fontId="5" fillId="7" borderId="23" xfId="0" applyFont="1" applyFill="1" applyBorder="1" applyAlignment="1">
      <alignment horizontal="left" vertical="center"/>
    </xf>
    <xf numFmtId="0" fontId="5" fillId="7" borderId="67" xfId="0" applyFont="1" applyFill="1" applyBorder="1" applyAlignment="1">
      <alignment horizontal="center" vertical="center"/>
    </xf>
    <xf numFmtId="0" fontId="5" fillId="7" borderId="33" xfId="0" applyFont="1" applyFill="1" applyBorder="1" applyAlignment="1">
      <alignment horizontal="center" vertical="center"/>
    </xf>
    <xf numFmtId="0" fontId="38" fillId="7" borderId="39" xfId="0" applyFont="1" applyFill="1" applyBorder="1" applyAlignment="1">
      <alignment horizontal="center" vertical="center"/>
    </xf>
    <xf numFmtId="0" fontId="41" fillId="7" borderId="91" xfId="0" applyFont="1" applyFill="1" applyBorder="1" applyAlignment="1">
      <alignment horizontal="left" vertical="center"/>
    </xf>
    <xf numFmtId="0" fontId="38" fillId="7" borderId="87" xfId="0" applyFont="1" applyFill="1" applyBorder="1" applyAlignment="1">
      <alignment horizontal="center" vertical="center"/>
    </xf>
    <xf numFmtId="0" fontId="41" fillId="7" borderId="41" xfId="0" applyFont="1" applyFill="1" applyBorder="1" applyAlignment="1">
      <alignment horizontal="left" vertical="center"/>
    </xf>
    <xf numFmtId="0" fontId="41" fillId="6" borderId="4" xfId="0" applyFont="1" applyFill="1" applyBorder="1" applyAlignment="1">
      <alignment horizontal="left" vertical="center"/>
    </xf>
    <xf numFmtId="0" fontId="64" fillId="0" borderId="0" xfId="0" applyFont="1" applyAlignment="1">
      <alignment horizontal="left" vertical="center"/>
    </xf>
    <xf numFmtId="0" fontId="67" fillId="0" borderId="0" xfId="0" applyFont="1" applyAlignment="1">
      <alignment horizontal="left" vertical="center"/>
    </xf>
    <xf numFmtId="164" fontId="3" fillId="2" borderId="1" xfId="0" applyNumberFormat="1"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41" fillId="2" borderId="4" xfId="0" applyFont="1" applyFill="1" applyBorder="1" applyAlignment="1">
      <alignment horizontal="left" vertical="center"/>
    </xf>
    <xf numFmtId="0" fontId="5" fillId="2" borderId="4" xfId="0" applyFont="1" applyFill="1" applyBorder="1" applyAlignment="1">
      <alignment horizontal="left" vertical="center"/>
    </xf>
    <xf numFmtId="0" fontId="34" fillId="2" borderId="4" xfId="0" applyFont="1" applyFill="1" applyBorder="1" applyAlignment="1">
      <alignment horizontal="left" vertical="center"/>
    </xf>
    <xf numFmtId="0" fontId="5" fillId="2" borderId="4" xfId="0" applyFont="1" applyFill="1" applyBorder="1" applyAlignment="1">
      <alignment horizontal="left" vertical="center" shrinkToFit="1"/>
    </xf>
    <xf numFmtId="0" fontId="64" fillId="2" borderId="0" xfId="0" applyFont="1" applyFill="1" applyAlignment="1">
      <alignment horizontal="left" vertical="center"/>
    </xf>
    <xf numFmtId="0" fontId="44" fillId="2" borderId="4" xfId="0" applyFont="1" applyFill="1" applyBorder="1" applyAlignment="1">
      <alignment horizontal="left" vertical="center"/>
    </xf>
    <xf numFmtId="0" fontId="44" fillId="2" borderId="6" xfId="0" applyFont="1" applyFill="1" applyBorder="1" applyAlignment="1">
      <alignment horizontal="left" vertical="center"/>
    </xf>
    <xf numFmtId="0" fontId="5" fillId="2" borderId="6" xfId="0" applyFont="1" applyFill="1" applyBorder="1" applyAlignment="1">
      <alignment horizontal="left" vertical="center"/>
    </xf>
    <xf numFmtId="0" fontId="65" fillId="7" borderId="0" xfId="0" applyFont="1" applyFill="1" applyAlignment="1">
      <alignment horizontal="center" vertical="center" wrapText="1"/>
    </xf>
    <xf numFmtId="0" fontId="65" fillId="7" borderId="4" xfId="0" applyFont="1" applyFill="1" applyBorder="1" applyAlignment="1">
      <alignment horizontal="center" vertical="center" wrapText="1"/>
    </xf>
    <xf numFmtId="0" fontId="65" fillId="7" borderId="8" xfId="0" applyFont="1" applyFill="1" applyBorder="1" applyAlignment="1">
      <alignment horizontal="center" vertical="center" wrapText="1"/>
    </xf>
    <xf numFmtId="0" fontId="65" fillId="7" borderId="6" xfId="0" applyFont="1" applyFill="1" applyBorder="1" applyAlignment="1">
      <alignment horizontal="center" vertical="center" wrapText="1"/>
    </xf>
    <xf numFmtId="0" fontId="65" fillId="7" borderId="26" xfId="0" applyFont="1" applyFill="1" applyBorder="1" applyAlignment="1">
      <alignment horizontal="center" vertical="center" wrapText="1"/>
    </xf>
    <xf numFmtId="0" fontId="65" fillId="7" borderId="27" xfId="0" applyFont="1" applyFill="1" applyBorder="1" applyAlignment="1">
      <alignment horizontal="center" vertical="center" wrapText="1"/>
    </xf>
    <xf numFmtId="0" fontId="44" fillId="7" borderId="4" xfId="0" applyFont="1" applyFill="1" applyBorder="1" applyAlignment="1">
      <alignment horizontal="left" vertical="center"/>
    </xf>
    <xf numFmtId="0" fontId="44" fillId="7" borderId="6" xfId="0" applyFont="1" applyFill="1" applyBorder="1" applyAlignment="1">
      <alignment horizontal="left" vertical="center"/>
    </xf>
    <xf numFmtId="0" fontId="44" fillId="0" borderId="2" xfId="0" applyFont="1" applyBorder="1" applyAlignment="1">
      <alignment horizontal="left" vertical="center" shrinkToFit="1"/>
    </xf>
    <xf numFmtId="0" fontId="5" fillId="17" borderId="26" xfId="0" applyFont="1" applyFill="1" applyBorder="1" applyAlignment="1">
      <alignment horizontal="center" vertical="center"/>
    </xf>
    <xf numFmtId="0" fontId="1" fillId="2" borderId="92" xfId="0" applyFont="1" applyFill="1" applyBorder="1" applyAlignment="1">
      <alignment vertical="center"/>
    </xf>
    <xf numFmtId="0" fontId="1" fillId="13" borderId="92" xfId="0" applyFont="1" applyFill="1" applyBorder="1"/>
    <xf numFmtId="0" fontId="2" fillId="16" borderId="92" xfId="0" applyFont="1" applyFill="1" applyBorder="1"/>
    <xf numFmtId="0" fontId="0" fillId="6" borderId="92" xfId="0" applyFill="1" applyBorder="1" applyAlignment="1">
      <alignment vertical="center"/>
    </xf>
    <xf numFmtId="0" fontId="0" fillId="6" borderId="94" xfId="0" applyFill="1" applyBorder="1" applyAlignment="1">
      <alignment vertical="center"/>
    </xf>
    <xf numFmtId="0" fontId="0" fillId="18" borderId="93" xfId="0" applyFill="1" applyBorder="1" applyAlignment="1">
      <alignment vertical="center"/>
    </xf>
    <xf numFmtId="164" fontId="34" fillId="2" borderId="3" xfId="0" applyNumberFormat="1" applyFont="1" applyFill="1" applyBorder="1" applyAlignment="1">
      <alignment horizontal="center" vertical="center" shrinkToFit="1"/>
    </xf>
    <xf numFmtId="0" fontId="34" fillId="2" borderId="3" xfId="0" applyFont="1" applyFill="1" applyBorder="1" applyAlignment="1">
      <alignment horizontal="center" vertical="center"/>
    </xf>
    <xf numFmtId="0" fontId="64" fillId="2" borderId="0" xfId="0" applyFont="1" applyFill="1"/>
    <xf numFmtId="0" fontId="0" fillId="2" borderId="0" xfId="0" applyFill="1" applyAlignment="1">
      <alignment vertical="center"/>
    </xf>
    <xf numFmtId="0" fontId="5" fillId="2" borderId="26" xfId="0" applyFont="1" applyFill="1" applyBorder="1" applyAlignment="1">
      <alignment horizontal="center" vertical="center" wrapText="1"/>
    </xf>
    <xf numFmtId="0" fontId="5" fillId="2" borderId="26" xfId="0" applyFont="1" applyFill="1" applyBorder="1" applyAlignment="1">
      <alignment horizontal="center" vertical="center"/>
    </xf>
    <xf numFmtId="0" fontId="5" fillId="13" borderId="4" xfId="0" applyFont="1" applyFill="1" applyBorder="1" applyAlignment="1">
      <alignment horizontal="left" vertical="center"/>
    </xf>
    <xf numFmtId="0" fontId="64" fillId="15" borderId="0" xfId="0" applyFont="1" applyFill="1" applyAlignment="1">
      <alignment horizontal="left" vertical="center"/>
    </xf>
    <xf numFmtId="0" fontId="41" fillId="7" borderId="0" xfId="0" applyFont="1" applyFill="1" applyAlignment="1">
      <alignment vertical="center"/>
    </xf>
    <xf numFmtId="0" fontId="41" fillId="0" borderId="26" xfId="0" applyFont="1" applyBorder="1" applyAlignment="1">
      <alignment horizontal="center" vertical="center" wrapText="1"/>
    </xf>
    <xf numFmtId="0" fontId="5" fillId="0" borderId="3" xfId="1" applyFont="1" applyBorder="1" applyAlignment="1" applyProtection="1">
      <alignment horizontal="left" vertical="center"/>
    </xf>
    <xf numFmtId="0" fontId="5" fillId="0" borderId="0" xfId="1" applyFont="1" applyBorder="1" applyAlignment="1" applyProtection="1">
      <alignment horizontal="left" vertical="center"/>
    </xf>
    <xf numFmtId="0" fontId="5" fillId="13" borderId="26" xfId="0" applyFont="1" applyFill="1" applyBorder="1" applyAlignment="1">
      <alignment horizontal="center" vertical="center" wrapText="1"/>
    </xf>
    <xf numFmtId="0" fontId="72" fillId="18" borderId="4" xfId="0" applyFont="1" applyFill="1" applyBorder="1" applyAlignment="1">
      <alignment horizontal="left" vertical="center"/>
    </xf>
    <xf numFmtId="0" fontId="49" fillId="0" borderId="0" xfId="0" applyFont="1" applyAlignment="1">
      <alignment vertical="center"/>
    </xf>
    <xf numFmtId="0" fontId="5" fillId="15" borderId="4" xfId="0" applyFont="1" applyFill="1" applyBorder="1" applyAlignment="1">
      <alignment horizontal="left" vertical="center"/>
    </xf>
    <xf numFmtId="0" fontId="34" fillId="0" borderId="4" xfId="0" applyFont="1" applyBorder="1" applyAlignment="1">
      <alignment horizontal="center" vertical="center"/>
    </xf>
    <xf numFmtId="0" fontId="34" fillId="7" borderId="0" xfId="0" applyFont="1" applyFill="1" applyAlignment="1">
      <alignment horizontal="center" vertical="center"/>
    </xf>
    <xf numFmtId="0" fontId="34" fillId="7" borderId="4" xfId="0" applyFont="1" applyFill="1" applyBorder="1" applyAlignment="1">
      <alignment horizontal="center" vertical="center"/>
    </xf>
    <xf numFmtId="0" fontId="34" fillId="0" borderId="0" xfId="0" applyFont="1" applyAlignment="1">
      <alignment horizontal="center" vertical="center"/>
    </xf>
    <xf numFmtId="0" fontId="34" fillId="0" borderId="8" xfId="0" applyFont="1" applyBorder="1" applyAlignment="1">
      <alignment horizontal="center" vertical="center"/>
    </xf>
    <xf numFmtId="0" fontId="5" fillId="2" borderId="0" xfId="0" applyFont="1" applyFill="1" applyAlignment="1">
      <alignment horizontal="left" vertical="center"/>
    </xf>
    <xf numFmtId="0" fontId="36" fillId="0" borderId="7" xfId="0" applyFont="1" applyBorder="1" applyAlignment="1">
      <alignment horizontal="left" vertical="center" shrinkToFit="1"/>
    </xf>
    <xf numFmtId="0" fontId="72" fillId="2" borderId="4" xfId="0" applyFont="1" applyFill="1" applyBorder="1" applyAlignment="1">
      <alignment horizontal="left" vertical="center"/>
    </xf>
    <xf numFmtId="0" fontId="72" fillId="2" borderId="0" xfId="0" applyFont="1" applyFill="1" applyAlignment="1">
      <alignment horizontal="left" vertical="center"/>
    </xf>
    <xf numFmtId="0" fontId="34" fillId="2" borderId="0" xfId="0" applyFont="1" applyFill="1" applyAlignment="1">
      <alignment horizontal="left" vertical="center"/>
    </xf>
    <xf numFmtId="0" fontId="44" fillId="0" borderId="8" xfId="0" applyFont="1" applyBorder="1" applyAlignment="1">
      <alignment horizontal="left" vertical="center"/>
    </xf>
    <xf numFmtId="0" fontId="41" fillId="0" borderId="0" xfId="0" applyFont="1" applyAlignment="1">
      <alignment horizontal="center" vertical="center"/>
    </xf>
    <xf numFmtId="0" fontId="41" fillId="0" borderId="4" xfId="0" applyFont="1" applyBorder="1" applyAlignment="1">
      <alignment horizontal="center" vertical="center"/>
    </xf>
    <xf numFmtId="0" fontId="41" fillId="2" borderId="0" xfId="0" applyFont="1" applyFill="1" applyAlignment="1">
      <alignment horizontal="left" vertical="center"/>
    </xf>
    <xf numFmtId="164" fontId="3" fillId="0" borderId="3" xfId="0" applyNumberFormat="1" applyFont="1" applyBorder="1" applyAlignment="1">
      <alignment horizontal="center" vertical="center" shrinkToFit="1"/>
    </xf>
    <xf numFmtId="0" fontId="0" fillId="0" borderId="4" xfId="0" applyBorder="1" applyAlignment="1">
      <alignment vertical="center"/>
    </xf>
    <xf numFmtId="0" fontId="36" fillId="0" borderId="4" xfId="0" applyFont="1" applyBorder="1" applyAlignment="1">
      <alignment horizontal="left" vertical="center" shrinkToFit="1"/>
    </xf>
    <xf numFmtId="0" fontId="36" fillId="0" borderId="0" xfId="0" applyFont="1" applyAlignment="1">
      <alignment horizontal="left" vertical="center" shrinkToFit="1"/>
    </xf>
    <xf numFmtId="0" fontId="36" fillId="7" borderId="0" xfId="0" applyFont="1" applyFill="1" applyAlignment="1">
      <alignment horizontal="left" vertical="center" shrinkToFit="1"/>
    </xf>
    <xf numFmtId="0" fontId="36" fillId="7" borderId="4" xfId="0" applyFont="1" applyFill="1" applyBorder="1" applyAlignment="1">
      <alignment horizontal="left" vertical="center" shrinkToFit="1"/>
    </xf>
    <xf numFmtId="164" fontId="3" fillId="2" borderId="3" xfId="0" applyNumberFormat="1" applyFont="1" applyFill="1" applyBorder="1" applyAlignment="1">
      <alignment horizontal="center" vertical="center" shrinkToFit="1"/>
    </xf>
    <xf numFmtId="0" fontId="4" fillId="2" borderId="4" xfId="0" applyFont="1" applyFill="1" applyBorder="1" applyAlignment="1">
      <alignment horizontal="left" vertical="center" shrinkToFit="1"/>
    </xf>
    <xf numFmtId="0" fontId="34" fillId="6" borderId="4" xfId="0" applyFont="1" applyFill="1" applyBorder="1" applyAlignment="1">
      <alignment horizontal="left" vertical="center"/>
    </xf>
    <xf numFmtId="0" fontId="32" fillId="0" borderId="0" xfId="1" applyFont="1" applyAlignment="1" applyProtection="1">
      <alignment horizontal="left"/>
    </xf>
    <xf numFmtId="0" fontId="30" fillId="0" borderId="0" xfId="0" applyFont="1" applyAlignment="1">
      <alignment horizontal="left" vertical="top" wrapText="1"/>
    </xf>
    <xf numFmtId="0" fontId="29" fillId="0" borderId="0" xfId="2" applyNumberFormat="1" applyFont="1" applyAlignment="1">
      <alignment horizontal="left"/>
    </xf>
    <xf numFmtId="166" fontId="20" fillId="0" borderId="0" xfId="0" applyNumberFormat="1" applyFont="1" applyAlignment="1">
      <alignment horizontal="left" vertical="top"/>
    </xf>
    <xf numFmtId="165" fontId="22" fillId="5" borderId="0" xfId="0" applyNumberFormat="1" applyFont="1" applyFill="1" applyAlignment="1">
      <alignment horizontal="center" vertical="center"/>
    </xf>
    <xf numFmtId="167" fontId="21" fillId="4" borderId="14" xfId="0" applyNumberFormat="1" applyFont="1" applyFill="1" applyBorder="1" applyAlignment="1">
      <alignment horizontal="center" vertical="center" shrinkToFit="1"/>
    </xf>
    <xf numFmtId="167" fontId="21" fillId="4" borderId="15" xfId="0" applyNumberFormat="1" applyFont="1" applyFill="1" applyBorder="1" applyAlignment="1">
      <alignment horizontal="center" vertical="center" shrinkToFit="1"/>
    </xf>
    <xf numFmtId="167" fontId="21" fillId="4" borderId="16" xfId="0" applyNumberFormat="1" applyFont="1" applyFill="1" applyBorder="1" applyAlignment="1">
      <alignment horizontal="center" vertical="center" shrinkToFit="1"/>
    </xf>
    <xf numFmtId="0" fontId="5" fillId="7" borderId="3" xfId="0" applyFont="1" applyFill="1" applyBorder="1" applyAlignment="1">
      <alignment horizontal="center" vertical="center"/>
    </xf>
    <xf numFmtId="0" fontId="5" fillId="7" borderId="0" xfId="0" applyFont="1" applyFill="1" applyAlignment="1">
      <alignment horizontal="center" vertical="center"/>
    </xf>
    <xf numFmtId="0" fontId="5" fillId="7" borderId="4" xfId="0" applyFont="1" applyFill="1" applyBorder="1" applyAlignment="1">
      <alignment horizontal="center" vertical="center"/>
    </xf>
    <xf numFmtId="0" fontId="34" fillId="7" borderId="3" xfId="0" applyFont="1" applyFill="1" applyBorder="1" applyAlignment="1">
      <alignment horizontal="center" vertical="center"/>
    </xf>
    <xf numFmtId="0" fontId="34" fillId="7" borderId="0" xfId="0" applyFont="1" applyFill="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5" fillId="0" borderId="0" xfId="0" applyFont="1" applyAlignment="1">
      <alignment horizontal="center" vertical="center"/>
    </xf>
    <xf numFmtId="164" fontId="3" fillId="0" borderId="1" xfId="0" applyNumberFormat="1" applyFont="1" applyBorder="1" applyAlignment="1">
      <alignment horizontal="center" vertical="center" shrinkToFit="1"/>
    </xf>
    <xf numFmtId="164" fontId="3" fillId="0" borderId="7" xfId="0" applyNumberFormat="1" applyFont="1" applyBorder="1" applyAlignment="1">
      <alignment horizontal="center" vertical="center" shrinkToFit="1"/>
    </xf>
    <xf numFmtId="0" fontId="4" fillId="0" borderId="7" xfId="0" applyFont="1" applyBorder="1" applyAlignment="1">
      <alignment horizontal="left" vertical="center" shrinkToFit="1"/>
    </xf>
    <xf numFmtId="0" fontId="4" fillId="0" borderId="2" xfId="0" applyFont="1" applyBorder="1" applyAlignment="1">
      <alignment horizontal="left" vertical="center" shrinkToFit="1"/>
    </xf>
    <xf numFmtId="164" fontId="3" fillId="7" borderId="1" xfId="0" applyNumberFormat="1" applyFont="1" applyFill="1" applyBorder="1" applyAlignment="1">
      <alignment horizontal="center" vertical="center" shrinkToFit="1"/>
    </xf>
    <xf numFmtId="164" fontId="3" fillId="7" borderId="7" xfId="0" applyNumberFormat="1" applyFont="1" applyFill="1" applyBorder="1" applyAlignment="1">
      <alignment horizontal="center" vertical="center" shrinkToFit="1"/>
    </xf>
    <xf numFmtId="0" fontId="4" fillId="7" borderId="7" xfId="0" applyFont="1" applyFill="1" applyBorder="1" applyAlignment="1">
      <alignment horizontal="left" vertical="center" shrinkToFit="1"/>
    </xf>
    <xf numFmtId="0" fontId="4" fillId="7" borderId="2" xfId="0" applyFont="1" applyFill="1" applyBorder="1" applyAlignment="1">
      <alignment horizontal="left" vertical="center" shrinkToFit="1"/>
    </xf>
    <xf numFmtId="0" fontId="5" fillId="7" borderId="5" xfId="0" applyFont="1" applyFill="1" applyBorder="1" applyAlignment="1">
      <alignment horizontal="center" vertical="center"/>
    </xf>
    <xf numFmtId="0" fontId="5" fillId="7" borderId="8" xfId="0" applyFont="1" applyFill="1" applyBorder="1" applyAlignment="1">
      <alignment horizontal="center" vertical="center"/>
    </xf>
    <xf numFmtId="0" fontId="5" fillId="7" borderId="6" xfId="0" applyFont="1" applyFill="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33" fillId="0" borderId="0" xfId="1" applyFont="1" applyAlignment="1" applyProtection="1">
      <alignment horizontal="right" vertical="center"/>
    </xf>
    <xf numFmtId="0" fontId="33" fillId="0" borderId="4" xfId="1" applyFont="1" applyBorder="1" applyAlignment="1" applyProtection="1">
      <alignment horizontal="right" vertical="center"/>
    </xf>
    <xf numFmtId="0" fontId="33" fillId="0" borderId="8" xfId="1" applyFont="1" applyBorder="1" applyAlignment="1" applyProtection="1">
      <alignment horizontal="right" vertical="center"/>
    </xf>
    <xf numFmtId="0" fontId="33" fillId="0" borderId="6" xfId="1" applyFont="1" applyBorder="1" applyAlignment="1" applyProtection="1">
      <alignment horizontal="right" vertical="center"/>
    </xf>
    <xf numFmtId="0" fontId="34" fillId="7" borderId="4"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4" xfId="0" applyFont="1" applyFill="1" applyBorder="1" applyAlignment="1">
      <alignment horizontal="center" vertical="center"/>
    </xf>
    <xf numFmtId="164" fontId="3" fillId="3" borderId="1" xfId="0" applyNumberFormat="1" applyFont="1" applyFill="1" applyBorder="1" applyAlignment="1">
      <alignment horizontal="center" vertical="center" shrinkToFit="1"/>
    </xf>
    <xf numFmtId="164" fontId="3" fillId="3" borderId="7" xfId="0" applyNumberFormat="1" applyFont="1" applyFill="1" applyBorder="1" applyAlignment="1">
      <alignment horizontal="center" vertical="center" shrinkToFit="1"/>
    </xf>
    <xf numFmtId="0" fontId="4" fillId="3" borderId="7" xfId="0" applyFont="1" applyFill="1" applyBorder="1" applyAlignment="1">
      <alignment horizontal="left" vertical="center" shrinkToFit="1"/>
    </xf>
    <xf numFmtId="0" fontId="4" fillId="3" borderId="2" xfId="0" applyFont="1" applyFill="1" applyBorder="1" applyAlignment="1">
      <alignment horizontal="left" vertical="center" shrinkToFi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41" fillId="0" borderId="8" xfId="0" applyFont="1" applyBorder="1" applyAlignment="1">
      <alignment horizontal="center" vertical="center"/>
    </xf>
    <xf numFmtId="0" fontId="41" fillId="6" borderId="5" xfId="0" applyFont="1" applyFill="1" applyBorder="1" applyAlignment="1">
      <alignment horizontal="center" vertical="center"/>
    </xf>
    <xf numFmtId="0" fontId="41" fillId="6" borderId="8" xfId="0" applyFont="1" applyFill="1" applyBorder="1" applyAlignment="1">
      <alignment horizontal="center" vertical="center"/>
    </xf>
    <xf numFmtId="0" fontId="41" fillId="6" borderId="6" xfId="0" applyFont="1" applyFill="1" applyBorder="1" applyAlignment="1">
      <alignment horizontal="center" vertical="center"/>
    </xf>
    <xf numFmtId="0" fontId="44" fillId="0" borderId="5" xfId="0" applyFont="1" applyBorder="1" applyAlignment="1">
      <alignment horizontal="center" vertical="center"/>
    </xf>
    <xf numFmtId="0" fontId="63" fillId="0" borderId="0" xfId="0" applyFont="1" applyAlignment="1">
      <alignment horizontal="center" vertical="center"/>
    </xf>
    <xf numFmtId="0" fontId="63" fillId="0" borderId="4" xfId="0" applyFont="1" applyBorder="1" applyAlignment="1">
      <alignment horizontal="center" vertical="center"/>
    </xf>
    <xf numFmtId="0" fontId="1" fillId="0" borderId="92" xfId="0" applyFont="1" applyBorder="1" applyAlignment="1">
      <alignment horizontal="left" vertical="center"/>
    </xf>
    <xf numFmtId="0" fontId="71" fillId="0" borderId="92" xfId="0" applyFont="1" applyBorder="1" applyAlignment="1">
      <alignment vertical="center"/>
    </xf>
    <xf numFmtId="0" fontId="0" fillId="0" borderId="92" xfId="0" applyBorder="1" applyAlignment="1">
      <alignment vertical="center"/>
    </xf>
    <xf numFmtId="0" fontId="36" fillId="7" borderId="1" xfId="0" applyFont="1" applyFill="1" applyBorder="1" applyAlignment="1">
      <alignment horizontal="center" vertical="center" shrinkToFit="1"/>
    </xf>
    <xf numFmtId="0" fontId="36" fillId="7" borderId="2" xfId="0" applyFont="1" applyFill="1" applyBorder="1" applyAlignment="1">
      <alignment horizontal="center" vertical="center" shrinkToFit="1"/>
    </xf>
    <xf numFmtId="164" fontId="34" fillId="0" borderId="3" xfId="0" applyNumberFormat="1" applyFont="1" applyBorder="1" applyAlignment="1">
      <alignment horizontal="center" vertical="center" shrinkToFit="1"/>
    </xf>
    <xf numFmtId="164" fontId="34" fillId="0" borderId="0" xfId="0" applyNumberFormat="1" applyFont="1" applyAlignment="1">
      <alignment horizontal="center" vertical="center" shrinkToFit="1"/>
    </xf>
    <xf numFmtId="164" fontId="34" fillId="0" borderId="4" xfId="0" applyNumberFormat="1" applyFont="1" applyBorder="1" applyAlignment="1">
      <alignment horizontal="center" vertical="center" shrinkToFit="1"/>
    </xf>
    <xf numFmtId="0" fontId="34" fillId="0" borderId="0" xfId="0" applyFont="1" applyAlignment="1">
      <alignment horizontal="center" vertical="center"/>
    </xf>
    <xf numFmtId="0" fontId="34" fillId="0" borderId="5" xfId="0" applyFont="1" applyBorder="1" applyAlignment="1">
      <alignment horizontal="center" vertical="center"/>
    </xf>
    <xf numFmtId="0" fontId="34" fillId="0" borderId="8" xfId="0" applyFont="1" applyBorder="1" applyAlignment="1">
      <alignment horizontal="center" vertical="center"/>
    </xf>
    <xf numFmtId="0" fontId="34" fillId="0" borderId="6" xfId="0" applyFont="1" applyBorder="1" applyAlignment="1">
      <alignment horizontal="center" vertical="center"/>
    </xf>
    <xf numFmtId="0" fontId="36" fillId="7" borderId="7" xfId="0" applyFont="1" applyFill="1" applyBorder="1" applyAlignment="1">
      <alignment horizontal="center" vertical="center" shrinkToFit="1"/>
    </xf>
    <xf numFmtId="0" fontId="44" fillId="2" borderId="0" xfId="0" applyFont="1" applyFill="1" applyAlignment="1">
      <alignment horizontal="center" vertical="center"/>
    </xf>
    <xf numFmtId="0" fontId="44" fillId="2" borderId="4" xfId="0" applyFont="1" applyFill="1" applyBorder="1" applyAlignment="1">
      <alignment horizontal="center" vertical="center"/>
    </xf>
    <xf numFmtId="0" fontId="3" fillId="2" borderId="0" xfId="0" applyFont="1" applyFill="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69" fillId="6" borderId="3" xfId="0" applyFont="1" applyFill="1" applyBorder="1" applyAlignment="1">
      <alignment horizontal="center" vertical="center" wrapText="1"/>
    </xf>
    <xf numFmtId="0" fontId="69" fillId="6" borderId="0" xfId="0" applyFont="1" applyFill="1" applyAlignment="1">
      <alignment horizontal="center" vertical="center" wrapText="1"/>
    </xf>
    <xf numFmtId="0" fontId="69" fillId="6" borderId="4" xfId="0" applyFont="1" applyFill="1" applyBorder="1" applyAlignment="1">
      <alignment horizontal="center" vertical="center" wrapText="1"/>
    </xf>
    <xf numFmtId="0" fontId="69" fillId="6" borderId="5" xfId="0" applyFont="1" applyFill="1" applyBorder="1" applyAlignment="1">
      <alignment horizontal="center" vertical="center" wrapText="1"/>
    </xf>
    <xf numFmtId="0" fontId="69" fillId="6" borderId="8" xfId="0" applyFont="1" applyFill="1" applyBorder="1" applyAlignment="1">
      <alignment horizontal="center" vertical="center" wrapText="1"/>
    </xf>
    <xf numFmtId="0" fontId="69" fillId="6" borderId="6" xfId="0" applyFont="1" applyFill="1" applyBorder="1" applyAlignment="1">
      <alignment horizontal="center" vertical="center" wrapText="1"/>
    </xf>
    <xf numFmtId="0" fontId="44" fillId="0" borderId="0" xfId="0" applyFont="1" applyAlignment="1">
      <alignment horizontal="center" vertical="center"/>
    </xf>
    <xf numFmtId="0" fontId="44" fillId="0" borderId="4" xfId="0" applyFont="1" applyBorder="1" applyAlignment="1">
      <alignment horizontal="center" vertical="center"/>
    </xf>
    <xf numFmtId="0" fontId="44" fillId="0" borderId="0" xfId="0" applyFont="1" applyAlignment="1">
      <alignment horizontal="left" vertical="center"/>
    </xf>
    <xf numFmtId="0" fontId="44" fillId="0" borderId="4" xfId="0" applyFont="1" applyBorder="1" applyAlignment="1">
      <alignment horizontal="left" vertical="center"/>
    </xf>
    <xf numFmtId="0" fontId="34" fillId="7" borderId="5" xfId="0" applyFont="1" applyFill="1" applyBorder="1" applyAlignment="1">
      <alignment horizontal="center" vertical="center"/>
    </xf>
    <xf numFmtId="0" fontId="34" fillId="7" borderId="8" xfId="0" applyFont="1" applyFill="1" applyBorder="1" applyAlignment="1">
      <alignment horizontal="center" vertical="center"/>
    </xf>
    <xf numFmtId="0" fontId="34" fillId="7" borderId="6" xfId="0" applyFont="1" applyFill="1" applyBorder="1" applyAlignment="1">
      <alignment horizontal="center" vertical="center"/>
    </xf>
    <xf numFmtId="0" fontId="3" fillId="6" borderId="0" xfId="0" applyFont="1" applyFill="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6" xfId="0" applyFont="1" applyFill="1" applyBorder="1" applyAlignment="1">
      <alignment horizontal="center" vertical="center" wrapText="1"/>
    </xf>
    <xf numFmtId="164" fontId="34" fillId="7" borderId="3" xfId="0" applyNumberFormat="1" applyFont="1" applyFill="1" applyBorder="1" applyAlignment="1">
      <alignment horizontal="center" vertical="center" shrinkToFit="1"/>
    </xf>
    <xf numFmtId="164" fontId="34" fillId="7" borderId="0" xfId="0" applyNumberFormat="1" applyFont="1" applyFill="1" applyAlignment="1">
      <alignment horizontal="center" vertical="center" shrinkToFit="1"/>
    </xf>
    <xf numFmtId="164" fontId="34" fillId="7" borderId="4" xfId="0" applyNumberFormat="1" applyFont="1" applyFill="1" applyBorder="1" applyAlignment="1">
      <alignment horizontal="center" vertical="center" shrinkToFit="1"/>
    </xf>
    <xf numFmtId="164" fontId="5" fillId="0" borderId="0" xfId="0" applyNumberFormat="1" applyFont="1" applyAlignment="1">
      <alignment horizontal="left" vertical="center" shrinkToFit="1"/>
    </xf>
    <xf numFmtId="164" fontId="5" fillId="0" borderId="4" xfId="0" applyNumberFormat="1" applyFont="1" applyBorder="1" applyAlignment="1">
      <alignment horizontal="left" vertical="center" shrinkToFit="1"/>
    </xf>
    <xf numFmtId="0" fontId="4" fillId="7" borderId="2" xfId="0" applyFont="1" applyFill="1" applyBorder="1" applyAlignment="1">
      <alignment horizontal="center" vertical="center" shrinkToFit="1"/>
    </xf>
    <xf numFmtId="0" fontId="4" fillId="7" borderId="4" xfId="0" applyFont="1" applyFill="1" applyBorder="1" applyAlignment="1">
      <alignment horizontal="center" vertical="center" shrinkToFit="1"/>
    </xf>
    <xf numFmtId="0" fontId="4" fillId="7" borderId="6" xfId="0" applyFont="1" applyFill="1" applyBorder="1" applyAlignment="1">
      <alignment horizontal="center" vertical="center" shrinkToFit="1"/>
    </xf>
    <xf numFmtId="0" fontId="5" fillId="7" borderId="26" xfId="0" applyFont="1" applyFill="1" applyBorder="1" applyAlignment="1">
      <alignment horizontal="center" vertical="center"/>
    </xf>
    <xf numFmtId="0" fontId="5" fillId="7" borderId="27" xfId="0" applyFont="1" applyFill="1" applyBorder="1" applyAlignment="1">
      <alignment horizontal="center" vertical="center"/>
    </xf>
    <xf numFmtId="0" fontId="5" fillId="0" borderId="8" xfId="0" applyFont="1" applyBorder="1" applyAlignment="1">
      <alignment horizontal="left" vertical="center"/>
    </xf>
    <xf numFmtId="0" fontId="5" fillId="0" borderId="6" xfId="0" applyFont="1" applyBorder="1" applyAlignment="1">
      <alignment horizontal="left" vertical="center"/>
    </xf>
    <xf numFmtId="0" fontId="41" fillId="2" borderId="0" xfId="0" applyFont="1" applyFill="1" applyAlignment="1">
      <alignment horizontal="left" vertical="center"/>
    </xf>
    <xf numFmtId="0" fontId="41" fillId="2" borderId="4" xfId="0" applyFont="1" applyFill="1" applyBorder="1" applyAlignment="1">
      <alignment horizontal="left" vertical="center"/>
    </xf>
    <xf numFmtId="0" fontId="41" fillId="0" borderId="0" xfId="0" applyFont="1" applyAlignment="1">
      <alignment horizontal="left" vertical="center"/>
    </xf>
    <xf numFmtId="0" fontId="41" fillId="0" borderId="4" xfId="0" applyFont="1" applyBorder="1" applyAlignment="1">
      <alignment horizontal="left" vertical="center"/>
    </xf>
    <xf numFmtId="0" fontId="5" fillId="2" borderId="0" xfId="0" applyFont="1" applyFill="1" applyAlignment="1">
      <alignment horizontal="left" vertical="center"/>
    </xf>
    <xf numFmtId="0" fontId="5" fillId="2" borderId="4" xfId="0" applyFont="1" applyFill="1" applyBorder="1" applyAlignment="1">
      <alignment horizontal="left" vertical="center"/>
    </xf>
    <xf numFmtId="0" fontId="5" fillId="2" borderId="8" xfId="0" applyFont="1" applyFill="1" applyBorder="1" applyAlignment="1">
      <alignment horizontal="left" vertical="center"/>
    </xf>
    <xf numFmtId="0" fontId="5" fillId="2" borderId="6" xfId="0" applyFont="1" applyFill="1" applyBorder="1" applyAlignment="1">
      <alignment horizontal="left" vertical="center"/>
    </xf>
    <xf numFmtId="0" fontId="34" fillId="2" borderId="3" xfId="0" applyFont="1" applyFill="1" applyBorder="1" applyAlignment="1">
      <alignment horizontal="center" vertical="center"/>
    </xf>
    <xf numFmtId="0" fontId="34" fillId="2" borderId="0" xfId="0" applyFont="1" applyFill="1" applyAlignment="1">
      <alignment horizontal="center" vertical="center"/>
    </xf>
    <xf numFmtId="164" fontId="5" fillId="2" borderId="0" xfId="0" applyNumberFormat="1" applyFont="1" applyFill="1" applyAlignment="1">
      <alignment horizontal="left" vertical="center" shrinkToFit="1"/>
    </xf>
    <xf numFmtId="164" fontId="5" fillId="2" borderId="4" xfId="0" applyNumberFormat="1" applyFont="1" applyFill="1" applyBorder="1" applyAlignment="1">
      <alignment horizontal="left" vertical="center" shrinkToFit="1"/>
    </xf>
    <xf numFmtId="0" fontId="5" fillId="13" borderId="0" xfId="0" applyFont="1" applyFill="1" applyAlignment="1">
      <alignment horizontal="left" vertical="center"/>
    </xf>
    <xf numFmtId="0" fontId="5" fillId="13" borderId="4" xfId="0" applyFont="1" applyFill="1" applyBorder="1" applyAlignment="1">
      <alignment horizontal="left" vertical="center"/>
    </xf>
    <xf numFmtId="0" fontId="4" fillId="2" borderId="7"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5" fillId="19" borderId="0" xfId="0" applyFont="1" applyFill="1" applyAlignment="1">
      <alignment horizontal="left" vertical="center"/>
    </xf>
    <xf numFmtId="0" fontId="5" fillId="19" borderId="4" xfId="0" applyFont="1" applyFill="1" applyBorder="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3" xfId="1" applyFont="1" applyBorder="1" applyAlignment="1" applyProtection="1">
      <alignment horizontal="left" vertical="center"/>
    </xf>
    <xf numFmtId="0" fontId="5" fillId="0" borderId="0" xfId="1" applyFont="1" applyBorder="1" applyAlignment="1" applyProtection="1">
      <alignment horizontal="left" vertical="center"/>
    </xf>
    <xf numFmtId="0" fontId="5" fillId="0" borderId="5" xfId="1" applyFont="1" applyBorder="1" applyAlignment="1" applyProtection="1">
      <alignment horizontal="left" vertical="center"/>
    </xf>
    <xf numFmtId="0" fontId="5" fillId="0" borderId="8" xfId="1" applyFont="1" applyBorder="1" applyAlignment="1" applyProtection="1">
      <alignment horizontal="left" vertical="center"/>
    </xf>
    <xf numFmtId="0" fontId="41" fillId="6" borderId="3" xfId="0" applyFont="1" applyFill="1" applyBorder="1" applyAlignment="1">
      <alignment horizontal="center" vertical="center" wrapText="1"/>
    </xf>
    <xf numFmtId="0" fontId="41" fillId="6" borderId="0" xfId="0" applyFont="1" applyFill="1" applyAlignment="1">
      <alignment horizontal="center" vertical="center" wrapText="1"/>
    </xf>
    <xf numFmtId="0" fontId="41" fillId="6" borderId="4" xfId="0" applyFont="1" applyFill="1" applyBorder="1" applyAlignment="1">
      <alignment horizontal="center" vertical="center" wrapText="1"/>
    </xf>
    <xf numFmtId="0" fontId="41" fillId="6" borderId="5" xfId="0" applyFont="1" applyFill="1" applyBorder="1" applyAlignment="1">
      <alignment horizontal="center" vertical="center" wrapText="1"/>
    </xf>
    <xf numFmtId="0" fontId="41" fillId="6" borderId="8" xfId="0" applyFont="1" applyFill="1" applyBorder="1" applyAlignment="1">
      <alignment horizontal="center" vertical="center" wrapText="1"/>
    </xf>
    <xf numFmtId="0" fontId="41" fillId="6" borderId="6" xfId="0" applyFont="1" applyFill="1" applyBorder="1" applyAlignment="1">
      <alignment horizontal="center" vertical="center" wrapText="1"/>
    </xf>
    <xf numFmtId="0" fontId="66" fillId="0" borderId="1" xfId="0" applyFont="1" applyBorder="1" applyAlignment="1">
      <alignment horizontal="left" vertical="center"/>
    </xf>
    <xf numFmtId="0" fontId="66" fillId="0" borderId="7" xfId="0" applyFont="1" applyBorder="1" applyAlignment="1">
      <alignment horizontal="left" vertical="center"/>
    </xf>
    <xf numFmtId="0" fontId="5" fillId="0" borderId="3" xfId="0" applyFont="1" applyBorder="1" applyAlignment="1">
      <alignment horizontal="left"/>
    </xf>
    <xf numFmtId="0" fontId="5" fillId="0" borderId="0" xfId="0" applyFont="1" applyAlignment="1">
      <alignment horizontal="left"/>
    </xf>
    <xf numFmtId="0" fontId="68" fillId="6" borderId="4" xfId="0" applyFont="1" applyFill="1" applyBorder="1" applyAlignment="1">
      <alignment horizontal="center" vertical="center" wrapText="1"/>
    </xf>
    <xf numFmtId="0" fontId="70" fillId="0" borderId="4" xfId="0" applyFont="1" applyBorder="1" applyAlignment="1">
      <alignment horizontal="center" vertical="center" wrapText="1"/>
    </xf>
    <xf numFmtId="0" fontId="70" fillId="0" borderId="6" xfId="0" applyFont="1" applyBorder="1" applyAlignment="1">
      <alignment horizontal="center" vertical="center" wrapText="1"/>
    </xf>
    <xf numFmtId="0" fontId="36" fillId="0" borderId="7" xfId="0" applyFont="1" applyBorder="1" applyAlignment="1">
      <alignment horizontal="left" vertical="center" shrinkToFit="1"/>
    </xf>
    <xf numFmtId="0" fontId="36" fillId="0" borderId="2" xfId="0" applyFont="1" applyBorder="1" applyAlignment="1">
      <alignment horizontal="left" vertical="center" shrinkToFit="1"/>
    </xf>
    <xf numFmtId="0" fontId="0" fillId="0" borderId="94" xfId="0" applyBorder="1" applyAlignment="1">
      <alignment vertical="center"/>
    </xf>
    <xf numFmtId="0" fontId="0" fillId="0" borderId="93" xfId="0" applyBorder="1" applyAlignment="1">
      <alignment vertical="center"/>
    </xf>
    <xf numFmtId="0" fontId="68" fillId="6" borderId="3" xfId="0" applyFont="1" applyFill="1" applyBorder="1" applyAlignment="1">
      <alignment horizontal="center" vertical="center" wrapText="1"/>
    </xf>
    <xf numFmtId="0" fontId="68" fillId="6" borderId="0" xfId="0" applyFont="1" applyFill="1" applyAlignment="1">
      <alignment horizontal="center" vertical="center" wrapText="1"/>
    </xf>
    <xf numFmtId="0" fontId="68" fillId="6" borderId="5" xfId="0" applyFont="1" applyFill="1" applyBorder="1" applyAlignment="1">
      <alignment horizontal="center" vertical="center" wrapText="1"/>
    </xf>
    <xf numFmtId="0" fontId="68" fillId="6" borderId="8" xfId="0" applyFont="1" applyFill="1" applyBorder="1" applyAlignment="1">
      <alignment horizontal="center" vertical="center" wrapText="1"/>
    </xf>
    <xf numFmtId="0" fontId="68" fillId="6" borderId="6" xfId="0" applyFont="1" applyFill="1" applyBorder="1" applyAlignment="1">
      <alignment horizontal="center" vertical="center" wrapText="1"/>
    </xf>
    <xf numFmtId="164" fontId="34" fillId="0" borderId="0" xfId="0" applyNumberFormat="1" applyFont="1" applyAlignment="1">
      <alignment horizontal="left" vertical="center" shrinkToFit="1"/>
    </xf>
    <xf numFmtId="164" fontId="34" fillId="0" borderId="4" xfId="0" applyNumberFormat="1" applyFont="1" applyBorder="1" applyAlignment="1">
      <alignment horizontal="left" vertical="center" shrinkToFit="1"/>
    </xf>
    <xf numFmtId="0" fontId="34" fillId="0" borderId="8" xfId="0" applyFont="1" applyBorder="1" applyAlignment="1">
      <alignment horizontal="left" vertical="center"/>
    </xf>
    <xf numFmtId="0" fontId="34" fillId="0" borderId="6" xfId="0" applyFont="1" applyBorder="1" applyAlignment="1">
      <alignment horizontal="left" vertical="center"/>
    </xf>
    <xf numFmtId="0" fontId="72" fillId="18" borderId="0" xfId="0" applyFont="1" applyFill="1" applyAlignment="1">
      <alignment horizontal="left" vertical="center"/>
    </xf>
    <xf numFmtId="0" fontId="72" fillId="18" borderId="4" xfId="0" applyFont="1" applyFill="1" applyBorder="1" applyAlignment="1">
      <alignment horizontal="left" vertical="center"/>
    </xf>
    <xf numFmtId="0" fontId="34" fillId="0" borderId="0" xfId="0" applyFont="1" applyAlignment="1">
      <alignment horizontal="left" vertical="center"/>
    </xf>
    <xf numFmtId="0" fontId="34" fillId="0" borderId="4" xfId="0" applyFont="1" applyBorder="1" applyAlignment="1">
      <alignment horizontal="left" vertical="center"/>
    </xf>
    <xf numFmtId="0" fontId="36" fillId="7" borderId="7" xfId="0" applyFont="1" applyFill="1" applyBorder="1" applyAlignment="1">
      <alignment horizontal="left" vertical="center" shrinkToFit="1"/>
    </xf>
    <xf numFmtId="0" fontId="36" fillId="7" borderId="2" xfId="0" applyFont="1" applyFill="1" applyBorder="1" applyAlignment="1">
      <alignment horizontal="left" vertical="center" shrinkToFit="1"/>
    </xf>
    <xf numFmtId="0" fontId="34" fillId="7" borderId="0" xfId="0" applyFont="1" applyFill="1" applyAlignment="1">
      <alignment horizontal="left" vertical="center"/>
    </xf>
    <xf numFmtId="0" fontId="34" fillId="7" borderId="4" xfId="0" applyFont="1" applyFill="1" applyBorder="1" applyAlignment="1">
      <alignment horizontal="left" vertical="center"/>
    </xf>
    <xf numFmtId="164" fontId="34" fillId="7" borderId="0" xfId="0" applyNumberFormat="1" applyFont="1" applyFill="1" applyAlignment="1">
      <alignment horizontal="left" vertical="center" shrinkToFit="1"/>
    </xf>
    <xf numFmtId="164" fontId="34" fillId="7" borderId="4" xfId="0" applyNumberFormat="1" applyFont="1" applyFill="1" applyBorder="1" applyAlignment="1">
      <alignment horizontal="left" vertical="center" shrinkToFit="1"/>
    </xf>
    <xf numFmtId="0" fontId="34" fillId="7" borderId="8" xfId="0" applyFont="1" applyFill="1" applyBorder="1" applyAlignment="1">
      <alignment horizontal="left" vertical="center"/>
    </xf>
    <xf numFmtId="0" fontId="34" fillId="7" borderId="6" xfId="0" applyFont="1" applyFill="1" applyBorder="1" applyAlignment="1">
      <alignment horizontal="left" vertical="center"/>
    </xf>
    <xf numFmtId="0" fontId="39" fillId="0" borderId="0" xfId="0" applyFont="1" applyAlignment="1">
      <alignment horizontal="left"/>
    </xf>
    <xf numFmtId="0" fontId="39" fillId="0" borderId="4" xfId="0" applyFont="1" applyBorder="1" applyAlignment="1">
      <alignment horizontal="left"/>
    </xf>
    <xf numFmtId="0" fontId="5" fillId="0" borderId="4" xfId="0" applyFont="1" applyBorder="1" applyAlignment="1">
      <alignment horizontal="left" vertical="center"/>
    </xf>
    <xf numFmtId="0" fontId="35" fillId="6" borderId="1" xfId="0" applyFont="1" applyFill="1" applyBorder="1" applyAlignment="1">
      <alignment horizontal="left" vertical="center"/>
    </xf>
    <xf numFmtId="0" fontId="35" fillId="6" borderId="7" xfId="0" applyFont="1" applyFill="1" applyBorder="1" applyAlignment="1">
      <alignment horizontal="left" vertical="center"/>
    </xf>
    <xf numFmtId="0" fontId="42" fillId="0" borderId="8" xfId="0" applyFont="1" applyBorder="1" applyAlignment="1">
      <alignment horizontal="left" vertical="center"/>
    </xf>
    <xf numFmtId="0" fontId="42" fillId="0" borderId="6" xfId="0" applyFont="1" applyBorder="1" applyAlignment="1">
      <alignment horizontal="left" vertical="center"/>
    </xf>
    <xf numFmtId="0" fontId="38" fillId="0" borderId="5" xfId="0" applyFont="1" applyBorder="1" applyAlignment="1">
      <alignment horizontal="center" vertical="center"/>
    </xf>
    <xf numFmtId="0" fontId="38" fillId="0" borderId="8" xfId="0" applyFont="1" applyBorder="1" applyAlignment="1">
      <alignment horizontal="center" vertical="center"/>
    </xf>
    <xf numFmtId="0" fontId="42" fillId="0" borderId="0" xfId="0" applyFont="1" applyAlignment="1">
      <alignment horizontal="left" vertical="center"/>
    </xf>
    <xf numFmtId="0" fontId="42" fillId="0" borderId="4" xfId="0" applyFont="1" applyBorder="1" applyAlignment="1">
      <alignment horizontal="left" vertical="center"/>
    </xf>
    <xf numFmtId="0" fontId="38" fillId="0" borderId="3" xfId="0" applyFont="1" applyBorder="1" applyAlignment="1">
      <alignment horizontal="center" vertical="center"/>
    </xf>
    <xf numFmtId="0" fontId="38" fillId="0" borderId="0" xfId="0" applyFont="1" applyAlignment="1">
      <alignment horizontal="center" vertical="center"/>
    </xf>
    <xf numFmtId="0" fontId="36" fillId="3" borderId="1" xfId="0" applyFont="1" applyFill="1" applyBorder="1" applyAlignment="1">
      <alignment horizontal="center" vertical="center" shrinkToFit="1"/>
    </xf>
    <xf numFmtId="0" fontId="36" fillId="3" borderId="2" xfId="0" applyFont="1" applyFill="1" applyBorder="1" applyAlignment="1">
      <alignment horizontal="center" vertical="center" shrinkToFit="1"/>
    </xf>
    <xf numFmtId="0" fontId="34" fillId="12" borderId="3" xfId="0" applyFont="1" applyFill="1" applyBorder="1" applyAlignment="1">
      <alignment horizontal="center" vertical="center"/>
    </xf>
    <xf numFmtId="0" fontId="34" fillId="12" borderId="4" xfId="0" applyFont="1" applyFill="1" applyBorder="1" applyAlignment="1">
      <alignment horizontal="center" vertical="center"/>
    </xf>
    <xf numFmtId="0" fontId="34" fillId="12" borderId="5" xfId="0" applyFont="1" applyFill="1" applyBorder="1" applyAlignment="1">
      <alignment horizontal="center" vertical="center"/>
    </xf>
    <xf numFmtId="0" fontId="34" fillId="12" borderId="6" xfId="0" applyFont="1" applyFill="1" applyBorder="1" applyAlignment="1">
      <alignment horizontal="center" vertical="center"/>
    </xf>
    <xf numFmtId="164" fontId="40" fillId="0" borderId="1" xfId="0" applyNumberFormat="1" applyFont="1" applyBorder="1" applyAlignment="1">
      <alignment horizontal="center" vertical="center" shrinkToFit="1"/>
    </xf>
    <xf numFmtId="164" fontId="40" fillId="0" borderId="7" xfId="0" applyNumberFormat="1" applyFont="1" applyBorder="1" applyAlignment="1">
      <alignment horizontal="center" vertical="center" shrinkToFit="1"/>
    </xf>
    <xf numFmtId="164" fontId="15" fillId="7" borderId="1" xfId="0" applyNumberFormat="1" applyFont="1" applyFill="1" applyBorder="1" applyAlignment="1">
      <alignment horizontal="center" vertical="center" shrinkToFit="1"/>
    </xf>
    <xf numFmtId="164" fontId="15" fillId="7" borderId="7" xfId="0" applyNumberFormat="1" applyFont="1" applyFill="1" applyBorder="1" applyAlignment="1">
      <alignment horizontal="center" vertical="center" shrinkToFit="1"/>
    </xf>
    <xf numFmtId="0" fontId="41" fillId="7" borderId="5" xfId="0" applyFont="1" applyFill="1" applyBorder="1" applyAlignment="1">
      <alignment horizontal="center" vertical="center"/>
    </xf>
    <xf numFmtId="0" fontId="41" fillId="7" borderId="8" xfId="0" applyFont="1" applyFill="1" applyBorder="1" applyAlignment="1">
      <alignment horizontal="center" vertical="center"/>
    </xf>
    <xf numFmtId="0" fontId="41" fillId="7" borderId="6" xfId="0" applyFont="1" applyFill="1" applyBorder="1" applyAlignment="1">
      <alignment horizontal="center" vertical="center"/>
    </xf>
    <xf numFmtId="0" fontId="36" fillId="7" borderId="31" xfId="0" applyFont="1" applyFill="1" applyBorder="1" applyAlignment="1">
      <alignment horizontal="center" vertical="center" shrinkToFit="1"/>
    </xf>
    <xf numFmtId="164" fontId="47" fillId="0" borderId="1" xfId="0" applyNumberFormat="1" applyFont="1" applyBorder="1" applyAlignment="1">
      <alignment horizontal="center" vertical="center" shrinkToFit="1"/>
    </xf>
    <xf numFmtId="164" fontId="47" fillId="0" borderId="7" xfId="0" applyNumberFormat="1" applyFont="1" applyBorder="1" applyAlignment="1">
      <alignment horizontal="center" vertical="center" shrinkToFit="1"/>
    </xf>
    <xf numFmtId="0" fontId="41" fillId="7" borderId="28" xfId="0" applyFont="1" applyFill="1" applyBorder="1" applyAlignment="1">
      <alignment horizontal="center" vertical="center"/>
    </xf>
    <xf numFmtId="0" fontId="41" fillId="7" borderId="29" xfId="0" applyFont="1" applyFill="1" applyBorder="1" applyAlignment="1">
      <alignment horizontal="center" vertical="center"/>
    </xf>
    <xf numFmtId="0" fontId="41" fillId="7" borderId="30" xfId="0" applyFont="1" applyFill="1" applyBorder="1" applyAlignment="1">
      <alignment horizontal="center" vertical="center"/>
    </xf>
    <xf numFmtId="0" fontId="5" fillId="7" borderId="31" xfId="0" applyFont="1" applyFill="1" applyBorder="1" applyAlignment="1">
      <alignment horizontal="center" vertical="center"/>
    </xf>
    <xf numFmtId="0" fontId="5" fillId="7" borderId="0" xfId="0" applyFont="1" applyFill="1" applyAlignment="1">
      <alignment horizontal="left" vertical="center"/>
    </xf>
    <xf numFmtId="0" fontId="5" fillId="7" borderId="4" xfId="0" applyFont="1" applyFill="1" applyBorder="1" applyAlignment="1">
      <alignment horizontal="left" vertical="center"/>
    </xf>
    <xf numFmtId="0" fontId="50" fillId="7" borderId="7" xfId="0" applyFont="1" applyFill="1" applyBorder="1" applyAlignment="1">
      <alignment horizontal="center" vertical="center" shrinkToFit="1"/>
    </xf>
    <xf numFmtId="0" fontId="50" fillId="7" borderId="2" xfId="0" applyFont="1" applyFill="1" applyBorder="1" applyAlignment="1">
      <alignment horizontal="center" vertical="center" shrinkToFit="1"/>
    </xf>
    <xf numFmtId="0" fontId="58" fillId="7" borderId="3" xfId="0" applyFont="1" applyFill="1" applyBorder="1" applyAlignment="1">
      <alignment horizontal="center" vertical="center"/>
    </xf>
    <xf numFmtId="0" fontId="51" fillId="7" borderId="0" xfId="0" applyFont="1" applyFill="1" applyAlignment="1">
      <alignment horizontal="left" vertical="center"/>
    </xf>
    <xf numFmtId="0" fontId="51" fillId="7" borderId="4" xfId="0" applyFont="1" applyFill="1" applyBorder="1" applyAlignment="1">
      <alignment horizontal="left" vertical="center"/>
    </xf>
    <xf numFmtId="0" fontId="44" fillId="7" borderId="28" xfId="0" applyFont="1" applyFill="1" applyBorder="1" applyAlignment="1">
      <alignment horizontal="center" vertical="center"/>
    </xf>
    <xf numFmtId="0" fontId="44" fillId="7" borderId="29" xfId="0" applyFont="1" applyFill="1" applyBorder="1" applyAlignment="1">
      <alignment horizontal="center" vertical="center"/>
    </xf>
    <xf numFmtId="0" fontId="44" fillId="7" borderId="30" xfId="0" applyFont="1" applyFill="1" applyBorder="1" applyAlignment="1">
      <alignment horizontal="center" vertical="center"/>
    </xf>
    <xf numFmtId="0" fontId="5" fillId="7" borderId="8" xfId="0" applyFont="1" applyFill="1" applyBorder="1" applyAlignment="1">
      <alignment horizontal="left" vertical="center"/>
    </xf>
    <xf numFmtId="0" fontId="5" fillId="7" borderId="6" xfId="0" applyFont="1" applyFill="1" applyBorder="1" applyAlignment="1">
      <alignment horizontal="left" vertical="center"/>
    </xf>
    <xf numFmtId="0" fontId="4" fillId="7" borderId="0" xfId="0" applyFont="1" applyFill="1" applyAlignment="1">
      <alignment horizontal="center" vertical="center" shrinkToFit="1"/>
    </xf>
    <xf numFmtId="0" fontId="41" fillId="7" borderId="0" xfId="0" applyFont="1" applyFill="1" applyAlignment="1">
      <alignment horizontal="center" vertical="center" shrinkToFit="1"/>
    </xf>
    <xf numFmtId="0" fontId="39" fillId="0" borderId="0" xfId="0" applyFont="1" applyAlignment="1">
      <alignment horizontal="left" vertical="center"/>
    </xf>
    <xf numFmtId="0" fontId="44" fillId="3" borderId="28" xfId="0" applyFont="1" applyFill="1" applyBorder="1" applyAlignment="1">
      <alignment horizontal="center" vertical="center"/>
    </xf>
    <xf numFmtId="0" fontId="44" fillId="3" borderId="29" xfId="0" applyFont="1" applyFill="1" applyBorder="1" applyAlignment="1">
      <alignment horizontal="center" vertical="center"/>
    </xf>
    <xf numFmtId="0" fontId="44" fillId="3" borderId="30" xfId="0" applyFont="1" applyFill="1" applyBorder="1" applyAlignment="1">
      <alignment horizontal="center" vertical="center"/>
    </xf>
    <xf numFmtId="164" fontId="34" fillId="3" borderId="3" xfId="0" applyNumberFormat="1" applyFont="1" applyFill="1" applyBorder="1" applyAlignment="1">
      <alignment horizontal="center" vertical="center" shrinkToFit="1"/>
    </xf>
    <xf numFmtId="164" fontId="34" fillId="3" borderId="0" xfId="0" applyNumberFormat="1" applyFont="1" applyFill="1" applyAlignment="1">
      <alignment horizontal="center" vertical="center" shrinkToFit="1"/>
    </xf>
    <xf numFmtId="0" fontId="34" fillId="3" borderId="3" xfId="0" applyFont="1" applyFill="1" applyBorder="1" applyAlignment="1">
      <alignment horizontal="center" vertical="center"/>
    </xf>
    <xf numFmtId="0" fontId="34" fillId="3" borderId="0" xfId="0" applyFont="1" applyFill="1" applyAlignment="1">
      <alignment horizontal="center" vertical="center"/>
    </xf>
    <xf numFmtId="0" fontId="34" fillId="3" borderId="5" xfId="0" applyFont="1" applyFill="1" applyBorder="1" applyAlignment="1">
      <alignment horizontal="center" vertical="center"/>
    </xf>
    <xf numFmtId="0" fontId="34" fillId="3" borderId="8" xfId="0" applyFont="1" applyFill="1" applyBorder="1" applyAlignment="1">
      <alignment horizontal="center" vertical="center"/>
    </xf>
    <xf numFmtId="0" fontId="54" fillId="0" borderId="0" xfId="0" applyFont="1" applyAlignment="1">
      <alignment horizontal="left" vertical="center"/>
    </xf>
    <xf numFmtId="0" fontId="54" fillId="0" borderId="4" xfId="0" applyFont="1" applyBorder="1" applyAlignment="1">
      <alignment horizontal="left" vertical="center"/>
    </xf>
    <xf numFmtId="0" fontId="41" fillId="0" borderId="8" xfId="0" applyFont="1" applyBorder="1" applyAlignment="1">
      <alignment horizontal="left" vertical="center"/>
    </xf>
    <xf numFmtId="0" fontId="41" fillId="0" borderId="6" xfId="0" applyFont="1" applyBorder="1" applyAlignment="1">
      <alignment horizontal="left" vertical="center"/>
    </xf>
    <xf numFmtId="0" fontId="34"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41" fillId="7" borderId="3" xfId="0" applyFont="1" applyFill="1" applyBorder="1" applyAlignment="1">
      <alignment horizontal="center" vertical="center"/>
    </xf>
    <xf numFmtId="0" fontId="41" fillId="7" borderId="0" xfId="0" applyFont="1" applyFill="1" applyAlignment="1">
      <alignment horizontal="center" vertical="center"/>
    </xf>
    <xf numFmtId="0" fontId="49" fillId="3" borderId="7" xfId="0" applyFont="1" applyFill="1" applyBorder="1" applyAlignment="1">
      <alignment horizontal="center" vertical="center" shrinkToFit="1"/>
    </xf>
    <xf numFmtId="0" fontId="49" fillId="3" borderId="2" xfId="0" applyFont="1" applyFill="1" applyBorder="1" applyAlignment="1">
      <alignment horizontal="center" vertical="center" shrinkToFit="1"/>
    </xf>
    <xf numFmtId="0" fontId="44" fillId="0" borderId="28" xfId="0" applyFont="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0" fillId="0" borderId="7" xfId="0" applyBorder="1" applyAlignment="1">
      <alignment horizontal="left" vertical="center" shrinkToFit="1"/>
    </xf>
    <xf numFmtId="0" fontId="0" fillId="0" borderId="2" xfId="0" applyBorder="1" applyAlignment="1">
      <alignment horizontal="left" vertical="center" shrinkToFit="1"/>
    </xf>
    <xf numFmtId="0" fontId="5" fillId="0" borderId="64" xfId="0" applyFont="1" applyBorder="1" applyAlignment="1">
      <alignment horizontal="center" vertical="center" shrinkToFit="1"/>
    </xf>
    <xf numFmtId="0" fontId="5" fillId="0" borderId="0" xfId="0" applyFont="1" applyAlignment="1">
      <alignment horizontal="center" vertical="center" shrinkToFit="1"/>
    </xf>
    <xf numFmtId="0" fontId="5" fillId="0" borderId="65" xfId="0" applyFont="1" applyBorder="1" applyAlignment="1">
      <alignment horizontal="center" vertical="center" shrinkToFit="1"/>
    </xf>
    <xf numFmtId="0" fontId="5" fillId="7" borderId="4" xfId="0" applyFont="1" applyFill="1" applyBorder="1" applyAlignment="1">
      <alignment horizontal="center" vertical="center" shrinkToFit="1"/>
    </xf>
    <xf numFmtId="0" fontId="59" fillId="7" borderId="4" xfId="0" applyFont="1" applyFill="1" applyBorder="1" applyAlignment="1">
      <alignment horizontal="center" vertical="center" shrinkToFit="1"/>
    </xf>
    <xf numFmtId="0" fontId="59" fillId="7" borderId="6" xfId="0" applyFont="1" applyFill="1" applyBorder="1" applyAlignment="1">
      <alignment horizontal="center" vertical="center" shrinkToFit="1"/>
    </xf>
    <xf numFmtId="0" fontId="5" fillId="0" borderId="3"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5" fillId="0" borderId="8" xfId="0" applyFont="1" applyBorder="1" applyAlignment="1">
      <alignment horizontal="left" vertical="top"/>
    </xf>
    <xf numFmtId="0" fontId="34" fillId="0" borderId="1" xfId="0" applyFont="1" applyBorder="1" applyAlignment="1">
      <alignment horizontal="left" vertical="top"/>
    </xf>
    <xf numFmtId="0" fontId="34" fillId="0" borderId="7" xfId="0" applyFont="1" applyBorder="1" applyAlignment="1">
      <alignment horizontal="left" vertical="top"/>
    </xf>
    <xf numFmtId="0" fontId="5" fillId="0" borderId="3" xfId="0" applyFont="1" applyBorder="1" applyAlignment="1">
      <alignment horizontal="left" vertical="top" wrapText="1"/>
    </xf>
    <xf numFmtId="0" fontId="5" fillId="7" borderId="3" xfId="0" applyFont="1" applyFill="1" applyBorder="1" applyAlignment="1">
      <alignment horizontal="left" vertical="center"/>
    </xf>
    <xf numFmtId="0" fontId="36" fillId="7" borderId="25" xfId="0" applyFont="1" applyFill="1" applyBorder="1" applyAlignment="1">
      <alignment horizontal="center" vertical="center" shrinkToFit="1"/>
    </xf>
    <xf numFmtId="0" fontId="41" fillId="7" borderId="27" xfId="0" applyFont="1" applyFill="1" applyBorder="1" applyAlignment="1">
      <alignment horizontal="center" vertical="center"/>
    </xf>
    <xf numFmtId="0" fontId="51" fillId="0" borderId="0" xfId="0" applyFont="1" applyAlignment="1">
      <alignment horizontal="left" vertical="center"/>
    </xf>
    <xf numFmtId="0" fontId="51" fillId="0" borderId="4" xfId="0" applyFont="1" applyBorder="1" applyAlignment="1">
      <alignment horizontal="left"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43" fillId="0" borderId="0" xfId="0" applyFont="1" applyAlignment="1">
      <alignment horizontal="left" vertical="center"/>
    </xf>
    <xf numFmtId="0" fontId="43" fillId="0" borderId="69" xfId="0" applyFont="1" applyBorder="1" applyAlignment="1">
      <alignment horizontal="left" vertical="center"/>
    </xf>
    <xf numFmtId="0" fontId="5" fillId="0" borderId="7" xfId="0" applyFont="1" applyBorder="1" applyAlignment="1">
      <alignment horizontal="left" vertical="center" shrinkToFit="1"/>
    </xf>
    <xf numFmtId="0" fontId="5" fillId="0" borderId="2" xfId="0" applyFont="1" applyBorder="1" applyAlignment="1">
      <alignment horizontal="left" vertical="center" shrinkToFit="1"/>
    </xf>
    <xf numFmtId="0" fontId="56" fillId="7" borderId="7" xfId="0" applyFont="1" applyFill="1" applyBorder="1" applyAlignment="1">
      <alignment horizontal="center" vertical="center" shrinkToFit="1"/>
    </xf>
    <xf numFmtId="0" fontId="56" fillId="7" borderId="2" xfId="0" applyFont="1" applyFill="1" applyBorder="1" applyAlignment="1">
      <alignment horizontal="center" vertical="center" shrinkToFit="1"/>
    </xf>
    <xf numFmtId="0" fontId="38" fillId="0" borderId="58" xfId="0" applyFont="1" applyBorder="1" applyAlignment="1">
      <alignment horizontal="center" vertical="center"/>
    </xf>
    <xf numFmtId="0" fontId="38" fillId="0" borderId="59" xfId="0" applyFont="1" applyBorder="1" applyAlignment="1">
      <alignment horizontal="center" vertical="center"/>
    </xf>
    <xf numFmtId="0" fontId="38" fillId="7" borderId="43" xfId="0" applyFont="1" applyFill="1" applyBorder="1" applyAlignment="1">
      <alignment horizontal="center" vertical="center"/>
    </xf>
    <xf numFmtId="0" fontId="38" fillId="7" borderId="0" xfId="0" applyFont="1" applyFill="1" applyAlignment="1">
      <alignment horizontal="center" vertical="center"/>
    </xf>
    <xf numFmtId="0" fontId="38" fillId="7" borderId="44" xfId="0" applyFont="1" applyFill="1" applyBorder="1" applyAlignment="1">
      <alignment horizontal="center" vertical="center"/>
    </xf>
    <xf numFmtId="0" fontId="38" fillId="0" borderId="33" xfId="0" applyFont="1" applyBorder="1" applyAlignment="1">
      <alignment horizontal="left" vertical="center"/>
    </xf>
    <xf numFmtId="0" fontId="38" fillId="0" borderId="55" xfId="0" applyFont="1" applyBorder="1" applyAlignment="1">
      <alignment horizontal="left" vertical="center"/>
    </xf>
    <xf numFmtId="0" fontId="46" fillId="7" borderId="0" xfId="0" applyFont="1" applyFill="1" applyAlignment="1">
      <alignment horizontal="left" vertical="center"/>
    </xf>
    <xf numFmtId="0" fontId="46" fillId="7" borderId="44" xfId="0" applyFont="1" applyFill="1" applyBorder="1" applyAlignment="1">
      <alignment horizontal="left" vertical="center"/>
    </xf>
    <xf numFmtId="0" fontId="56" fillId="0" borderId="7" xfId="0" applyFont="1" applyBorder="1" applyAlignment="1">
      <alignment horizontal="left" vertical="center" shrinkToFit="1"/>
    </xf>
    <xf numFmtId="0" fontId="56" fillId="0" borderId="2" xfId="0" applyFont="1" applyBorder="1" applyAlignment="1">
      <alignment horizontal="left" vertical="center" shrinkToFit="1"/>
    </xf>
    <xf numFmtId="0" fontId="38" fillId="7" borderId="0" xfId="0" applyFont="1" applyFill="1" applyAlignment="1">
      <alignment horizontal="left" vertical="center"/>
    </xf>
    <xf numFmtId="0" fontId="38" fillId="7" borderId="44" xfId="0" applyFont="1" applyFill="1" applyBorder="1" applyAlignment="1">
      <alignment horizontal="left" vertical="center"/>
    </xf>
    <xf numFmtId="0" fontId="38" fillId="0" borderId="48" xfId="0" applyFont="1" applyBorder="1" applyAlignment="1">
      <alignment horizontal="center" vertical="center"/>
    </xf>
    <xf numFmtId="0" fontId="38" fillId="0" borderId="32" xfId="0" applyFont="1" applyBorder="1" applyAlignment="1">
      <alignment horizontal="center" vertical="center"/>
    </xf>
    <xf numFmtId="0" fontId="5" fillId="0" borderId="4" xfId="0" applyFont="1" applyBorder="1" applyAlignment="1">
      <alignment horizontal="center" vertical="center" shrinkToFit="1"/>
    </xf>
    <xf numFmtId="0" fontId="5" fillId="0" borderId="0" xfId="0" applyFont="1" applyAlignment="1">
      <alignment horizontal="left" vertical="center" shrinkToFit="1"/>
    </xf>
    <xf numFmtId="0" fontId="5" fillId="0" borderId="4" xfId="0" applyFont="1" applyBorder="1" applyAlignment="1">
      <alignment horizontal="left" vertical="center" shrinkToFit="1"/>
    </xf>
    <xf numFmtId="0" fontId="39" fillId="0" borderId="8" xfId="0" applyFont="1" applyBorder="1" applyAlignment="1">
      <alignment horizontal="left" vertical="center"/>
    </xf>
    <xf numFmtId="0" fontId="38" fillId="7" borderId="45" xfId="0" applyFont="1" applyFill="1" applyBorder="1" applyAlignment="1">
      <alignment horizontal="center" vertical="center"/>
    </xf>
    <xf numFmtId="0" fontId="38" fillId="7" borderId="46" xfId="0" applyFont="1" applyFill="1" applyBorder="1" applyAlignment="1">
      <alignment horizontal="center" vertical="center"/>
    </xf>
    <xf numFmtId="0" fontId="38" fillId="7" borderId="47" xfId="0" applyFont="1" applyFill="1" applyBorder="1" applyAlignment="1">
      <alignment horizontal="center" vertical="center"/>
    </xf>
    <xf numFmtId="0" fontId="38" fillId="0" borderId="55" xfId="0" applyFont="1" applyBorder="1" applyAlignment="1">
      <alignment horizontal="center" vertical="center"/>
    </xf>
    <xf numFmtId="0" fontId="38" fillId="0" borderId="38" xfId="0" applyFont="1" applyBorder="1" applyAlignment="1">
      <alignment horizontal="center" vertical="center"/>
    </xf>
    <xf numFmtId="0" fontId="34" fillId="0" borderId="33" xfId="0" applyFont="1" applyBorder="1" applyAlignment="1">
      <alignment horizontal="left" vertical="center"/>
    </xf>
    <xf numFmtId="0" fontId="34" fillId="0" borderId="55" xfId="0" applyFont="1" applyBorder="1" applyAlignment="1">
      <alignment horizontal="left" vertical="center"/>
    </xf>
    <xf numFmtId="0" fontId="5" fillId="6" borderId="0" xfId="0" applyFont="1" applyFill="1" applyAlignment="1">
      <alignment horizontal="left" vertical="center"/>
    </xf>
    <xf numFmtId="0" fontId="39" fillId="15" borderId="0" xfId="0" applyFont="1" applyFill="1" applyAlignment="1">
      <alignment horizontal="left" vertical="center"/>
    </xf>
    <xf numFmtId="0" fontId="5" fillId="14" borderId="0" xfId="0" applyFont="1" applyFill="1" applyAlignment="1">
      <alignment horizontal="left" vertical="center"/>
    </xf>
    <xf numFmtId="0" fontId="38" fillId="0" borderId="56" xfId="0" applyFont="1" applyBorder="1" applyAlignment="1">
      <alignment horizontal="center" vertical="center"/>
    </xf>
    <xf numFmtId="0" fontId="38" fillId="0" borderId="39" xfId="0" applyFont="1" applyBorder="1" applyAlignment="1">
      <alignment horizontal="center" vertical="center"/>
    </xf>
    <xf numFmtId="0" fontId="38" fillId="0" borderId="41" xfId="0" applyFont="1" applyBorder="1" applyAlignment="1">
      <alignment horizontal="left" vertical="center"/>
    </xf>
    <xf numFmtId="0" fontId="38" fillId="0" borderId="56" xfId="0" applyFont="1" applyBorder="1" applyAlignment="1">
      <alignment horizontal="left" vertical="center"/>
    </xf>
    <xf numFmtId="0" fontId="35" fillId="6" borderId="35" xfId="0" applyFont="1" applyFill="1" applyBorder="1" applyAlignment="1">
      <alignment horizontal="left" vertical="center"/>
    </xf>
    <xf numFmtId="0" fontId="35" fillId="6" borderId="36" xfId="0" applyFont="1" applyFill="1" applyBorder="1" applyAlignment="1">
      <alignment horizontal="left" vertical="center"/>
    </xf>
    <xf numFmtId="0" fontId="38" fillId="7" borderId="56" xfId="0" applyFont="1" applyFill="1" applyBorder="1" applyAlignment="1">
      <alignment horizontal="center" vertical="center"/>
    </xf>
    <xf numFmtId="0" fontId="38" fillId="7" borderId="50" xfId="0" applyFont="1" applyFill="1" applyBorder="1" applyAlignment="1">
      <alignment horizontal="center" vertical="center"/>
    </xf>
    <xf numFmtId="0" fontId="38" fillId="7" borderId="41" xfId="0" applyFont="1" applyFill="1" applyBorder="1" applyAlignment="1">
      <alignment horizontal="center" vertical="center"/>
    </xf>
    <xf numFmtId="0" fontId="38" fillId="7" borderId="55" xfId="0" applyFont="1" applyFill="1" applyBorder="1" applyAlignment="1">
      <alignment horizontal="center" vertical="center"/>
    </xf>
    <xf numFmtId="0" fontId="38" fillId="7" borderId="48" xfId="0" applyFont="1" applyFill="1" applyBorder="1" applyAlignment="1">
      <alignment horizontal="center" vertical="center"/>
    </xf>
    <xf numFmtId="0" fontId="38" fillId="7" borderId="33" xfId="0" applyFont="1" applyFill="1" applyBorder="1" applyAlignment="1">
      <alignment horizontal="center" vertical="center"/>
    </xf>
    <xf numFmtId="0" fontId="51" fillId="7" borderId="67" xfId="0" applyFont="1" applyFill="1" applyBorder="1" applyAlignment="1">
      <alignment horizontal="left" vertical="center"/>
    </xf>
    <xf numFmtId="0" fontId="51" fillId="7" borderId="62" xfId="0" applyFont="1" applyFill="1" applyBorder="1" applyAlignment="1">
      <alignment horizontal="left" vertical="center"/>
    </xf>
    <xf numFmtId="0" fontId="51" fillId="7" borderId="61" xfId="0" applyFont="1" applyFill="1" applyBorder="1" applyAlignment="1">
      <alignment horizontal="left" vertical="center"/>
    </xf>
    <xf numFmtId="0" fontId="38" fillId="0" borderId="50" xfId="0" applyFont="1" applyBorder="1" applyAlignment="1">
      <alignment horizontal="center" vertical="center"/>
    </xf>
    <xf numFmtId="0" fontId="38" fillId="0" borderId="41" xfId="0" applyFont="1" applyBorder="1" applyAlignment="1">
      <alignment horizontal="center" vertical="center"/>
    </xf>
    <xf numFmtId="164" fontId="3" fillId="7" borderId="54" xfId="0" applyNumberFormat="1" applyFont="1" applyFill="1" applyBorder="1" applyAlignment="1">
      <alignment horizontal="center" vertical="center" shrinkToFit="1"/>
    </xf>
    <xf numFmtId="164" fontId="3" fillId="7" borderId="52" xfId="0" applyNumberFormat="1" applyFont="1" applyFill="1" applyBorder="1" applyAlignment="1">
      <alignment horizontal="center" vertical="center" shrinkToFit="1"/>
    </xf>
    <xf numFmtId="0" fontId="5" fillId="7" borderId="37" xfId="0" applyFont="1" applyFill="1" applyBorder="1" applyAlignment="1">
      <alignment horizontal="left" vertical="center" shrinkToFit="1"/>
    </xf>
    <xf numFmtId="0" fontId="5" fillId="7" borderId="54" xfId="0" applyFont="1" applyFill="1" applyBorder="1" applyAlignment="1">
      <alignment horizontal="left" vertical="center" shrinkToFit="1"/>
    </xf>
    <xf numFmtId="164" fontId="3" fillId="7" borderId="19" xfId="0" applyNumberFormat="1" applyFont="1" applyFill="1" applyBorder="1" applyAlignment="1">
      <alignment horizontal="center" vertical="center" shrinkToFit="1"/>
    </xf>
    <xf numFmtId="164" fontId="3" fillId="7" borderId="42" xfId="0" applyNumberFormat="1" applyFont="1" applyFill="1" applyBorder="1" applyAlignment="1">
      <alignment horizontal="center" vertical="center" shrinkToFit="1"/>
    </xf>
    <xf numFmtId="0" fontId="5" fillId="7" borderId="45" xfId="0" applyFont="1" applyFill="1" applyBorder="1" applyAlignment="1">
      <alignment horizontal="center" vertical="center"/>
    </xf>
    <xf numFmtId="0" fontId="5" fillId="7" borderId="47" xfId="0" applyFont="1" applyFill="1" applyBorder="1" applyAlignment="1">
      <alignment horizontal="center" vertical="center"/>
    </xf>
    <xf numFmtId="0" fontId="5" fillId="0" borderId="45" xfId="0" applyFont="1" applyBorder="1" applyAlignment="1">
      <alignment horizontal="center" vertical="center"/>
    </xf>
    <xf numFmtId="0" fontId="5" fillId="0" borderId="47" xfId="0" applyFont="1" applyBorder="1" applyAlignment="1">
      <alignment horizontal="center" vertical="center"/>
    </xf>
    <xf numFmtId="0" fontId="33" fillId="0" borderId="40" xfId="1" applyFont="1" applyBorder="1" applyAlignment="1" applyProtection="1">
      <alignment horizontal="right" vertical="center"/>
    </xf>
    <xf numFmtId="0" fontId="33" fillId="0" borderId="41" xfId="1" applyFont="1" applyBorder="1" applyAlignment="1" applyProtection="1">
      <alignment horizontal="right" vertical="center"/>
    </xf>
    <xf numFmtId="0" fontId="5" fillId="7" borderId="43" xfId="0" applyFont="1" applyFill="1" applyBorder="1" applyAlignment="1">
      <alignment horizontal="center" vertical="center"/>
    </xf>
    <xf numFmtId="0" fontId="5" fillId="7" borderId="44" xfId="0" applyFont="1" applyFill="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22" xfId="0" applyFont="1" applyBorder="1" applyAlignment="1">
      <alignment horizontal="left" vertical="center"/>
    </xf>
    <xf numFmtId="0" fontId="5" fillId="0" borderId="33" xfId="0" applyFont="1" applyBorder="1" applyAlignment="1">
      <alignment horizontal="left" vertical="center"/>
    </xf>
    <xf numFmtId="0" fontId="33" fillId="0" borderId="22" xfId="1" applyFont="1" applyBorder="1" applyAlignment="1" applyProtection="1">
      <alignment horizontal="right" vertical="center"/>
    </xf>
    <xf numFmtId="0" fontId="33" fillId="0" borderId="33" xfId="1" applyFont="1" applyBorder="1" applyAlignment="1" applyProtection="1">
      <alignment horizontal="right" vertical="center"/>
    </xf>
    <xf numFmtId="164" fontId="3" fillId="0" borderId="54" xfId="0" applyNumberFormat="1" applyFont="1" applyBorder="1" applyAlignment="1">
      <alignment horizontal="center" vertical="center" shrinkToFit="1"/>
    </xf>
    <xf numFmtId="164" fontId="3" fillId="0" borderId="52" xfId="0" applyNumberFormat="1" applyFont="1" applyBorder="1" applyAlignment="1">
      <alignment horizontal="center" vertical="center" shrinkToFit="1"/>
    </xf>
    <xf numFmtId="0" fontId="4" fillId="0" borderId="75" xfId="0" applyFont="1" applyBorder="1" applyAlignment="1">
      <alignment horizontal="left" vertical="center" shrinkToFit="1"/>
    </xf>
    <xf numFmtId="0" fontId="4" fillId="0" borderId="76" xfId="0" applyFont="1" applyBorder="1" applyAlignment="1">
      <alignment horizontal="left" vertical="center" shrinkToFit="1"/>
    </xf>
    <xf numFmtId="164" fontId="3" fillId="7" borderId="43" xfId="0" applyNumberFormat="1" applyFont="1" applyFill="1" applyBorder="1" applyAlignment="1">
      <alignment horizontal="center" vertical="center" shrinkToFit="1"/>
    </xf>
    <xf numFmtId="164" fontId="3" fillId="7" borderId="0" xfId="0" applyNumberFormat="1" applyFont="1" applyFill="1" applyAlignment="1">
      <alignment horizontal="center" vertical="center" shrinkToFit="1"/>
    </xf>
    <xf numFmtId="0" fontId="51" fillId="0" borderId="67" xfId="0" applyFont="1" applyBorder="1" applyAlignment="1">
      <alignment horizontal="left" vertical="center"/>
    </xf>
    <xf numFmtId="0" fontId="51" fillId="0" borderId="62" xfId="0" applyFont="1" applyBorder="1" applyAlignment="1">
      <alignment horizontal="left" vertical="center"/>
    </xf>
    <xf numFmtId="0" fontId="38" fillId="0" borderId="33" xfId="0" applyFont="1" applyBorder="1" applyAlignment="1">
      <alignment horizontal="center" vertical="center"/>
    </xf>
    <xf numFmtId="0" fontId="38" fillId="0" borderId="57" xfId="0" applyFont="1" applyBorder="1" applyAlignment="1">
      <alignment horizontal="center" vertical="center"/>
    </xf>
    <xf numFmtId="0" fontId="38" fillId="0" borderId="43" xfId="0" applyFont="1" applyBorder="1" applyAlignment="1">
      <alignment horizontal="center" vertical="center"/>
    </xf>
    <xf numFmtId="0" fontId="38" fillId="0" borderId="60" xfId="0" applyFont="1" applyBorder="1" applyAlignment="1">
      <alignment horizontal="center" vertical="center"/>
    </xf>
    <xf numFmtId="0" fontId="38" fillId="0" borderId="77" xfId="0" applyFont="1" applyBorder="1" applyAlignment="1">
      <alignment horizontal="center" vertical="center"/>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51" fillId="0" borderId="61" xfId="0" applyFont="1" applyBorder="1" applyAlignment="1">
      <alignment horizontal="lef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165" fontId="22" fillId="5" borderId="22" xfId="0" applyNumberFormat="1" applyFont="1" applyFill="1" applyBorder="1" applyAlignment="1">
      <alignment horizontal="center" vertical="center"/>
    </xf>
    <xf numFmtId="167" fontId="21" fillId="4" borderId="34" xfId="0" applyNumberFormat="1" applyFont="1" applyFill="1" applyBorder="1" applyAlignment="1">
      <alignment horizontal="center" vertical="center" shrinkToFit="1"/>
    </xf>
    <xf numFmtId="167" fontId="21" fillId="4" borderId="78" xfId="0" applyNumberFormat="1" applyFont="1" applyFill="1" applyBorder="1" applyAlignment="1">
      <alignment horizontal="center" vertical="center" shrinkToFit="1"/>
    </xf>
    <xf numFmtId="167" fontId="21" fillId="4" borderId="66" xfId="0" applyNumberFormat="1" applyFont="1" applyFill="1" applyBorder="1" applyAlignment="1">
      <alignment horizontal="center" vertical="center" shrinkToFit="1"/>
    </xf>
    <xf numFmtId="167" fontId="21" fillId="4" borderId="63" xfId="0" applyNumberFormat="1" applyFont="1" applyFill="1" applyBorder="1" applyAlignment="1">
      <alignment horizontal="center" vertical="center" shrinkToFit="1"/>
    </xf>
    <xf numFmtId="0" fontId="5" fillId="0" borderId="48" xfId="0" applyFont="1" applyBorder="1" applyAlignment="1">
      <alignment horizontal="center" vertical="center"/>
    </xf>
    <xf numFmtId="0" fontId="5" fillId="0" borderId="49" xfId="0" applyFont="1" applyBorder="1" applyAlignment="1">
      <alignment horizontal="center" vertical="center"/>
    </xf>
    <xf numFmtId="164" fontId="3" fillId="0" borderId="35" xfId="0" applyNumberFormat="1" applyFont="1" applyBorder="1" applyAlignment="1">
      <alignment horizontal="center" vertical="center" shrinkToFit="1"/>
    </xf>
    <xf numFmtId="0" fontId="4" fillId="0" borderId="37" xfId="0" applyFont="1" applyBorder="1" applyAlignment="1">
      <alignment horizontal="left" vertical="center" shrinkToFit="1"/>
    </xf>
    <xf numFmtId="0" fontId="4" fillId="0" borderId="54" xfId="0" applyFont="1" applyBorder="1" applyAlignment="1">
      <alignment horizontal="left" vertical="center" shrinkToFit="1"/>
    </xf>
    <xf numFmtId="0" fontId="5" fillId="0" borderId="38" xfId="0" applyFont="1" applyBorder="1" applyAlignment="1">
      <alignment horizontal="center" vertical="center"/>
    </xf>
    <xf numFmtId="0" fontId="5" fillId="0" borderId="33" xfId="0" applyFont="1" applyBorder="1" applyAlignment="1">
      <alignment horizontal="center" vertical="center"/>
    </xf>
    <xf numFmtId="0" fontId="61" fillId="0" borderId="33" xfId="0" applyFont="1" applyBorder="1" applyAlignment="1">
      <alignment horizontal="left" vertical="center"/>
    </xf>
    <xf numFmtId="0" fontId="61" fillId="0" borderId="55" xfId="0" applyFont="1" applyBorder="1" applyAlignment="1">
      <alignment horizontal="left" vertical="center"/>
    </xf>
    <xf numFmtId="166" fontId="20" fillId="0" borderId="22" xfId="0" applyNumberFormat="1" applyFont="1" applyBorder="1" applyAlignment="1">
      <alignment horizontal="left" vertical="top"/>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38" fillId="0" borderId="48" xfId="0" applyFont="1" applyBorder="1" applyAlignment="1">
      <alignment horizontal="left" vertical="center"/>
    </xf>
    <xf numFmtId="0" fontId="5" fillId="0" borderId="55" xfId="0" applyFont="1" applyBorder="1" applyAlignment="1">
      <alignment horizontal="left" vertical="center"/>
    </xf>
  </cellXfs>
  <cellStyles count="3">
    <cellStyle name="Comma" xfId="2" builtinId="3"/>
    <cellStyle name="Hyperlink" xfId="1" builtinId="8" customBuiltin="1"/>
    <cellStyle name="Normal" xfId="0" builtinId="0" customBuiltin="1"/>
  </cellStyles>
  <dxfs count="190">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0" tint="-0.34998626667073579"/>
      </font>
    </dxf>
    <dxf>
      <font>
        <color theme="4" tint="-0.24994659260841701"/>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FFFFFF"/>
      <color rgb="FF2CBC4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calendars/?utm_source=ms&amp;utm_medium=file&amp;utm_campaign=office&amp;utm_content=log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581023</xdr:colOff>
      <xdr:row>20</xdr:row>
      <xdr:rowOff>0</xdr:rowOff>
    </xdr:from>
    <xdr:to>
      <xdr:col>2</xdr:col>
      <xdr:colOff>1562098</xdr:colOff>
      <xdr:row>21</xdr:row>
      <xdr:rowOff>142875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1023" y="5695950"/>
          <a:ext cx="1905000" cy="428625"/>
        </a:xfrm>
        <a:prstGeom prst="rect">
          <a:avLst/>
        </a:prstGeom>
      </xdr:spPr>
    </xdr:pic>
    <xdr:clientData/>
  </xdr:twoCellAnchor>
</xdr:wsDr>
</file>

<file path=xl/theme/theme1.xml><?xml version="1.0" encoding="utf-8"?>
<a:theme xmlns:a="http://schemas.openxmlformats.org/drawingml/2006/main" name="Facet">
  <a:themeElements>
    <a:clrScheme name="Facet">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text" TargetMode="External"/><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vertex42.com/calendars/" TargetMode="External"/><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utm_source=ms&amp;utm_medium=file&amp;utm_campaign=office&amp;utm_content=text" TargetMode="Externa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www.vertex42.com/calendars/?utm_source=ms&amp;utm_medium=file&amp;utm_campaign=office&amp;utm_content=url" TargetMode="External"/><Relationship Id="rId1" Type="http://schemas.openxmlformats.org/officeDocument/2006/relationships/hyperlink" Target="https://www.vertex42.com/calendar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content=url" TargetMode="Externa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1"/>
  <sheetViews>
    <sheetView showGridLines="0" workbookViewId="0">
      <selection activeCell="J6" sqref="J6"/>
    </sheetView>
  </sheetViews>
  <sheetFormatPr defaultColWidth="9.140625" defaultRowHeight="15" x14ac:dyDescent="0.3"/>
  <cols>
    <col min="1" max="1" width="8.7109375" style="11" customWidth="1"/>
    <col min="2" max="2" width="5.140625" style="11" customWidth="1"/>
    <col min="3" max="3" width="24.28515625" style="11" customWidth="1"/>
    <col min="4" max="4" width="12.85546875" style="11" customWidth="1"/>
    <col min="5" max="5" width="22" style="11" customWidth="1"/>
    <col min="6" max="6" width="16.7109375" style="11" customWidth="1"/>
    <col min="7" max="16384" width="9.140625" style="11"/>
  </cols>
  <sheetData>
    <row r="1" spans="1:6" s="12" customFormat="1" ht="36" customHeight="1" x14ac:dyDescent="0.3">
      <c r="A1" s="22" t="s">
        <v>2</v>
      </c>
      <c r="B1" s="23"/>
      <c r="C1" s="23"/>
      <c r="D1" s="23"/>
      <c r="E1" s="23"/>
      <c r="F1" s="24" t="s">
        <v>19</v>
      </c>
    </row>
    <row r="2" spans="1:6" ht="17.25" customHeight="1" x14ac:dyDescent="0.3">
      <c r="A2" s="13"/>
      <c r="F2" s="7"/>
    </row>
    <row r="3" spans="1:6" x14ac:dyDescent="0.3">
      <c r="A3" s="13"/>
      <c r="F3" s="14"/>
    </row>
    <row r="4" spans="1:6" ht="22.5" customHeight="1" x14ac:dyDescent="0.3">
      <c r="A4" s="13"/>
      <c r="B4" s="18" t="s">
        <v>11</v>
      </c>
      <c r="C4" s="19"/>
      <c r="D4" s="19"/>
      <c r="E4" s="19"/>
      <c r="F4" s="14"/>
    </row>
    <row r="5" spans="1:6" ht="22.5" customHeight="1" x14ac:dyDescent="0.3">
      <c r="A5" s="13"/>
      <c r="B5" s="19"/>
      <c r="C5" s="20" t="s">
        <v>1</v>
      </c>
      <c r="D5" s="21">
        <v>2025</v>
      </c>
      <c r="E5" s="19"/>
      <c r="F5" s="14"/>
    </row>
    <row r="6" spans="1:6" ht="22.5" customHeight="1" x14ac:dyDescent="0.3">
      <c r="A6" s="13"/>
      <c r="B6" s="19"/>
      <c r="C6" s="19"/>
      <c r="D6" s="19"/>
      <c r="E6" s="19"/>
      <c r="F6" s="14"/>
    </row>
    <row r="7" spans="1:6" ht="22.5" customHeight="1" x14ac:dyDescent="0.3">
      <c r="A7" s="13"/>
      <c r="B7" s="19"/>
      <c r="C7" s="20" t="s">
        <v>3</v>
      </c>
      <c r="D7" s="21">
        <v>0</v>
      </c>
      <c r="E7" s="38" t="s">
        <v>6</v>
      </c>
      <c r="F7" s="14"/>
    </row>
    <row r="8" spans="1:6" ht="22.5" customHeight="1" x14ac:dyDescent="0.3">
      <c r="A8" s="13"/>
      <c r="B8" s="19"/>
      <c r="C8" s="19"/>
      <c r="D8" s="19"/>
      <c r="E8" s="19"/>
      <c r="F8" s="14"/>
    </row>
    <row r="9" spans="1:6" ht="22.5" customHeight="1" x14ac:dyDescent="0.3">
      <c r="A9" s="13"/>
      <c r="B9" s="18" t="s">
        <v>12</v>
      </c>
      <c r="C9" s="19"/>
      <c r="D9" s="19"/>
      <c r="E9" s="19"/>
      <c r="F9" s="14"/>
    </row>
    <row r="10" spans="1:6" ht="22.5" customHeight="1" x14ac:dyDescent="0.3">
      <c r="A10" s="13"/>
      <c r="B10" s="19"/>
      <c r="C10" s="20" t="s">
        <v>4</v>
      </c>
      <c r="D10" s="21">
        <v>1</v>
      </c>
      <c r="E10" s="38" t="s">
        <v>5</v>
      </c>
      <c r="F10" s="14"/>
    </row>
    <row r="11" spans="1:6" ht="22.5" customHeight="1" x14ac:dyDescent="0.3">
      <c r="A11" s="13"/>
      <c r="B11" s="19"/>
      <c r="C11" s="19"/>
      <c r="D11" s="19"/>
      <c r="E11" s="19"/>
      <c r="F11" s="14"/>
    </row>
    <row r="12" spans="1:6" ht="22.5" customHeight="1" x14ac:dyDescent="0.3">
      <c r="A12" s="13"/>
      <c r="B12" s="18" t="s">
        <v>14</v>
      </c>
      <c r="C12" s="19"/>
      <c r="D12" s="19"/>
      <c r="E12" s="19"/>
      <c r="F12" s="14"/>
    </row>
    <row r="13" spans="1:6" ht="22.5" customHeight="1" x14ac:dyDescent="0.3">
      <c r="A13" s="13"/>
      <c r="B13" s="19"/>
      <c r="C13" s="37" t="s">
        <v>7</v>
      </c>
      <c r="D13" s="19"/>
      <c r="E13" s="19"/>
      <c r="F13" s="14"/>
    </row>
    <row r="14" spans="1:6" ht="22.5" customHeight="1" x14ac:dyDescent="0.3">
      <c r="A14" s="13"/>
      <c r="B14" s="19"/>
      <c r="C14" s="19"/>
      <c r="D14" s="19"/>
      <c r="E14" s="19"/>
      <c r="F14" s="14"/>
    </row>
    <row r="15" spans="1:6" ht="22.5" customHeight="1" x14ac:dyDescent="0.3">
      <c r="A15" s="13"/>
      <c r="B15" s="18" t="s">
        <v>15</v>
      </c>
      <c r="C15" s="19"/>
      <c r="D15" s="19"/>
      <c r="E15" s="19"/>
      <c r="F15" s="14"/>
    </row>
    <row r="16" spans="1:6" ht="22.5" customHeight="1" x14ac:dyDescent="0.3">
      <c r="A16" s="13"/>
      <c r="B16" s="19"/>
      <c r="C16" s="19"/>
      <c r="D16" s="19"/>
      <c r="E16" s="19"/>
      <c r="F16" s="14"/>
    </row>
    <row r="17" spans="1:6" ht="22.5" customHeight="1" x14ac:dyDescent="0.3">
      <c r="A17" s="13"/>
      <c r="B17" s="18" t="s">
        <v>16</v>
      </c>
      <c r="C17" s="19"/>
      <c r="D17" s="19"/>
      <c r="E17" s="19"/>
      <c r="F17" s="14"/>
    </row>
    <row r="18" spans="1:6" ht="22.5" customHeight="1" x14ac:dyDescent="0.3">
      <c r="A18" s="13"/>
      <c r="C18" s="37" t="s">
        <v>17</v>
      </c>
      <c r="F18" s="14"/>
    </row>
    <row r="19" spans="1:6" ht="22.5" customHeight="1" x14ac:dyDescent="0.3">
      <c r="A19" s="13"/>
      <c r="F19" s="14"/>
    </row>
    <row r="20" spans="1:6" ht="22.5" customHeight="1" x14ac:dyDescent="0.3">
      <c r="A20" s="13"/>
      <c r="F20" s="14"/>
    </row>
    <row r="21" spans="1:6" ht="22.5" customHeight="1" x14ac:dyDescent="0.3">
      <c r="A21" s="13"/>
      <c r="F21" s="14"/>
    </row>
    <row r="22" spans="1:6" ht="15" customHeight="1" x14ac:dyDescent="0.3">
      <c r="A22" s="13"/>
      <c r="F22" s="14"/>
    </row>
    <row r="23" spans="1:6" ht="18" x14ac:dyDescent="0.35">
      <c r="A23" s="13"/>
      <c r="B23" s="373" t="s">
        <v>13</v>
      </c>
      <c r="C23" s="373"/>
      <c r="D23" s="373"/>
      <c r="E23" s="373"/>
      <c r="F23" s="14"/>
    </row>
    <row r="24" spans="1:6" ht="16.5" x14ac:dyDescent="0.3">
      <c r="A24" s="13"/>
      <c r="B24" s="371" t="s">
        <v>8</v>
      </c>
      <c r="C24" s="371"/>
      <c r="D24" s="371"/>
      <c r="E24" s="371"/>
      <c r="F24" s="14"/>
    </row>
    <row r="25" spans="1:6" x14ac:dyDescent="0.3">
      <c r="A25" s="13"/>
      <c r="F25" s="14"/>
    </row>
    <row r="26" spans="1:6" ht="18" x14ac:dyDescent="0.35">
      <c r="A26" s="13"/>
      <c r="B26" s="39" t="s">
        <v>10</v>
      </c>
      <c r="F26" s="14"/>
    </row>
    <row r="27" spans="1:6" ht="57.75" customHeight="1" x14ac:dyDescent="0.3">
      <c r="A27" s="13"/>
      <c r="B27" s="372" t="s">
        <v>18</v>
      </c>
      <c r="C27" s="372"/>
      <c r="D27" s="372"/>
      <c r="E27" s="372"/>
      <c r="F27" s="14"/>
    </row>
    <row r="28" spans="1:6" ht="22.5" customHeight="1" x14ac:dyDescent="0.3">
      <c r="A28" s="13"/>
      <c r="B28" s="40"/>
      <c r="C28" s="40"/>
      <c r="D28" s="40"/>
      <c r="E28" s="40"/>
      <c r="F28" s="14"/>
    </row>
    <row r="29" spans="1:6" ht="22.5" customHeight="1" x14ac:dyDescent="0.3">
      <c r="A29" s="13"/>
      <c r="B29" s="40"/>
      <c r="C29" s="40"/>
      <c r="D29" s="40"/>
      <c r="E29" s="40"/>
      <c r="F29" s="14"/>
    </row>
    <row r="30" spans="1:6" ht="22.5" customHeight="1" x14ac:dyDescent="0.3">
      <c r="A30" s="13"/>
      <c r="B30" s="40"/>
      <c r="C30" s="40"/>
      <c r="D30" s="40"/>
      <c r="E30" s="40"/>
      <c r="F30" s="14"/>
    </row>
    <row r="31" spans="1:6" x14ac:dyDescent="0.3">
      <c r="A31" s="15"/>
      <c r="B31" s="16"/>
      <c r="C31" s="16"/>
      <c r="D31" s="16"/>
      <c r="E31" s="16"/>
      <c r="F31" s="17"/>
    </row>
  </sheetData>
  <mergeCells count="3">
    <mergeCell ref="B24:E24"/>
    <mergeCell ref="B27:E27"/>
    <mergeCell ref="B23:E23"/>
  </mergeCells>
  <hyperlinks>
    <hyperlink ref="B24" r:id="rId1" xr:uid="{00000000-0004-0000-0000-000000000000}"/>
    <hyperlink ref="B24:E24" r:id="rId2" display="https://www.vertex42.com/calendars/" xr:uid="{00000000-0004-0000-0000-000001000000}"/>
    <hyperlink ref="B23" r:id="rId3" xr:uid="{00000000-0004-0000-0000-000002000000}"/>
  </hyperlinks>
  <printOptions horizontalCentered="1"/>
  <pageMargins left="0.7" right="0.7" top="0.75" bottom="0.75" header="0.3" footer="0.3"/>
  <pageSetup orientation="portrait"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9"/>
  <sheetViews>
    <sheetView showGridLines="0" topLeftCell="A10" zoomScaleNormal="100" workbookViewId="0">
      <selection activeCell="S11" sqref="S11:Z15"/>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0" width="2.42578125" customWidth="1"/>
    <col min="21" max="22" width="3.28515625" customWidth="1"/>
    <col min="23" max="24" width="3.42578125" customWidth="1"/>
    <col min="25" max="25" width="2.42578125" customWidth="1"/>
    <col min="26" max="26" width="1.42578125" customWidth="1"/>
  </cols>
  <sheetData>
    <row r="1" spans="1:26" s="3" customFormat="1" ht="15" customHeight="1" x14ac:dyDescent="0.2">
      <c r="A1" s="374">
        <f>DATE(Setup!D5,Setup!D7+9,1)</f>
        <v>45901</v>
      </c>
      <c r="B1" s="374"/>
      <c r="C1" s="374"/>
      <c r="D1" s="374"/>
      <c r="E1" s="374"/>
      <c r="F1" s="374"/>
      <c r="G1" s="374"/>
      <c r="H1" s="374"/>
      <c r="I1" s="25"/>
      <c r="J1" s="25"/>
      <c r="K1" s="375">
        <f>DATE(YEAR(A1),MONTH(A1)-1,1)</f>
        <v>45870</v>
      </c>
      <c r="L1" s="375"/>
      <c r="M1" s="375"/>
      <c r="N1" s="375"/>
      <c r="O1" s="375"/>
      <c r="P1" s="375"/>
      <c r="Q1" s="375"/>
      <c r="S1" s="375">
        <f>DATE(YEAR(A1),MONTH(A1)+1,1)</f>
        <v>45931</v>
      </c>
      <c r="T1" s="375"/>
      <c r="U1" s="375"/>
      <c r="V1" s="375"/>
      <c r="W1" s="375"/>
      <c r="X1" s="375"/>
      <c r="Y1" s="375"/>
    </row>
    <row r="2" spans="1:26"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6"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t="str">
        <f t="shared" si="0"/>
        <v/>
      </c>
      <c r="N3" s="34" t="str">
        <f t="shared" si="0"/>
        <v/>
      </c>
      <c r="O3" s="34" t="str">
        <f t="shared" si="0"/>
        <v/>
      </c>
      <c r="P3" s="34">
        <f t="shared" si="0"/>
        <v>45870</v>
      </c>
      <c r="Q3" s="34">
        <f t="shared" si="0"/>
        <v>45871</v>
      </c>
      <c r="R3" s="3"/>
      <c r="S3" s="34" t="str">
        <f t="shared" ref="S3:Y8" si="1">IF(MONTH($S$1)&lt;&gt;MONTH($S$1-(WEEKDAY($S$1,1)-(start_day-1))-IF((WEEKDAY($S$1,1)-(start_day-1))&lt;=0,7,0)+(ROW(S3)-ROW($S$3))*7+(COLUMN(S3)-COLUMN($S$3)+1)),"",$S$1-(WEEKDAY($S$1,1)-(start_day-1))-IF((WEEKDAY($S$1,1)-(start_day-1))&lt;=0,7,0)+(ROW(S3)-ROW($S$3))*7+(COLUMN(S3)-COLUMN($S$3)+1))</f>
        <v/>
      </c>
      <c r="T3" s="34" t="str">
        <f t="shared" si="1"/>
        <v/>
      </c>
      <c r="U3" s="34" t="str">
        <f t="shared" si="1"/>
        <v/>
      </c>
      <c r="V3" s="34">
        <f t="shared" si="1"/>
        <v>45931</v>
      </c>
      <c r="W3" s="34">
        <f t="shared" si="1"/>
        <v>45932</v>
      </c>
      <c r="X3" s="34">
        <f t="shared" si="1"/>
        <v>45933</v>
      </c>
      <c r="Y3" s="34">
        <f t="shared" si="1"/>
        <v>45934</v>
      </c>
    </row>
    <row r="4" spans="1:26" s="4" customFormat="1" ht="9" customHeight="1" x14ac:dyDescent="0.2">
      <c r="A4" s="374"/>
      <c r="B4" s="374"/>
      <c r="C4" s="374"/>
      <c r="D4" s="374"/>
      <c r="E4" s="374"/>
      <c r="F4" s="374"/>
      <c r="G4" s="374"/>
      <c r="H4" s="374"/>
      <c r="I4" s="25"/>
      <c r="J4" s="25"/>
      <c r="K4" s="34">
        <f t="shared" si="0"/>
        <v>45872</v>
      </c>
      <c r="L4" s="34">
        <f t="shared" si="0"/>
        <v>45873</v>
      </c>
      <c r="M4" s="34">
        <f t="shared" si="0"/>
        <v>45874</v>
      </c>
      <c r="N4" s="34">
        <f t="shared" si="0"/>
        <v>45875</v>
      </c>
      <c r="O4" s="34">
        <f t="shared" si="0"/>
        <v>45876</v>
      </c>
      <c r="P4" s="34">
        <f t="shared" si="0"/>
        <v>45877</v>
      </c>
      <c r="Q4" s="34">
        <f t="shared" si="0"/>
        <v>45878</v>
      </c>
      <c r="R4" s="3"/>
      <c r="S4" s="34">
        <f t="shared" si="1"/>
        <v>45935</v>
      </c>
      <c r="T4" s="34">
        <f t="shared" si="1"/>
        <v>45936</v>
      </c>
      <c r="U4" s="34">
        <f t="shared" si="1"/>
        <v>45937</v>
      </c>
      <c r="V4" s="34">
        <f t="shared" si="1"/>
        <v>45938</v>
      </c>
      <c r="W4" s="34">
        <f t="shared" si="1"/>
        <v>45939</v>
      </c>
      <c r="X4" s="34">
        <f t="shared" si="1"/>
        <v>45940</v>
      </c>
      <c r="Y4" s="34">
        <f t="shared" si="1"/>
        <v>45941</v>
      </c>
    </row>
    <row r="5" spans="1:26" s="4" customFormat="1" ht="9" customHeight="1" x14ac:dyDescent="0.2">
      <c r="A5" s="374"/>
      <c r="B5" s="374"/>
      <c r="C5" s="374"/>
      <c r="D5" s="374"/>
      <c r="E5" s="374"/>
      <c r="F5" s="374"/>
      <c r="G5" s="374"/>
      <c r="H5" s="374"/>
      <c r="I5" s="25"/>
      <c r="J5" s="25"/>
      <c r="K5" s="34">
        <f t="shared" si="0"/>
        <v>45879</v>
      </c>
      <c r="L5" s="34">
        <f t="shared" si="0"/>
        <v>45880</v>
      </c>
      <c r="M5" s="34">
        <f t="shared" si="0"/>
        <v>45881</v>
      </c>
      <c r="N5" s="34">
        <f t="shared" si="0"/>
        <v>45882</v>
      </c>
      <c r="O5" s="34">
        <f t="shared" si="0"/>
        <v>45883</v>
      </c>
      <c r="P5" s="34">
        <f t="shared" si="0"/>
        <v>45884</v>
      </c>
      <c r="Q5" s="34">
        <f t="shared" si="0"/>
        <v>45885</v>
      </c>
      <c r="R5" s="3"/>
      <c r="S5" s="34">
        <f t="shared" si="1"/>
        <v>45942</v>
      </c>
      <c r="T5" s="34">
        <f t="shared" si="1"/>
        <v>45943</v>
      </c>
      <c r="U5" s="34">
        <f t="shared" si="1"/>
        <v>45944</v>
      </c>
      <c r="V5" s="34">
        <f t="shared" si="1"/>
        <v>45945</v>
      </c>
      <c r="W5" s="34">
        <f t="shared" si="1"/>
        <v>45946</v>
      </c>
      <c r="X5" s="34">
        <f t="shared" si="1"/>
        <v>45947</v>
      </c>
      <c r="Y5" s="34">
        <f t="shared" si="1"/>
        <v>45948</v>
      </c>
    </row>
    <row r="6" spans="1:26" s="4" customFormat="1" ht="9" customHeight="1" x14ac:dyDescent="0.2">
      <c r="A6" s="374"/>
      <c r="B6" s="374"/>
      <c r="C6" s="374"/>
      <c r="D6" s="374"/>
      <c r="E6" s="374"/>
      <c r="F6" s="374"/>
      <c r="G6" s="374"/>
      <c r="H6" s="374"/>
      <c r="I6" s="25"/>
      <c r="J6" s="25"/>
      <c r="K6" s="34">
        <f t="shared" si="0"/>
        <v>45886</v>
      </c>
      <c r="L6" s="34">
        <f t="shared" si="0"/>
        <v>45887</v>
      </c>
      <c r="M6" s="34">
        <f t="shared" si="0"/>
        <v>45888</v>
      </c>
      <c r="N6" s="34">
        <f t="shared" si="0"/>
        <v>45889</v>
      </c>
      <c r="O6" s="34">
        <f t="shared" si="0"/>
        <v>45890</v>
      </c>
      <c r="P6" s="34">
        <f t="shared" si="0"/>
        <v>45891</v>
      </c>
      <c r="Q6" s="34">
        <f t="shared" si="0"/>
        <v>45892</v>
      </c>
      <c r="R6" s="3"/>
      <c r="S6" s="34">
        <f t="shared" si="1"/>
        <v>45949</v>
      </c>
      <c r="T6" s="34">
        <f t="shared" si="1"/>
        <v>45950</v>
      </c>
      <c r="U6" s="34">
        <f t="shared" si="1"/>
        <v>45951</v>
      </c>
      <c r="V6" s="34">
        <f t="shared" si="1"/>
        <v>45952</v>
      </c>
      <c r="W6" s="34">
        <f t="shared" si="1"/>
        <v>45953</v>
      </c>
      <c r="X6" s="34">
        <f t="shared" si="1"/>
        <v>45954</v>
      </c>
      <c r="Y6" s="34">
        <f t="shared" si="1"/>
        <v>45955</v>
      </c>
    </row>
    <row r="7" spans="1:26" s="4" customFormat="1" ht="9" customHeight="1" x14ac:dyDescent="0.2">
      <c r="A7" s="374"/>
      <c r="B7" s="374"/>
      <c r="C7" s="374"/>
      <c r="D7" s="374"/>
      <c r="E7" s="374"/>
      <c r="F7" s="374"/>
      <c r="G7" s="374"/>
      <c r="H7" s="374"/>
      <c r="I7" s="25"/>
      <c r="J7" s="25"/>
      <c r="K7" s="34">
        <f t="shared" si="0"/>
        <v>45893</v>
      </c>
      <c r="L7" s="34">
        <f t="shared" si="0"/>
        <v>45894</v>
      </c>
      <c r="M7" s="34">
        <f t="shared" si="0"/>
        <v>45895</v>
      </c>
      <c r="N7" s="34">
        <f t="shared" si="0"/>
        <v>45896</v>
      </c>
      <c r="O7" s="34">
        <f t="shared" si="0"/>
        <v>45897</v>
      </c>
      <c r="P7" s="34">
        <f t="shared" si="0"/>
        <v>45898</v>
      </c>
      <c r="Q7" s="34">
        <f t="shared" si="0"/>
        <v>45899</v>
      </c>
      <c r="R7" s="3"/>
      <c r="S7" s="34">
        <f t="shared" si="1"/>
        <v>45956</v>
      </c>
      <c r="T7" s="34">
        <f t="shared" si="1"/>
        <v>45957</v>
      </c>
      <c r="U7" s="34">
        <f t="shared" si="1"/>
        <v>45958</v>
      </c>
      <c r="V7" s="34">
        <f t="shared" si="1"/>
        <v>45959</v>
      </c>
      <c r="W7" s="34">
        <f t="shared" si="1"/>
        <v>45960</v>
      </c>
      <c r="X7" s="34">
        <f t="shared" si="1"/>
        <v>45961</v>
      </c>
      <c r="Y7" s="34" t="str">
        <f t="shared" si="1"/>
        <v/>
      </c>
    </row>
    <row r="8" spans="1:26" s="5" customFormat="1" ht="9" customHeight="1" x14ac:dyDescent="0.2">
      <c r="A8" s="42"/>
      <c r="B8" s="42"/>
      <c r="C8" s="42"/>
      <c r="D8" s="42"/>
      <c r="E8" s="42"/>
      <c r="F8" s="42"/>
      <c r="G8" s="42"/>
      <c r="H8" s="42"/>
      <c r="I8" s="41"/>
      <c r="J8" s="41"/>
      <c r="K8" s="34">
        <f t="shared" si="0"/>
        <v>45900</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6" s="1" customFormat="1" ht="21" customHeight="1" x14ac:dyDescent="0.2">
      <c r="A9" s="376">
        <f>A10</f>
        <v>45900</v>
      </c>
      <c r="B9" s="377"/>
      <c r="C9" s="377">
        <f>C10</f>
        <v>45901</v>
      </c>
      <c r="D9" s="377"/>
      <c r="E9" s="377">
        <f>E10</f>
        <v>45902</v>
      </c>
      <c r="F9" s="377"/>
      <c r="G9" s="377">
        <f>G10</f>
        <v>45903</v>
      </c>
      <c r="H9" s="377"/>
      <c r="I9" s="377">
        <f>I10</f>
        <v>45904</v>
      </c>
      <c r="J9" s="377"/>
      <c r="K9" s="377">
        <f>K10</f>
        <v>45905</v>
      </c>
      <c r="L9" s="377"/>
      <c r="M9" s="377"/>
      <c r="N9" s="377"/>
      <c r="O9" s="377"/>
      <c r="P9" s="377"/>
      <c r="Q9" s="377"/>
      <c r="R9" s="377"/>
      <c r="S9" s="377">
        <f>S10</f>
        <v>45906</v>
      </c>
      <c r="T9" s="377"/>
      <c r="U9" s="377"/>
      <c r="V9" s="377"/>
      <c r="W9" s="377"/>
      <c r="X9" s="377"/>
      <c r="Y9" s="377"/>
      <c r="Z9" s="378"/>
    </row>
    <row r="10" spans="1:26" s="1" customFormat="1" ht="18.75" x14ac:dyDescent="0.2">
      <c r="A10" s="55">
        <f>$A$1-(WEEKDAY($A$1,1)-(start_day-1))-IF((WEEKDAY($A$1,1)-(start_day-1))&lt;=0,7,0)+1</f>
        <v>45900</v>
      </c>
      <c r="B10" s="56"/>
      <c r="C10" s="26">
        <f>A10+1</f>
        <v>45901</v>
      </c>
      <c r="D10" s="27"/>
      <c r="E10" s="26">
        <f>C10+1</f>
        <v>45902</v>
      </c>
      <c r="F10" s="27"/>
      <c r="G10" s="26">
        <f>E10+1</f>
        <v>45903</v>
      </c>
      <c r="H10" s="27"/>
      <c r="I10" s="26">
        <f>G10+1</f>
        <v>45904</v>
      </c>
      <c r="J10" s="27"/>
      <c r="K10" s="389">
        <f>I10+1</f>
        <v>45905</v>
      </c>
      <c r="L10" s="390"/>
      <c r="M10" s="391"/>
      <c r="N10" s="391"/>
      <c r="O10" s="391"/>
      <c r="P10" s="391"/>
      <c r="Q10" s="391"/>
      <c r="R10" s="392"/>
      <c r="S10" s="393">
        <f>K10+1</f>
        <v>45906</v>
      </c>
      <c r="T10" s="394"/>
      <c r="U10" s="224">
        <v>9</v>
      </c>
      <c r="V10" s="224">
        <v>11</v>
      </c>
      <c r="W10" s="224">
        <v>1</v>
      </c>
      <c r="X10" s="224">
        <v>3</v>
      </c>
      <c r="Y10" s="430">
        <v>5</v>
      </c>
      <c r="Z10" s="431"/>
    </row>
    <row r="11" spans="1:26" s="2" customFormat="1" ht="13.5" x14ac:dyDescent="0.2">
      <c r="A11" s="379"/>
      <c r="B11" s="380"/>
      <c r="C11" s="384"/>
      <c r="D11" s="385"/>
      <c r="E11" s="384"/>
      <c r="F11" s="385"/>
      <c r="G11" s="384"/>
      <c r="H11" s="385"/>
      <c r="I11" s="384"/>
      <c r="J11" s="385"/>
      <c r="K11" s="384"/>
      <c r="L11" s="388"/>
      <c r="M11" s="494"/>
      <c r="N11" s="494"/>
      <c r="O11" s="494"/>
      <c r="P11" s="494"/>
      <c r="Q11" s="494"/>
      <c r="R11" s="539"/>
      <c r="S11" s="379" t="s">
        <v>25</v>
      </c>
      <c r="T11" s="380"/>
      <c r="U11" s="225"/>
      <c r="V11" s="225"/>
      <c r="W11" s="225"/>
      <c r="X11" s="225"/>
      <c r="Y11" s="379"/>
      <c r="Z11" s="381"/>
    </row>
    <row r="12" spans="1:26" s="2" customFormat="1" ht="13.5" x14ac:dyDescent="0.2">
      <c r="A12" s="379"/>
      <c r="B12" s="380"/>
      <c r="C12" s="384"/>
      <c r="D12" s="385"/>
      <c r="E12" s="384"/>
      <c r="F12" s="385"/>
      <c r="G12" s="384"/>
      <c r="H12" s="385"/>
      <c r="I12" s="384"/>
      <c r="J12" s="385"/>
      <c r="K12" s="386"/>
      <c r="L12" s="435"/>
      <c r="M12" s="527"/>
      <c r="N12" s="527"/>
      <c r="O12" s="527"/>
      <c r="P12" s="527"/>
      <c r="Q12" s="527"/>
      <c r="R12" s="528"/>
      <c r="S12" s="379" t="s">
        <v>20</v>
      </c>
      <c r="T12" s="380"/>
      <c r="U12" s="225"/>
      <c r="V12" s="225"/>
      <c r="W12" s="225"/>
      <c r="X12" s="225"/>
      <c r="Y12" s="379"/>
      <c r="Z12" s="381"/>
    </row>
    <row r="13" spans="1:26" s="2" customFormat="1" ht="13.5" x14ac:dyDescent="0.2">
      <c r="A13" s="379"/>
      <c r="B13" s="380"/>
      <c r="C13" s="384"/>
      <c r="D13" s="385"/>
      <c r="E13" s="384"/>
      <c r="F13" s="385"/>
      <c r="G13" s="384"/>
      <c r="H13" s="385"/>
      <c r="I13" s="384"/>
      <c r="J13" s="385"/>
      <c r="K13" s="386"/>
      <c r="L13" s="435"/>
      <c r="M13" s="527"/>
      <c r="N13" s="527"/>
      <c r="O13" s="527"/>
      <c r="P13" s="527"/>
      <c r="Q13" s="527"/>
      <c r="R13" s="528"/>
      <c r="S13" s="379" t="s">
        <v>21</v>
      </c>
      <c r="T13" s="380"/>
      <c r="U13" s="225"/>
      <c r="V13" s="225"/>
      <c r="W13" s="225"/>
      <c r="X13" s="225"/>
      <c r="Y13" s="379"/>
      <c r="Z13" s="381"/>
    </row>
    <row r="14" spans="1:26" s="2" customFormat="1" ht="13.5" x14ac:dyDescent="0.2">
      <c r="A14" s="379"/>
      <c r="B14" s="380"/>
      <c r="C14" s="384"/>
      <c r="D14" s="385"/>
      <c r="E14" s="384"/>
      <c r="F14" s="385"/>
      <c r="G14" s="384"/>
      <c r="H14" s="385"/>
      <c r="I14" s="384"/>
      <c r="J14" s="385"/>
      <c r="K14" s="384"/>
      <c r="L14" s="388"/>
      <c r="M14" s="494"/>
      <c r="N14" s="494"/>
      <c r="O14" s="494"/>
      <c r="P14" s="494"/>
      <c r="Q14" s="494"/>
      <c r="R14" s="539"/>
      <c r="S14" s="379" t="s">
        <v>22</v>
      </c>
      <c r="T14" s="380"/>
      <c r="U14" s="225"/>
      <c r="V14" s="225"/>
      <c r="W14" s="225"/>
      <c r="X14" s="225"/>
      <c r="Y14" s="379"/>
      <c r="Z14" s="381"/>
    </row>
    <row r="15" spans="1:26" s="2" customFormat="1" ht="13.35" customHeight="1" x14ac:dyDescent="0.2">
      <c r="A15" s="397"/>
      <c r="B15" s="398"/>
      <c r="C15" s="400"/>
      <c r="D15" s="401"/>
      <c r="E15" s="400"/>
      <c r="F15" s="401"/>
      <c r="G15" s="400"/>
      <c r="H15" s="401"/>
      <c r="I15" s="400"/>
      <c r="J15" s="401"/>
      <c r="K15" s="436"/>
      <c r="L15" s="437"/>
      <c r="M15" s="542"/>
      <c r="N15" s="542"/>
      <c r="O15" s="542"/>
      <c r="P15" s="542"/>
      <c r="Q15" s="542"/>
      <c r="R15" s="543"/>
      <c r="S15" s="379" t="s">
        <v>23</v>
      </c>
      <c r="T15" s="380"/>
      <c r="U15" s="170"/>
      <c r="V15" s="170"/>
      <c r="W15" s="170"/>
      <c r="X15" s="170"/>
      <c r="Y15" s="397"/>
      <c r="Z15" s="399"/>
    </row>
    <row r="16" spans="1:26" s="1" customFormat="1" ht="18.75" x14ac:dyDescent="0.2">
      <c r="A16" s="55">
        <f>S10+1</f>
        <v>45907</v>
      </c>
      <c r="B16" s="56"/>
      <c r="C16" s="26">
        <f>A16+1</f>
        <v>45908</v>
      </c>
      <c r="D16" s="27"/>
      <c r="E16" s="26">
        <f>C16+1</f>
        <v>45909</v>
      </c>
      <c r="F16" s="27"/>
      <c r="G16" s="26">
        <f>E16+1</f>
        <v>45910</v>
      </c>
      <c r="H16" s="27"/>
      <c r="I16" s="26">
        <f>G16+1</f>
        <v>45911</v>
      </c>
      <c r="J16" s="27"/>
      <c r="K16" s="389">
        <f>I16+1</f>
        <v>45912</v>
      </c>
      <c r="L16" s="390"/>
      <c r="M16" s="391"/>
      <c r="N16" s="391"/>
      <c r="O16" s="391"/>
      <c r="P16" s="391"/>
      <c r="Q16" s="391"/>
      <c r="R16" s="392"/>
      <c r="S16" s="393">
        <f>K16+1</f>
        <v>45913</v>
      </c>
      <c r="T16" s="394"/>
      <c r="U16" s="395"/>
      <c r="V16" s="395"/>
      <c r="W16" s="395"/>
      <c r="X16" s="395"/>
      <c r="Y16" s="395"/>
      <c r="Z16" s="396"/>
    </row>
    <row r="17" spans="1:26" s="6" customFormat="1" ht="13.5" x14ac:dyDescent="0.2">
      <c r="A17" s="71"/>
      <c r="B17" s="220"/>
      <c r="C17" s="70"/>
      <c r="D17" s="123"/>
      <c r="E17" s="70"/>
      <c r="F17" s="123"/>
      <c r="G17" s="70"/>
      <c r="H17" s="123"/>
      <c r="I17" s="70"/>
      <c r="J17" s="123"/>
      <c r="K17" s="432"/>
      <c r="L17" s="433"/>
      <c r="M17" s="124"/>
      <c r="N17" s="124"/>
      <c r="O17" s="124"/>
      <c r="P17" s="124"/>
      <c r="Q17" s="124"/>
      <c r="R17" s="123"/>
      <c r="S17" s="71"/>
      <c r="T17" s="72"/>
      <c r="U17" s="221"/>
      <c r="V17" s="221"/>
      <c r="W17" s="221"/>
      <c r="X17" s="221"/>
      <c r="Y17" s="221"/>
      <c r="Z17" s="226"/>
    </row>
    <row r="18" spans="1:26" s="6" customFormat="1" ht="13.5" x14ac:dyDescent="0.2">
      <c r="A18" s="379"/>
      <c r="B18" s="380"/>
      <c r="C18" s="67"/>
      <c r="D18" s="64"/>
      <c r="E18" s="67"/>
      <c r="F18" s="64"/>
      <c r="G18" s="67"/>
      <c r="H18" s="64"/>
      <c r="I18" s="67"/>
      <c r="J18" s="64"/>
      <c r="K18" s="386"/>
      <c r="L18" s="435"/>
      <c r="M18" s="527"/>
      <c r="N18" s="527"/>
      <c r="O18" s="527"/>
      <c r="P18" s="527"/>
      <c r="Q18" s="527"/>
      <c r="R18" s="64"/>
      <c r="S18" s="379"/>
      <c r="T18" s="380"/>
      <c r="U18" s="380"/>
      <c r="V18" s="380"/>
      <c r="W18" s="380"/>
      <c r="X18" s="380"/>
      <c r="Y18" s="380"/>
      <c r="Z18" s="381"/>
    </row>
    <row r="19" spans="1:26" s="6" customFormat="1" ht="13.5" x14ac:dyDescent="0.2">
      <c r="A19" s="382"/>
      <c r="B19" s="383"/>
      <c r="C19" s="67"/>
      <c r="D19" s="65"/>
      <c r="E19" s="67"/>
      <c r="F19" s="65"/>
      <c r="G19" s="67"/>
      <c r="H19" s="65"/>
      <c r="I19" s="67"/>
      <c r="J19" s="65"/>
      <c r="K19" s="386"/>
      <c r="L19" s="435"/>
      <c r="M19" s="527"/>
      <c r="N19" s="527"/>
      <c r="O19" s="527"/>
      <c r="P19" s="527"/>
      <c r="Q19" s="527"/>
      <c r="R19" s="528"/>
      <c r="S19" s="382"/>
      <c r="T19" s="383"/>
      <c r="U19" s="383"/>
      <c r="V19" s="383"/>
      <c r="W19" s="383"/>
      <c r="X19" s="383"/>
      <c r="Y19" s="383"/>
      <c r="Z19" s="407"/>
    </row>
    <row r="20" spans="1:26" s="6" customFormat="1" ht="13.5" x14ac:dyDescent="0.2">
      <c r="A20" s="382"/>
      <c r="B20" s="383"/>
      <c r="C20" s="67"/>
      <c r="D20" s="64"/>
      <c r="E20" s="67"/>
      <c r="F20" s="64"/>
      <c r="G20" s="67"/>
      <c r="H20" s="68"/>
      <c r="I20" s="67"/>
      <c r="J20" s="64"/>
      <c r="K20" s="386"/>
      <c r="L20" s="435"/>
      <c r="M20" s="527"/>
      <c r="N20" s="527"/>
      <c r="O20" s="527"/>
      <c r="P20" s="527"/>
      <c r="Q20" s="527"/>
      <c r="R20" s="528"/>
      <c r="S20" s="382"/>
      <c r="T20" s="383"/>
      <c r="U20" s="383"/>
      <c r="V20" s="383"/>
      <c r="W20" s="383"/>
      <c r="X20" s="383"/>
      <c r="Y20" s="383"/>
      <c r="Z20" s="407"/>
    </row>
    <row r="21" spans="1:26" s="6" customFormat="1" ht="13.5" x14ac:dyDescent="0.2">
      <c r="A21" s="379"/>
      <c r="B21" s="380"/>
      <c r="C21" s="67"/>
      <c r="D21" s="64"/>
      <c r="E21" s="67"/>
      <c r="F21" s="155"/>
      <c r="G21" s="67"/>
      <c r="H21" s="64"/>
      <c r="I21" s="67"/>
      <c r="J21" s="155"/>
      <c r="K21" s="386"/>
      <c r="L21" s="435"/>
      <c r="M21" s="527"/>
      <c r="N21" s="527"/>
      <c r="O21" s="527"/>
      <c r="P21" s="527"/>
      <c r="Q21" s="527"/>
      <c r="R21" s="528"/>
      <c r="S21" s="379"/>
      <c r="T21" s="380"/>
      <c r="U21" s="380"/>
      <c r="V21" s="380"/>
      <c r="W21" s="380"/>
      <c r="X21" s="380"/>
      <c r="Y21" s="380"/>
      <c r="Z21" s="381"/>
    </row>
    <row r="22" spans="1:26" s="6" customFormat="1" ht="13.35" customHeight="1" x14ac:dyDescent="0.2">
      <c r="A22" s="397"/>
      <c r="B22" s="398"/>
      <c r="C22" s="69"/>
      <c r="D22" s="63"/>
      <c r="E22" s="69"/>
      <c r="F22" s="63"/>
      <c r="G22" s="69"/>
      <c r="H22" s="63"/>
      <c r="I22" s="69"/>
      <c r="J22" s="63"/>
      <c r="K22" s="436"/>
      <c r="L22" s="437"/>
      <c r="M22" s="523"/>
      <c r="N22" s="523"/>
      <c r="O22" s="523"/>
      <c r="P22" s="523"/>
      <c r="Q22" s="523"/>
      <c r="R22" s="524"/>
      <c r="S22" s="560"/>
      <c r="T22" s="561"/>
      <c r="U22" s="561"/>
      <c r="V22" s="561"/>
      <c r="W22" s="561"/>
      <c r="X22" s="561"/>
      <c r="Y22" s="561"/>
      <c r="Z22" s="562"/>
    </row>
    <row r="23" spans="1:26" s="1" customFormat="1" ht="18.75" x14ac:dyDescent="0.2">
      <c r="A23" s="55">
        <f>S16+1</f>
        <v>45914</v>
      </c>
      <c r="B23" s="56"/>
      <c r="C23" s="26">
        <f>A23+1</f>
        <v>45915</v>
      </c>
      <c r="D23" s="27"/>
      <c r="E23" s="26">
        <f>C23+1</f>
        <v>45916</v>
      </c>
      <c r="F23" s="27"/>
      <c r="G23" s="26">
        <f>E23+1</f>
        <v>45917</v>
      </c>
      <c r="H23" s="27"/>
      <c r="I23" s="26">
        <f>G23+1</f>
        <v>45918</v>
      </c>
      <c r="J23" s="27"/>
      <c r="K23" s="389">
        <f>I23+1</f>
        <v>45919</v>
      </c>
      <c r="L23" s="390"/>
      <c r="M23" s="391"/>
      <c r="N23" s="391"/>
      <c r="O23" s="391"/>
      <c r="P23" s="391"/>
      <c r="Q23" s="391"/>
      <c r="R23" s="392"/>
      <c r="S23" s="393">
        <f>K23+1</f>
        <v>45920</v>
      </c>
      <c r="T23" s="394"/>
      <c r="U23" s="227">
        <v>9</v>
      </c>
      <c r="V23" s="227">
        <v>11</v>
      </c>
      <c r="W23" s="227">
        <v>1</v>
      </c>
      <c r="X23" s="227">
        <v>3</v>
      </c>
      <c r="Y23" s="563">
        <v>5</v>
      </c>
      <c r="Z23" s="563"/>
    </row>
    <row r="24" spans="1:26" s="6" customFormat="1" ht="13.5" x14ac:dyDescent="0.2">
      <c r="A24" s="71"/>
      <c r="B24" s="221"/>
      <c r="C24" s="70"/>
      <c r="D24" s="123"/>
      <c r="E24" s="70"/>
      <c r="F24" s="65"/>
      <c r="G24" s="70"/>
      <c r="H24" s="45"/>
      <c r="I24" s="70"/>
      <c r="J24" s="123"/>
      <c r="K24" s="432"/>
      <c r="L24" s="433"/>
      <c r="M24" s="124"/>
      <c r="N24" s="124"/>
      <c r="O24" s="124"/>
      <c r="P24" s="124"/>
      <c r="Q24" s="124"/>
      <c r="R24" s="123"/>
      <c r="S24" s="463"/>
      <c r="T24" s="464"/>
      <c r="U24" s="382"/>
      <c r="V24" s="383"/>
      <c r="W24" s="383"/>
      <c r="X24" s="383"/>
      <c r="Y24" s="383"/>
      <c r="Z24" s="407"/>
    </row>
    <row r="25" spans="1:26" s="6" customFormat="1" ht="13.5" x14ac:dyDescent="0.2">
      <c r="A25" s="379"/>
      <c r="B25" s="380"/>
      <c r="C25" s="67"/>
      <c r="D25" s="64"/>
      <c r="E25" s="67"/>
      <c r="F25" s="65"/>
      <c r="G25" s="67"/>
      <c r="H25" s="64"/>
      <c r="I25" s="67"/>
      <c r="J25" s="64"/>
      <c r="K25" s="386"/>
      <c r="L25" s="435"/>
      <c r="M25" s="527"/>
      <c r="N25" s="527"/>
      <c r="O25" s="527"/>
      <c r="P25" s="527"/>
      <c r="Q25" s="527"/>
      <c r="R25" s="64"/>
      <c r="S25" s="382"/>
      <c r="T25" s="383"/>
      <c r="U25" s="382"/>
      <c r="V25" s="383"/>
      <c r="W25" s="383"/>
      <c r="X25" s="383"/>
      <c r="Y25" s="383"/>
      <c r="Z25" s="407"/>
    </row>
    <row r="26" spans="1:26" s="6" customFormat="1" ht="13.5" x14ac:dyDescent="0.2">
      <c r="A26" s="382"/>
      <c r="B26" s="383"/>
      <c r="C26" s="67"/>
      <c r="D26" s="64"/>
      <c r="E26" s="67"/>
      <c r="F26" s="65"/>
      <c r="G26" s="67"/>
      <c r="H26" s="141"/>
      <c r="I26" s="67"/>
      <c r="J26" s="65"/>
      <c r="K26" s="386"/>
      <c r="L26" s="435"/>
      <c r="M26" s="527"/>
      <c r="N26" s="527"/>
      <c r="O26" s="527"/>
      <c r="P26" s="527"/>
      <c r="Q26" s="527"/>
      <c r="R26" s="528"/>
      <c r="S26" s="382"/>
      <c r="T26" s="383"/>
      <c r="U26" s="382"/>
      <c r="V26" s="383"/>
      <c r="W26" s="383"/>
      <c r="X26" s="383"/>
      <c r="Y26" s="383"/>
      <c r="Z26" s="407"/>
    </row>
    <row r="27" spans="1:26" s="6" customFormat="1" ht="13.5" x14ac:dyDescent="0.2">
      <c r="A27" s="382"/>
      <c r="B27" s="383"/>
      <c r="C27" s="67"/>
      <c r="D27" s="64"/>
      <c r="E27" s="67"/>
      <c r="F27" s="65"/>
      <c r="G27" s="67"/>
      <c r="H27" s="64"/>
      <c r="I27" s="67"/>
      <c r="J27" s="64"/>
      <c r="K27" s="386"/>
      <c r="L27" s="435"/>
      <c r="M27" s="527"/>
      <c r="N27" s="527"/>
      <c r="O27" s="527"/>
      <c r="P27" s="527"/>
      <c r="Q27" s="527"/>
      <c r="R27" s="528"/>
      <c r="S27" s="382"/>
      <c r="T27" s="383"/>
      <c r="U27" s="456"/>
      <c r="V27" s="457"/>
      <c r="W27" s="457"/>
      <c r="X27" s="457"/>
      <c r="Y27" s="457"/>
      <c r="Z27" s="458"/>
    </row>
    <row r="28" spans="1:26" s="6" customFormat="1" ht="13.5" x14ac:dyDescent="0.2">
      <c r="A28" s="379"/>
      <c r="B28" s="380"/>
      <c r="C28" s="67"/>
      <c r="D28" s="64"/>
      <c r="E28" s="67"/>
      <c r="F28" s="65"/>
      <c r="G28" s="67"/>
      <c r="H28" s="64"/>
      <c r="I28" s="67"/>
      <c r="J28" s="64"/>
      <c r="K28" s="386"/>
      <c r="L28" s="435"/>
      <c r="M28" s="527"/>
      <c r="N28" s="527"/>
      <c r="O28" s="527"/>
      <c r="P28" s="527"/>
      <c r="Q28" s="527"/>
      <c r="R28" s="528"/>
      <c r="S28" s="382"/>
      <c r="T28" s="383"/>
      <c r="U28" s="569"/>
      <c r="V28" s="569"/>
      <c r="W28" s="569"/>
      <c r="X28" s="569"/>
      <c r="Y28" s="569"/>
      <c r="Z28" s="569"/>
    </row>
    <row r="29" spans="1:26" s="6" customFormat="1" ht="13.5" x14ac:dyDescent="0.2">
      <c r="A29" s="397"/>
      <c r="B29" s="398"/>
      <c r="C29" s="69"/>
      <c r="D29" s="66"/>
      <c r="E29" s="69"/>
      <c r="F29" s="66"/>
      <c r="G29" s="69"/>
      <c r="H29" s="66"/>
      <c r="I29" s="69"/>
      <c r="J29" s="63"/>
      <c r="K29" s="436"/>
      <c r="L29" s="437"/>
      <c r="M29" s="523"/>
      <c r="N29" s="523"/>
      <c r="O29" s="523"/>
      <c r="P29" s="523"/>
      <c r="Q29" s="523"/>
      <c r="R29" s="524"/>
      <c r="S29" s="456"/>
      <c r="T29" s="457"/>
      <c r="U29" s="566"/>
      <c r="V29" s="567"/>
      <c r="W29" s="567"/>
      <c r="X29" s="567"/>
      <c r="Y29" s="567"/>
      <c r="Z29" s="568"/>
    </row>
    <row r="30" spans="1:26" s="1" customFormat="1" ht="18.75" x14ac:dyDescent="0.2">
      <c r="A30" s="222">
        <f>S23+1</f>
        <v>45921</v>
      </c>
      <c r="B30" s="223"/>
      <c r="C30" s="125">
        <f>A30+1</f>
        <v>45922</v>
      </c>
      <c r="D30" s="137"/>
      <c r="E30" s="125">
        <f>C30+1</f>
        <v>45923</v>
      </c>
      <c r="F30" s="137"/>
      <c r="G30" s="125">
        <f>E30+1</f>
        <v>45924</v>
      </c>
      <c r="H30" s="137"/>
      <c r="I30" s="125">
        <f>G30+1</f>
        <v>45925</v>
      </c>
      <c r="J30" s="137"/>
      <c r="K30" s="564">
        <f>I30+1</f>
        <v>45926</v>
      </c>
      <c r="L30" s="565"/>
      <c r="M30" s="137"/>
      <c r="N30" s="137"/>
      <c r="O30" s="137"/>
      <c r="P30" s="137"/>
      <c r="Q30" s="137"/>
      <c r="R30" s="137"/>
      <c r="S30" s="393">
        <f>K30+1</f>
        <v>45927</v>
      </c>
      <c r="T30" s="394"/>
      <c r="U30" s="224">
        <v>9</v>
      </c>
      <c r="V30" s="224">
        <v>11</v>
      </c>
      <c r="W30" s="224">
        <v>1</v>
      </c>
      <c r="X30" s="224">
        <v>3</v>
      </c>
      <c r="Y30" s="430">
        <v>5</v>
      </c>
      <c r="Z30" s="431"/>
    </row>
    <row r="31" spans="1:26" s="6" customFormat="1" ht="13.5" x14ac:dyDescent="0.2">
      <c r="A31" s="382"/>
      <c r="B31" s="407"/>
      <c r="C31" s="70"/>
      <c r="D31" s="73"/>
      <c r="E31" s="70"/>
      <c r="F31" s="73"/>
      <c r="G31" s="70"/>
      <c r="H31" s="73"/>
      <c r="I31" s="70"/>
      <c r="J31" s="45"/>
      <c r="K31" s="432"/>
      <c r="L31" s="433"/>
      <c r="M31" s="50"/>
      <c r="N31" s="50"/>
      <c r="O31" s="50"/>
      <c r="P31" s="50"/>
      <c r="Q31" s="50"/>
      <c r="R31" s="45"/>
      <c r="S31" s="463"/>
      <c r="T31" s="464"/>
      <c r="U31" s="225"/>
      <c r="V31" s="225"/>
      <c r="W31" s="225"/>
      <c r="X31" s="225"/>
      <c r="Y31" s="379"/>
      <c r="Z31" s="381"/>
    </row>
    <row r="32" spans="1:26" s="6" customFormat="1" ht="13.5" x14ac:dyDescent="0.2">
      <c r="A32" s="382"/>
      <c r="B32" s="407"/>
      <c r="C32" s="67"/>
      <c r="D32" s="64"/>
      <c r="E32" s="67"/>
      <c r="F32" s="64"/>
      <c r="G32" s="67"/>
      <c r="H32" s="64"/>
      <c r="I32" s="67"/>
      <c r="J32" s="64"/>
      <c r="K32" s="386"/>
      <c r="L32" s="435"/>
      <c r="M32" s="527"/>
      <c r="N32" s="527"/>
      <c r="O32" s="527"/>
      <c r="P32" s="527"/>
      <c r="Q32" s="527"/>
      <c r="R32" s="528"/>
      <c r="S32" s="382"/>
      <c r="T32" s="383"/>
      <c r="U32" s="225"/>
      <c r="V32" s="225"/>
      <c r="W32" s="225"/>
      <c r="X32" s="225"/>
      <c r="Y32" s="379"/>
      <c r="Z32" s="381"/>
    </row>
    <row r="33" spans="1:27" s="6" customFormat="1" ht="13.5" x14ac:dyDescent="0.2">
      <c r="A33" s="382"/>
      <c r="B33" s="407"/>
      <c r="C33" s="67"/>
      <c r="D33" s="65"/>
      <c r="E33" s="67"/>
      <c r="F33" s="141"/>
      <c r="G33" s="67"/>
      <c r="H33" s="64"/>
      <c r="I33" s="67"/>
      <c r="J33" s="152"/>
      <c r="K33" s="386"/>
      <c r="L33" s="435"/>
      <c r="M33" s="527"/>
      <c r="N33" s="527"/>
      <c r="O33" s="527"/>
      <c r="P33" s="527"/>
      <c r="Q33" s="527"/>
      <c r="R33" s="528"/>
      <c r="S33" s="382"/>
      <c r="T33" s="383"/>
      <c r="U33" s="225"/>
      <c r="V33" s="225"/>
      <c r="W33" s="225"/>
      <c r="X33" s="225"/>
      <c r="Y33" s="379"/>
      <c r="Z33" s="381"/>
    </row>
    <row r="34" spans="1:27" s="6" customFormat="1" ht="13.5" x14ac:dyDescent="0.2">
      <c r="A34" s="382"/>
      <c r="B34" s="407"/>
      <c r="C34" s="67"/>
      <c r="D34" s="65"/>
      <c r="E34" s="67"/>
      <c r="F34" s="65"/>
      <c r="G34" s="67"/>
      <c r="H34" s="64"/>
      <c r="I34" s="67"/>
      <c r="K34" s="386"/>
      <c r="L34" s="435"/>
      <c r="M34" s="527"/>
      <c r="N34" s="527"/>
      <c r="O34" s="527"/>
      <c r="P34" s="527"/>
      <c r="Q34" s="527"/>
      <c r="R34" s="528"/>
      <c r="S34" s="382"/>
      <c r="T34" s="383"/>
      <c r="U34" s="228"/>
      <c r="V34" s="225"/>
      <c r="W34" s="225"/>
      <c r="X34" s="225"/>
      <c r="Y34" s="379"/>
      <c r="Z34" s="381"/>
    </row>
    <row r="35" spans="1:27" s="6" customFormat="1" ht="13.5" x14ac:dyDescent="0.2">
      <c r="A35" s="379"/>
      <c r="B35" s="380"/>
      <c r="C35" s="67"/>
      <c r="D35" s="64"/>
      <c r="E35" s="67"/>
      <c r="F35" s="155"/>
      <c r="G35" s="67"/>
      <c r="H35" s="64"/>
      <c r="I35" s="67"/>
      <c r="J35" s="155"/>
      <c r="K35" s="386"/>
      <c r="L35" s="435"/>
      <c r="M35" s="527"/>
      <c r="N35" s="527"/>
      <c r="O35" s="527"/>
      <c r="P35" s="527"/>
      <c r="Q35" s="527"/>
      <c r="R35" s="528"/>
      <c r="S35" s="382"/>
      <c r="T35" s="383"/>
      <c r="U35" s="170"/>
      <c r="V35" s="170"/>
      <c r="W35" s="170"/>
      <c r="X35" s="170"/>
      <c r="Y35" s="397"/>
      <c r="Z35" s="399"/>
      <c r="AA35" s="133"/>
    </row>
    <row r="36" spans="1:27" s="6" customFormat="1" ht="13.5" x14ac:dyDescent="0.2">
      <c r="A36" s="397"/>
      <c r="B36" s="398"/>
      <c r="C36" s="69"/>
      <c r="D36" s="63"/>
      <c r="E36" s="69"/>
      <c r="F36" s="66"/>
      <c r="G36" s="69"/>
      <c r="H36" s="66"/>
      <c r="I36" s="69"/>
      <c r="J36" s="66"/>
      <c r="K36" s="436"/>
      <c r="L36" s="437"/>
      <c r="M36" s="523"/>
      <c r="N36" s="523"/>
      <c r="O36" s="523"/>
      <c r="P36" s="523"/>
      <c r="Q36" s="523"/>
      <c r="R36" s="524"/>
      <c r="S36" s="456"/>
      <c r="T36" s="457"/>
      <c r="U36" s="577"/>
      <c r="V36" s="578"/>
      <c r="W36" s="578"/>
      <c r="X36" s="578"/>
      <c r="Y36" s="578"/>
      <c r="Z36" s="579"/>
      <c r="AA36" s="168"/>
    </row>
    <row r="37" spans="1:27" s="1" customFormat="1" ht="18.75" x14ac:dyDescent="0.2">
      <c r="A37" s="55">
        <f>S30+1</f>
        <v>45928</v>
      </c>
      <c r="B37" s="56"/>
      <c r="C37" s="26">
        <f>A37+1</f>
        <v>45929</v>
      </c>
      <c r="D37" s="137"/>
      <c r="E37" s="55">
        <f>C37+1</f>
        <v>45930</v>
      </c>
      <c r="F37" s="230"/>
      <c r="G37" s="55">
        <f>E37+1</f>
        <v>45931</v>
      </c>
      <c r="H37" s="230"/>
      <c r="I37" s="55">
        <f>G37+1</f>
        <v>45932</v>
      </c>
      <c r="J37" s="230"/>
      <c r="K37" s="393">
        <f>I37+1</f>
        <v>45933</v>
      </c>
      <c r="L37" s="394"/>
      <c r="M37" s="230"/>
      <c r="N37" s="230"/>
      <c r="O37" s="230"/>
      <c r="P37" s="230"/>
      <c r="Q37" s="230"/>
      <c r="R37" s="230"/>
      <c r="S37" s="393">
        <f>K37+1</f>
        <v>45934</v>
      </c>
      <c r="T37" s="394"/>
      <c r="U37" s="572"/>
      <c r="V37" s="572"/>
      <c r="W37" s="572"/>
      <c r="X37" s="572"/>
      <c r="Y37" s="572"/>
      <c r="Z37" s="573"/>
      <c r="AA37" s="134"/>
    </row>
    <row r="38" spans="1:27" s="6" customFormat="1" ht="13.5" x14ac:dyDescent="0.2">
      <c r="A38" s="71"/>
      <c r="B38" s="61"/>
      <c r="C38" s="70"/>
      <c r="D38" s="123"/>
      <c r="E38" s="71"/>
      <c r="F38" s="60"/>
      <c r="G38" s="71"/>
      <c r="H38" s="60"/>
      <c r="I38" s="71"/>
      <c r="J38" s="231"/>
      <c r="K38" s="463"/>
      <c r="L38" s="464"/>
      <c r="M38" s="61"/>
      <c r="N38" s="61"/>
      <c r="O38" s="61"/>
      <c r="P38" s="61"/>
      <c r="Q38" s="61"/>
      <c r="R38" s="60"/>
      <c r="S38" s="463"/>
      <c r="T38" s="464"/>
      <c r="U38" s="582"/>
      <c r="V38" s="582"/>
      <c r="W38" s="582"/>
      <c r="X38" s="582"/>
      <c r="Y38" s="582"/>
      <c r="Z38" s="469"/>
    </row>
    <row r="39" spans="1:27" s="6" customFormat="1" ht="15" x14ac:dyDescent="0.2">
      <c r="A39" s="574"/>
      <c r="B39" s="380"/>
      <c r="C39" s="67"/>
      <c r="D39" s="64"/>
      <c r="E39" s="136"/>
      <c r="F39" s="142"/>
      <c r="G39" s="136"/>
      <c r="H39" s="142"/>
      <c r="I39" s="136"/>
      <c r="J39" s="142"/>
      <c r="K39" s="379"/>
      <c r="L39" s="380"/>
      <c r="M39" s="575"/>
      <c r="N39" s="575"/>
      <c r="O39" s="575"/>
      <c r="P39" s="575"/>
      <c r="Q39" s="575"/>
      <c r="R39" s="576"/>
      <c r="S39" s="382"/>
      <c r="T39" s="383"/>
      <c r="U39" s="582"/>
      <c r="V39" s="582"/>
      <c r="W39" s="582"/>
      <c r="X39" s="582"/>
      <c r="Y39" s="582"/>
      <c r="Z39" s="469"/>
    </row>
    <row r="40" spans="1:27" s="6" customFormat="1" ht="13.5" x14ac:dyDescent="0.2">
      <c r="A40" s="379"/>
      <c r="B40" s="380"/>
      <c r="C40" s="67"/>
      <c r="D40" s="64"/>
      <c r="E40" s="136"/>
      <c r="F40" s="232"/>
      <c r="G40" s="136"/>
      <c r="H40" s="143"/>
      <c r="I40" s="136"/>
      <c r="J40" s="233"/>
      <c r="K40" s="379"/>
      <c r="L40" s="380"/>
      <c r="M40" s="570"/>
      <c r="N40" s="570"/>
      <c r="O40" s="570"/>
      <c r="P40" s="570"/>
      <c r="Q40" s="570"/>
      <c r="R40" s="571"/>
      <c r="S40" s="382"/>
      <c r="T40" s="383"/>
      <c r="U40" s="582"/>
      <c r="V40" s="582"/>
      <c r="W40" s="582"/>
      <c r="X40" s="582"/>
      <c r="Y40" s="582"/>
      <c r="Z40" s="469"/>
    </row>
    <row r="41" spans="1:27" s="6" customFormat="1" ht="13.5" x14ac:dyDescent="0.2">
      <c r="A41" s="379"/>
      <c r="B41" s="380"/>
      <c r="C41" s="67"/>
      <c r="D41" s="64"/>
      <c r="E41" s="136"/>
      <c r="F41" s="234"/>
      <c r="G41" s="136"/>
      <c r="H41" s="142"/>
      <c r="I41" s="136"/>
      <c r="J41" s="235"/>
      <c r="K41" s="379"/>
      <c r="L41" s="380"/>
      <c r="M41" s="570"/>
      <c r="N41" s="570"/>
      <c r="O41" s="570"/>
      <c r="P41" s="570"/>
      <c r="Q41" s="570"/>
      <c r="R41" s="571"/>
      <c r="S41" s="382"/>
      <c r="T41" s="383"/>
      <c r="U41" s="582"/>
      <c r="V41" s="582"/>
      <c r="W41" s="582"/>
      <c r="X41" s="582"/>
      <c r="Y41" s="582"/>
      <c r="Z41" s="469"/>
    </row>
    <row r="42" spans="1:27" s="6" customFormat="1" ht="13.5" x14ac:dyDescent="0.2">
      <c r="A42" s="379"/>
      <c r="B42" s="380"/>
      <c r="C42" s="67"/>
      <c r="D42" s="64"/>
      <c r="E42" s="136"/>
      <c r="F42" s="142"/>
      <c r="G42" s="136"/>
      <c r="H42" s="142"/>
      <c r="I42" s="136"/>
      <c r="J42" s="235"/>
      <c r="K42" s="379"/>
      <c r="L42" s="380"/>
      <c r="M42" s="570"/>
      <c r="N42" s="570"/>
      <c r="O42" s="570"/>
      <c r="P42" s="570"/>
      <c r="Q42" s="570"/>
      <c r="R42" s="571"/>
      <c r="S42" s="382"/>
      <c r="T42" s="383"/>
      <c r="U42" s="582"/>
      <c r="V42" s="582"/>
      <c r="W42" s="582"/>
      <c r="X42" s="582"/>
      <c r="Y42" s="582"/>
      <c r="Z42" s="469"/>
    </row>
    <row r="43" spans="1:27" s="6" customFormat="1" ht="13.5" x14ac:dyDescent="0.2">
      <c r="A43" s="397"/>
      <c r="B43" s="398"/>
      <c r="C43" s="69"/>
      <c r="D43" s="63"/>
      <c r="E43" s="135"/>
      <c r="F43" s="236"/>
      <c r="G43" s="135"/>
      <c r="H43" s="236"/>
      <c r="I43" s="135"/>
      <c r="J43" s="142"/>
      <c r="K43" s="397"/>
      <c r="L43" s="398"/>
      <c r="M43" s="580"/>
      <c r="N43" s="580"/>
      <c r="O43" s="580"/>
      <c r="P43" s="580"/>
      <c r="Q43" s="580"/>
      <c r="R43" s="581"/>
      <c r="S43" s="456"/>
      <c r="T43" s="457"/>
      <c r="U43" s="583"/>
      <c r="V43" s="582"/>
      <c r="W43" s="582"/>
      <c r="X43" s="582"/>
      <c r="Y43" s="582"/>
      <c r="Z43" s="469"/>
    </row>
    <row r="44" spans="1:27" ht="18.75" x14ac:dyDescent="0.3">
      <c r="A44" s="55">
        <f>S37+1</f>
        <v>45935</v>
      </c>
      <c r="B44" s="56"/>
      <c r="C44" s="55">
        <f>A44+1</f>
        <v>45936</v>
      </c>
      <c r="D44" s="57"/>
      <c r="E44" s="540" t="s">
        <v>24</v>
      </c>
      <c r="F44" s="541"/>
      <c r="G44" s="29"/>
      <c r="H44" s="29"/>
      <c r="I44" s="29"/>
      <c r="J44" s="29"/>
      <c r="K44" s="46"/>
      <c r="L44" s="46"/>
      <c r="M44" s="46"/>
      <c r="N44" s="46"/>
      <c r="O44" s="46"/>
      <c r="P44" s="46"/>
      <c r="Q44" s="46"/>
      <c r="R44" s="46"/>
      <c r="S44" s="29"/>
      <c r="T44" s="29"/>
      <c r="U44" s="29"/>
      <c r="V44" s="29"/>
      <c r="W44" s="29"/>
      <c r="X44" s="29"/>
      <c r="Y44" s="29"/>
      <c r="Z44" s="10"/>
    </row>
    <row r="45" spans="1:27" ht="13.5" x14ac:dyDescent="0.2">
      <c r="A45" s="379"/>
      <c r="B45" s="380"/>
      <c r="C45" s="379"/>
      <c r="D45" s="381"/>
      <c r="E45" s="153"/>
      <c r="F45" s="494"/>
      <c r="G45" s="494"/>
      <c r="H45" s="494"/>
      <c r="I45" s="494"/>
      <c r="J45" s="494"/>
      <c r="K45" s="494"/>
      <c r="L45" s="494"/>
      <c r="M45" s="494"/>
      <c r="N45" s="494"/>
      <c r="O45" s="494"/>
      <c r="P45" s="494"/>
      <c r="Q45" s="494"/>
      <c r="R45" s="494"/>
      <c r="S45" s="494"/>
      <c r="T45" s="494"/>
      <c r="U45" s="494"/>
      <c r="V45" s="494"/>
      <c r="W45" s="494"/>
      <c r="X45" s="494"/>
      <c r="Y45" s="494"/>
      <c r="Z45" s="539"/>
    </row>
    <row r="46" spans="1:27" ht="13.5" x14ac:dyDescent="0.2">
      <c r="A46" s="379"/>
      <c r="B46" s="380"/>
      <c r="C46" s="379"/>
      <c r="D46" s="381"/>
      <c r="E46" s="30"/>
      <c r="F46" s="494"/>
      <c r="G46" s="494"/>
      <c r="H46" s="494"/>
      <c r="I46" s="494"/>
      <c r="J46" s="494"/>
      <c r="K46" s="494"/>
      <c r="L46" s="494"/>
      <c r="M46" s="494"/>
      <c r="N46" s="494"/>
      <c r="O46" s="494"/>
      <c r="P46" s="494"/>
      <c r="Q46" s="494"/>
      <c r="R46" s="494"/>
      <c r="S46" s="494"/>
      <c r="T46" s="494"/>
      <c r="U46" s="494"/>
      <c r="V46" s="494"/>
      <c r="W46" s="494"/>
      <c r="X46" s="494"/>
      <c r="Y46" s="494"/>
      <c r="Z46" s="539"/>
    </row>
    <row r="47" spans="1:27" ht="13.5" x14ac:dyDescent="0.2">
      <c r="A47" s="379"/>
      <c r="B47" s="380"/>
      <c r="C47" s="379"/>
      <c r="D47" s="381"/>
      <c r="E47" s="30"/>
      <c r="F47" s="494"/>
      <c r="G47" s="494"/>
      <c r="H47" s="494"/>
      <c r="I47" s="494"/>
      <c r="J47" s="494"/>
      <c r="K47" s="494"/>
      <c r="L47" s="494"/>
      <c r="M47" s="494"/>
      <c r="N47" s="494"/>
      <c r="O47" s="494"/>
      <c r="P47" s="494"/>
      <c r="Q47" s="494"/>
      <c r="R47" s="494"/>
      <c r="S47" s="494"/>
      <c r="T47" s="494"/>
      <c r="U47" s="494"/>
      <c r="V47" s="494"/>
      <c r="W47" s="494"/>
      <c r="X47" s="494"/>
      <c r="Y47" s="494"/>
      <c r="Z47" s="539"/>
    </row>
    <row r="48" spans="1:27" ht="13.5" x14ac:dyDescent="0.2">
      <c r="A48" s="379"/>
      <c r="B48" s="380"/>
      <c r="C48" s="379"/>
      <c r="D48" s="381"/>
      <c r="E48" s="30"/>
      <c r="F48" s="494"/>
      <c r="G48" s="494"/>
      <c r="H48" s="494"/>
      <c r="I48" s="494"/>
      <c r="J48" s="494"/>
      <c r="K48" s="403"/>
      <c r="L48" s="403"/>
      <c r="M48" s="403"/>
      <c r="N48" s="403"/>
      <c r="O48" s="403"/>
      <c r="P48" s="403"/>
      <c r="Q48" s="403"/>
      <c r="R48" s="403"/>
      <c r="S48" s="403"/>
      <c r="T48" s="403"/>
      <c r="U48" s="403"/>
      <c r="V48" s="403"/>
      <c r="W48" s="403"/>
      <c r="X48" s="403"/>
      <c r="Y48" s="403"/>
      <c r="Z48" s="404"/>
    </row>
    <row r="49" spans="1:26" s="1" customFormat="1" ht="13.5" x14ac:dyDescent="0.2">
      <c r="A49" s="397"/>
      <c r="B49" s="398"/>
      <c r="C49" s="397"/>
      <c r="D49" s="399"/>
      <c r="E49" s="31"/>
      <c r="F49" s="32"/>
      <c r="G49" s="32"/>
      <c r="H49" s="32"/>
      <c r="I49" s="32"/>
      <c r="J49" s="32"/>
      <c r="K49" s="405" t="s">
        <v>8</v>
      </c>
      <c r="L49" s="405"/>
      <c r="M49" s="405"/>
      <c r="N49" s="405"/>
      <c r="O49" s="405"/>
      <c r="P49" s="405"/>
      <c r="Q49" s="405"/>
      <c r="R49" s="405"/>
      <c r="S49" s="405"/>
      <c r="T49" s="405"/>
      <c r="U49" s="405"/>
      <c r="V49" s="405"/>
      <c r="W49" s="405"/>
      <c r="X49" s="405"/>
      <c r="Y49" s="405"/>
      <c r="Z49" s="406"/>
    </row>
  </sheetData>
  <mergeCells count="190">
    <mergeCell ref="A43:B43"/>
    <mergeCell ref="K43:L43"/>
    <mergeCell ref="F45:Z45"/>
    <mergeCell ref="F46:Z46"/>
    <mergeCell ref="F47:Z47"/>
    <mergeCell ref="F48:J48"/>
    <mergeCell ref="E44:F44"/>
    <mergeCell ref="A48:B48"/>
    <mergeCell ref="C48:D48"/>
    <mergeCell ref="K48:Z48"/>
    <mergeCell ref="A49:B49"/>
    <mergeCell ref="C49:D49"/>
    <mergeCell ref="K49:Z49"/>
    <mergeCell ref="A45:B45"/>
    <mergeCell ref="C45:D45"/>
    <mergeCell ref="A46:B46"/>
    <mergeCell ref="C46:D46"/>
    <mergeCell ref="A47:B47"/>
    <mergeCell ref="C47:D47"/>
    <mergeCell ref="K37:L37"/>
    <mergeCell ref="S37:T37"/>
    <mergeCell ref="K36:L36"/>
    <mergeCell ref="M36:R36"/>
    <mergeCell ref="S36:T36"/>
    <mergeCell ref="U36:Z36"/>
    <mergeCell ref="M43:R43"/>
    <mergeCell ref="K38:L38"/>
    <mergeCell ref="S38:T38"/>
    <mergeCell ref="S39:T39"/>
    <mergeCell ref="S40:T40"/>
    <mergeCell ref="S41:T41"/>
    <mergeCell ref="S43:T43"/>
    <mergeCell ref="U38:Z38"/>
    <mergeCell ref="U39:Z39"/>
    <mergeCell ref="U40:Z40"/>
    <mergeCell ref="U41:Z41"/>
    <mergeCell ref="U43:Z43"/>
    <mergeCell ref="U42:Z42"/>
    <mergeCell ref="S42:T42"/>
    <mergeCell ref="Y33:Z33"/>
    <mergeCell ref="Y34:Z34"/>
    <mergeCell ref="Y35:Z35"/>
    <mergeCell ref="M41:R41"/>
    <mergeCell ref="M42:R42"/>
    <mergeCell ref="A40:B40"/>
    <mergeCell ref="A42:B42"/>
    <mergeCell ref="A41:B41"/>
    <mergeCell ref="K40:L40"/>
    <mergeCell ref="K42:L42"/>
    <mergeCell ref="K41:L41"/>
    <mergeCell ref="U37:Z37"/>
    <mergeCell ref="A39:B39"/>
    <mergeCell ref="A36:B36"/>
    <mergeCell ref="K39:L39"/>
    <mergeCell ref="M39:R39"/>
    <mergeCell ref="M40:R40"/>
    <mergeCell ref="A35:B35"/>
    <mergeCell ref="M33:R33"/>
    <mergeCell ref="K34:L34"/>
    <mergeCell ref="M34:R34"/>
    <mergeCell ref="K35:L35"/>
    <mergeCell ref="M35:R35"/>
    <mergeCell ref="K33:L33"/>
    <mergeCell ref="Y30:Z30"/>
    <mergeCell ref="Y31:Z31"/>
    <mergeCell ref="Y32:Z32"/>
    <mergeCell ref="U29:Z29"/>
    <mergeCell ref="K26:L26"/>
    <mergeCell ref="M26:R26"/>
    <mergeCell ref="K27:L27"/>
    <mergeCell ref="M27:R27"/>
    <mergeCell ref="S26:T26"/>
    <mergeCell ref="S27:T27"/>
    <mergeCell ref="S28:T28"/>
    <mergeCell ref="U28:Z28"/>
    <mergeCell ref="K28:L28"/>
    <mergeCell ref="M28:R28"/>
    <mergeCell ref="M32:R32"/>
    <mergeCell ref="U24:Z27"/>
    <mergeCell ref="S33:T33"/>
    <mergeCell ref="S34:T34"/>
    <mergeCell ref="S35:T35"/>
    <mergeCell ref="A29:B29"/>
    <mergeCell ref="K30:L30"/>
    <mergeCell ref="S30:T30"/>
    <mergeCell ref="K29:L29"/>
    <mergeCell ref="M29:R29"/>
    <mergeCell ref="K32:L32"/>
    <mergeCell ref="S31:T31"/>
    <mergeCell ref="S32:T32"/>
    <mergeCell ref="S29:T29"/>
    <mergeCell ref="K31:L31"/>
    <mergeCell ref="A31:B34"/>
    <mergeCell ref="A26:B26"/>
    <mergeCell ref="A28:B28"/>
    <mergeCell ref="A27:B27"/>
    <mergeCell ref="A25:B25"/>
    <mergeCell ref="A22:B22"/>
    <mergeCell ref="K22:L22"/>
    <mergeCell ref="M22:R22"/>
    <mergeCell ref="K25:L25"/>
    <mergeCell ref="M25:Q25"/>
    <mergeCell ref="A21:B21"/>
    <mergeCell ref="S21:Z21"/>
    <mergeCell ref="A20:B20"/>
    <mergeCell ref="K20:L20"/>
    <mergeCell ref="M20:R20"/>
    <mergeCell ref="K21:L21"/>
    <mergeCell ref="M21:R21"/>
    <mergeCell ref="S19:Z19"/>
    <mergeCell ref="S18:Z18"/>
    <mergeCell ref="M18:Q18"/>
    <mergeCell ref="A13:B13"/>
    <mergeCell ref="C13:D13"/>
    <mergeCell ref="E13:F13"/>
    <mergeCell ref="G13:H13"/>
    <mergeCell ref="I13:J13"/>
    <mergeCell ref="A19:B19"/>
    <mergeCell ref="K19:L19"/>
    <mergeCell ref="M19:R19"/>
    <mergeCell ref="A18:B18"/>
    <mergeCell ref="A15:B15"/>
    <mergeCell ref="C15:D15"/>
    <mergeCell ref="E15:F15"/>
    <mergeCell ref="G15:H15"/>
    <mergeCell ref="I15:J15"/>
    <mergeCell ref="A14:B14"/>
    <mergeCell ref="C14:D14"/>
    <mergeCell ref="E14:F14"/>
    <mergeCell ref="G14:H14"/>
    <mergeCell ref="I14:J14"/>
    <mergeCell ref="K16:L16"/>
    <mergeCell ref="M16:R16"/>
    <mergeCell ref="K15:L15"/>
    <mergeCell ref="M15:R15"/>
    <mergeCell ref="K18:L18"/>
    <mergeCell ref="A1:H7"/>
    <mergeCell ref="K1:Q1"/>
    <mergeCell ref="S1:Y1"/>
    <mergeCell ref="A9:B9"/>
    <mergeCell ref="C9:D9"/>
    <mergeCell ref="E9:F9"/>
    <mergeCell ref="G9:H9"/>
    <mergeCell ref="I9:J9"/>
    <mergeCell ref="K9:R9"/>
    <mergeCell ref="S9:Z9"/>
    <mergeCell ref="Y10:Z10"/>
    <mergeCell ref="S11:T11"/>
    <mergeCell ref="Y11:Z11"/>
    <mergeCell ref="A12:B12"/>
    <mergeCell ref="S12:T12"/>
    <mergeCell ref="Y12:Z12"/>
    <mergeCell ref="S13:T13"/>
    <mergeCell ref="Y13:Z13"/>
    <mergeCell ref="S14:T14"/>
    <mergeCell ref="Y14:Z14"/>
    <mergeCell ref="K11:L11"/>
    <mergeCell ref="K10:L10"/>
    <mergeCell ref="M10:R10"/>
    <mergeCell ref="S10:T10"/>
    <mergeCell ref="A11:B11"/>
    <mergeCell ref="C11:D11"/>
    <mergeCell ref="E11:F11"/>
    <mergeCell ref="G11:H11"/>
    <mergeCell ref="I11:J11"/>
    <mergeCell ref="M11:R11"/>
    <mergeCell ref="C12:D12"/>
    <mergeCell ref="E12:F12"/>
    <mergeCell ref="G12:H12"/>
    <mergeCell ref="I12:J12"/>
    <mergeCell ref="M12:R12"/>
    <mergeCell ref="S15:T15"/>
    <mergeCell ref="Y15:Z15"/>
    <mergeCell ref="S16:T16"/>
    <mergeCell ref="U16:Z16"/>
    <mergeCell ref="M13:R13"/>
    <mergeCell ref="M14:R14"/>
    <mergeCell ref="K14:L14"/>
    <mergeCell ref="K13:L13"/>
    <mergeCell ref="K12:L12"/>
    <mergeCell ref="K17:L17"/>
    <mergeCell ref="K24:L24"/>
    <mergeCell ref="S20:Z20"/>
    <mergeCell ref="S22:Z22"/>
    <mergeCell ref="K23:L23"/>
    <mergeCell ref="M23:R23"/>
    <mergeCell ref="S23:T23"/>
    <mergeCell ref="S24:T24"/>
    <mergeCell ref="S25:T25"/>
    <mergeCell ref="Y23:Z23"/>
  </mergeCells>
  <conditionalFormatting sqref="A10 C10 E10 G10 K10 S10 A16:A17 K16:K17 S16:S17 A23:A24 K23:K24 A30 C30:C31 E30:E31 G30:G31 K30:K31 A37:A38 C37:C38 E37:E38 G37:G38 K37:K38 A44 C44">
    <cfRule type="expression" dxfId="67" priority="23">
      <formula>MONTH(A10)&lt;&gt;MONTH($A$1)</formula>
    </cfRule>
    <cfRule type="expression" dxfId="66" priority="24">
      <formula>OR(WEEKDAY(A10,1)=1,WEEKDAY(A10,1)=7)</formula>
    </cfRule>
  </conditionalFormatting>
  <conditionalFormatting sqref="C16:C17">
    <cfRule type="expression" dxfId="65" priority="9">
      <formula>MONTH(C16)&lt;&gt;MONTH($A$1)</formula>
    </cfRule>
    <cfRule type="expression" dxfId="64" priority="10">
      <formula>OR(WEEKDAY(C16,1)=1,WEEKDAY(C16,1)=7)</formula>
    </cfRule>
  </conditionalFormatting>
  <conditionalFormatting sqref="C23:C24">
    <cfRule type="expression" dxfId="63" priority="3">
      <formula>MONTH(C23)&lt;&gt;MONTH($A$1)</formula>
    </cfRule>
    <cfRule type="expression" dxfId="62" priority="4">
      <formula>OR(WEEKDAY(C23,1)=1,WEEKDAY(C23,1)=7)</formula>
    </cfRule>
  </conditionalFormatting>
  <conditionalFormatting sqref="E16:E17">
    <cfRule type="expression" dxfId="61" priority="11">
      <formula>MONTH(E16)&lt;&gt;MONTH($A$1)</formula>
    </cfRule>
    <cfRule type="expression" dxfId="60" priority="12">
      <formula>OR(WEEKDAY(E16,1)=1,WEEKDAY(E16,1)=7)</formula>
    </cfRule>
  </conditionalFormatting>
  <conditionalFormatting sqref="E23:E24">
    <cfRule type="expression" dxfId="59" priority="1">
      <formula>MONTH(E23)&lt;&gt;MONTH($A$1)</formula>
    </cfRule>
    <cfRule type="expression" dxfId="58" priority="2">
      <formula>OR(WEEKDAY(E23,1)=1,WEEKDAY(E23,1)=7)</formula>
    </cfRule>
  </conditionalFormatting>
  <conditionalFormatting sqref="G16:G17">
    <cfRule type="expression" dxfId="57" priority="13">
      <formula>MONTH(G16)&lt;&gt;MONTH($A$1)</formula>
    </cfRule>
    <cfRule type="expression" dxfId="56" priority="14">
      <formula>OR(WEEKDAY(G16,1)=1,WEEKDAY(G16,1)=7)</formula>
    </cfRule>
  </conditionalFormatting>
  <conditionalFormatting sqref="G23:G24">
    <cfRule type="expression" dxfId="55" priority="19">
      <formula>MONTH(G23)&lt;&gt;MONTH($A$1)</formula>
    </cfRule>
    <cfRule type="expression" dxfId="54" priority="20">
      <formula>OR(WEEKDAY(G23,1)=1,WEEKDAY(G23,1)=7)</formula>
    </cfRule>
  </conditionalFormatting>
  <conditionalFormatting sqref="I10 I16:I17 I23:I24 I30:I31 I37:I38">
    <cfRule type="expression" dxfId="53" priority="21">
      <formula>MONTH(I10)&lt;&gt;MONTH($A$1)</formula>
    </cfRule>
    <cfRule type="expression" dxfId="52" priority="22">
      <formula>OR(WEEKDAY(I10,1)=1,WEEKDAY(I10,1)=7)</formula>
    </cfRule>
  </conditionalFormatting>
  <conditionalFormatting sqref="S23:S24">
    <cfRule type="expression" dxfId="51" priority="15">
      <formula>MONTH(S23)&lt;&gt;MONTH($A$1)</formula>
    </cfRule>
    <cfRule type="expression" dxfId="50" priority="16">
      <formula>OR(WEEKDAY(S23,1)=1,WEEKDAY(S23,1)=7)</formula>
    </cfRule>
  </conditionalFormatting>
  <conditionalFormatting sqref="S30:S31">
    <cfRule type="expression" dxfId="49" priority="17">
      <formula>MONTH(S30)&lt;&gt;MONTH($A$1)</formula>
    </cfRule>
    <cfRule type="expression" dxfId="48" priority="18">
      <formula>OR(WEEKDAY(S30,1)=1,WEEKDAY(S30,1)=7)</formula>
    </cfRule>
  </conditionalFormatting>
  <conditionalFormatting sqref="S37:S38">
    <cfRule type="expression" dxfId="47" priority="5">
      <formula>MONTH(S37)&lt;&gt;MONTH($A$1)</formula>
    </cfRule>
    <cfRule type="expression" dxfId="46" priority="6">
      <formula>OR(WEEKDAY(S37,1)=1,WEEKDAY(S37,1)=7)</formula>
    </cfRule>
  </conditionalFormatting>
  <hyperlinks>
    <hyperlink ref="K49" r:id="rId1" xr:uid="{00000000-0004-0000-0A00-000000000000}"/>
    <hyperlink ref="K49:Z49" r:id="rId2" display="https://www.vertex42.com/calendars/" xr:uid="{00000000-0004-0000-0A00-000002000000}"/>
  </hyperlinks>
  <printOptions horizontalCentered="1" verticalCentered="1"/>
  <pageMargins left="0.25" right="0.25" top="0.25" bottom="0.25" header="0.25" footer="0.25"/>
  <pageSetup scale="86" orientation="landscap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50"/>
  <sheetViews>
    <sheetView showGridLines="0" topLeftCell="A40" zoomScale="112" zoomScaleNormal="112" workbookViewId="0">
      <selection activeCell="B31" sqref="B31"/>
    </sheetView>
  </sheetViews>
  <sheetFormatPr defaultColWidth="8.85546875" defaultRowHeight="15" x14ac:dyDescent="0.3"/>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0" width="2.42578125" customWidth="1"/>
    <col min="21" max="21" width="3" customWidth="1"/>
    <col min="22" max="24" width="3.140625" customWidth="1"/>
    <col min="25" max="25" width="2.42578125" customWidth="1"/>
    <col min="26" max="26" width="0.42578125" customWidth="1"/>
    <col min="27" max="27" width="4.85546875" customWidth="1"/>
    <col min="28" max="28" width="3.42578125" style="12" customWidth="1"/>
    <col min="29" max="29" width="9.140625" style="12"/>
  </cols>
  <sheetData>
    <row r="1" spans="1:30" s="3" customFormat="1" ht="15" customHeight="1" x14ac:dyDescent="0.2">
      <c r="A1" s="374">
        <f>DATE(Setup!D5,Setup!D7+10,1)</f>
        <v>45931</v>
      </c>
      <c r="B1" s="374"/>
      <c r="C1" s="374"/>
      <c r="D1" s="374"/>
      <c r="E1" s="374"/>
      <c r="F1" s="374"/>
      <c r="G1" s="374"/>
      <c r="H1" s="374"/>
      <c r="I1" s="25"/>
      <c r="J1" s="25"/>
      <c r="K1" s="375">
        <f>DATE(YEAR(A1),MONTH(A1)-1,1)</f>
        <v>45901</v>
      </c>
      <c r="L1" s="375"/>
      <c r="M1" s="375"/>
      <c r="N1" s="375"/>
      <c r="O1" s="375"/>
      <c r="P1" s="375"/>
      <c r="Q1" s="375"/>
      <c r="S1" s="375">
        <f>DATE(YEAR(A1),MONTH(A1)+1,1)</f>
        <v>45962</v>
      </c>
      <c r="T1" s="375"/>
      <c r="U1" s="375"/>
      <c r="V1" s="375"/>
      <c r="W1" s="375"/>
      <c r="X1" s="375"/>
      <c r="Y1" s="375"/>
      <c r="AA1" s="108"/>
      <c r="AB1" s="108"/>
      <c r="AC1" s="584" t="s">
        <v>27</v>
      </c>
      <c r="AD1" s="584"/>
    </row>
    <row r="2" spans="1:30"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c r="AA2" s="110"/>
      <c r="AB2" s="110"/>
      <c r="AC2" s="584" t="s">
        <v>28</v>
      </c>
      <c r="AD2" s="584"/>
    </row>
    <row r="3" spans="1:30"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f t="shared" si="0"/>
        <v>45901</v>
      </c>
      <c r="M3" s="34">
        <f t="shared" si="0"/>
        <v>45902</v>
      </c>
      <c r="N3" s="34">
        <f t="shared" si="0"/>
        <v>45903</v>
      </c>
      <c r="O3" s="34">
        <f t="shared" si="0"/>
        <v>45904</v>
      </c>
      <c r="P3" s="34">
        <f t="shared" si="0"/>
        <v>45905</v>
      </c>
      <c r="Q3" s="34">
        <f t="shared" si="0"/>
        <v>45906</v>
      </c>
      <c r="R3" s="3"/>
      <c r="S3" s="34" t="str">
        <f t="shared" ref="S3:Y8" si="1">IF(MONTH($S$1)&lt;&gt;MONTH($S$1-(WEEKDAY($S$1,1)-(start_day-1))-IF((WEEKDAY($S$1,1)-(start_day-1))&lt;=0,7,0)+(ROW(S3)-ROW($S$3))*7+(COLUMN(S3)-COLUMN($S$3)+1)),"",$S$1-(WEEKDAY($S$1,1)-(start_day-1))-IF((WEEKDAY($S$1,1)-(start_day-1))&lt;=0,7,0)+(ROW(S3)-ROW($S$3))*7+(COLUMN(S3)-COLUMN($S$3)+1))</f>
        <v/>
      </c>
      <c r="T3" s="34" t="str">
        <f t="shared" si="1"/>
        <v/>
      </c>
      <c r="U3" s="34" t="str">
        <f t="shared" si="1"/>
        <v/>
      </c>
      <c r="V3" s="34" t="str">
        <f t="shared" si="1"/>
        <v/>
      </c>
      <c r="W3" s="34" t="str">
        <f t="shared" si="1"/>
        <v/>
      </c>
      <c r="X3" s="34" t="str">
        <f t="shared" si="1"/>
        <v/>
      </c>
      <c r="Y3" s="34">
        <f t="shared" si="1"/>
        <v>45962</v>
      </c>
      <c r="AA3" s="111"/>
      <c r="AB3" s="111"/>
      <c r="AC3" s="584" t="s">
        <v>30</v>
      </c>
      <c r="AD3" s="584"/>
    </row>
    <row r="4" spans="1:30" s="4" customFormat="1" ht="9" customHeight="1" x14ac:dyDescent="0.2">
      <c r="A4" s="374"/>
      <c r="B4" s="374"/>
      <c r="C4" s="374"/>
      <c r="D4" s="374"/>
      <c r="E4" s="374"/>
      <c r="F4" s="374"/>
      <c r="G4" s="374"/>
      <c r="H4" s="374"/>
      <c r="I4" s="25"/>
      <c r="J4" s="25"/>
      <c r="K4" s="34">
        <f t="shared" si="0"/>
        <v>45907</v>
      </c>
      <c r="L4" s="34">
        <f t="shared" si="0"/>
        <v>45908</v>
      </c>
      <c r="M4" s="34">
        <f t="shared" si="0"/>
        <v>45909</v>
      </c>
      <c r="N4" s="34">
        <f t="shared" si="0"/>
        <v>45910</v>
      </c>
      <c r="O4" s="34">
        <f t="shared" si="0"/>
        <v>45911</v>
      </c>
      <c r="P4" s="34">
        <f t="shared" si="0"/>
        <v>45912</v>
      </c>
      <c r="Q4" s="34">
        <f t="shared" si="0"/>
        <v>45913</v>
      </c>
      <c r="R4" s="3"/>
      <c r="S4" s="34">
        <f t="shared" si="1"/>
        <v>45963</v>
      </c>
      <c r="T4" s="34">
        <f t="shared" si="1"/>
        <v>45964</v>
      </c>
      <c r="U4" s="34">
        <f t="shared" si="1"/>
        <v>45965</v>
      </c>
      <c r="V4" s="34">
        <f t="shared" si="1"/>
        <v>45966</v>
      </c>
      <c r="W4" s="34">
        <f t="shared" si="1"/>
        <v>45967</v>
      </c>
      <c r="X4" s="34">
        <f t="shared" si="1"/>
        <v>45968</v>
      </c>
      <c r="Y4" s="34">
        <f t="shared" si="1"/>
        <v>45969</v>
      </c>
      <c r="AA4" s="112"/>
      <c r="AB4" s="112"/>
      <c r="AC4" s="584" t="s">
        <v>29</v>
      </c>
      <c r="AD4" s="584"/>
    </row>
    <row r="5" spans="1:30" s="4" customFormat="1" ht="9" customHeight="1" x14ac:dyDescent="0.2">
      <c r="A5" s="374"/>
      <c r="B5" s="374"/>
      <c r="C5" s="374"/>
      <c r="D5" s="374"/>
      <c r="E5" s="374"/>
      <c r="F5" s="374"/>
      <c r="G5" s="374"/>
      <c r="H5" s="374"/>
      <c r="I5" s="25"/>
      <c r="J5" s="25"/>
      <c r="K5" s="34">
        <f t="shared" si="0"/>
        <v>45914</v>
      </c>
      <c r="L5" s="34">
        <f t="shared" si="0"/>
        <v>45915</v>
      </c>
      <c r="M5" s="34">
        <f t="shared" si="0"/>
        <v>45916</v>
      </c>
      <c r="N5" s="34">
        <f t="shared" si="0"/>
        <v>45917</v>
      </c>
      <c r="O5" s="34">
        <f t="shared" si="0"/>
        <v>45918</v>
      </c>
      <c r="P5" s="34">
        <f t="shared" si="0"/>
        <v>45919</v>
      </c>
      <c r="Q5" s="34">
        <f t="shared" si="0"/>
        <v>45920</v>
      </c>
      <c r="R5" s="3"/>
      <c r="S5" s="34">
        <f t="shared" si="1"/>
        <v>45970</v>
      </c>
      <c r="T5" s="34">
        <f t="shared" si="1"/>
        <v>45971</v>
      </c>
      <c r="U5" s="34">
        <f t="shared" si="1"/>
        <v>45972</v>
      </c>
      <c r="V5" s="34">
        <f t="shared" si="1"/>
        <v>45973</v>
      </c>
      <c r="W5" s="34">
        <f t="shared" si="1"/>
        <v>45974</v>
      </c>
      <c r="X5" s="34">
        <f t="shared" si="1"/>
        <v>45975</v>
      </c>
      <c r="Y5" s="34">
        <f t="shared" si="1"/>
        <v>45976</v>
      </c>
      <c r="AB5" s="105"/>
      <c r="AC5" s="105"/>
    </row>
    <row r="6" spans="1:30" s="4" customFormat="1" ht="9" customHeight="1" x14ac:dyDescent="0.2">
      <c r="A6" s="374"/>
      <c r="B6" s="374"/>
      <c r="C6" s="374"/>
      <c r="D6" s="374"/>
      <c r="E6" s="374"/>
      <c r="F6" s="374"/>
      <c r="G6" s="374"/>
      <c r="H6" s="374"/>
      <c r="I6" s="25"/>
      <c r="J6" s="25"/>
      <c r="K6" s="34">
        <f t="shared" si="0"/>
        <v>45921</v>
      </c>
      <c r="L6" s="34">
        <f t="shared" si="0"/>
        <v>45922</v>
      </c>
      <c r="M6" s="34">
        <f t="shared" si="0"/>
        <v>45923</v>
      </c>
      <c r="N6" s="34">
        <f t="shared" si="0"/>
        <v>45924</v>
      </c>
      <c r="O6" s="34">
        <f t="shared" si="0"/>
        <v>45925</v>
      </c>
      <c r="P6" s="34">
        <f t="shared" si="0"/>
        <v>45926</v>
      </c>
      <c r="Q6" s="34">
        <f t="shared" si="0"/>
        <v>45927</v>
      </c>
      <c r="R6" s="3"/>
      <c r="S6" s="34">
        <f t="shared" si="1"/>
        <v>45977</v>
      </c>
      <c r="T6" s="34">
        <f t="shared" si="1"/>
        <v>45978</v>
      </c>
      <c r="U6" s="34">
        <f t="shared" si="1"/>
        <v>45979</v>
      </c>
      <c r="V6" s="34">
        <f t="shared" si="1"/>
        <v>45980</v>
      </c>
      <c r="W6" s="34">
        <f t="shared" si="1"/>
        <v>45981</v>
      </c>
      <c r="X6" s="34">
        <f t="shared" si="1"/>
        <v>45982</v>
      </c>
      <c r="Y6" s="34">
        <f t="shared" si="1"/>
        <v>45983</v>
      </c>
      <c r="AB6" s="105"/>
      <c r="AC6" s="105"/>
    </row>
    <row r="7" spans="1:30" s="4" customFormat="1" ht="9" customHeight="1" x14ac:dyDescent="0.2">
      <c r="A7" s="374"/>
      <c r="B7" s="374"/>
      <c r="C7" s="374"/>
      <c r="D7" s="374"/>
      <c r="E7" s="374"/>
      <c r="F7" s="374"/>
      <c r="G7" s="374"/>
      <c r="H7" s="374"/>
      <c r="I7" s="25"/>
      <c r="J7" s="25"/>
      <c r="K7" s="34">
        <f t="shared" si="0"/>
        <v>45928</v>
      </c>
      <c r="L7" s="34">
        <f t="shared" si="0"/>
        <v>45929</v>
      </c>
      <c r="M7" s="34">
        <f t="shared" si="0"/>
        <v>45930</v>
      </c>
      <c r="N7" s="34" t="str">
        <f t="shared" si="0"/>
        <v/>
      </c>
      <c r="O7" s="34" t="str">
        <f t="shared" si="0"/>
        <v/>
      </c>
      <c r="P7" s="34" t="str">
        <f t="shared" si="0"/>
        <v/>
      </c>
      <c r="Q7" s="34" t="str">
        <f t="shared" si="0"/>
        <v/>
      </c>
      <c r="R7" s="3"/>
      <c r="S7" s="34">
        <f t="shared" si="1"/>
        <v>45984</v>
      </c>
      <c r="T7" s="34">
        <f t="shared" si="1"/>
        <v>45985</v>
      </c>
      <c r="U7" s="34">
        <f t="shared" si="1"/>
        <v>45986</v>
      </c>
      <c r="V7" s="34">
        <f t="shared" si="1"/>
        <v>45987</v>
      </c>
      <c r="W7" s="34">
        <f t="shared" si="1"/>
        <v>45988</v>
      </c>
      <c r="X7" s="34">
        <f t="shared" si="1"/>
        <v>45989</v>
      </c>
      <c r="Y7" s="34">
        <f t="shared" si="1"/>
        <v>45990</v>
      </c>
      <c r="AB7" s="105"/>
      <c r="AC7" s="105"/>
    </row>
    <row r="8" spans="1:30"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f t="shared" si="1"/>
        <v>45991</v>
      </c>
      <c r="T8" s="34" t="str">
        <f t="shared" si="1"/>
        <v/>
      </c>
      <c r="U8" s="34" t="str">
        <f t="shared" si="1"/>
        <v/>
      </c>
      <c r="V8" s="34" t="str">
        <f t="shared" si="1"/>
        <v/>
      </c>
      <c r="W8" s="34" t="str">
        <f t="shared" si="1"/>
        <v/>
      </c>
      <c r="X8" s="34" t="str">
        <f t="shared" si="1"/>
        <v/>
      </c>
      <c r="Y8" s="34" t="str">
        <f t="shared" si="1"/>
        <v/>
      </c>
      <c r="Z8" s="36"/>
      <c r="AB8" s="106"/>
      <c r="AC8" s="106"/>
    </row>
    <row r="9" spans="1:30" s="1" customFormat="1" ht="21" customHeight="1" x14ac:dyDescent="0.2">
      <c r="A9" s="376">
        <f>A10</f>
        <v>45928</v>
      </c>
      <c r="B9" s="377"/>
      <c r="C9" s="377">
        <f>C10</f>
        <v>45929</v>
      </c>
      <c r="D9" s="377"/>
      <c r="E9" s="377">
        <f>E10</f>
        <v>45930</v>
      </c>
      <c r="F9" s="377"/>
      <c r="G9" s="377">
        <f>G10</f>
        <v>45931</v>
      </c>
      <c r="H9" s="377"/>
      <c r="I9" s="377">
        <f>I10</f>
        <v>45932</v>
      </c>
      <c r="J9" s="377"/>
      <c r="K9" s="377">
        <f>K10</f>
        <v>45933</v>
      </c>
      <c r="L9" s="377"/>
      <c r="M9" s="377"/>
      <c r="N9" s="377"/>
      <c r="O9" s="377"/>
      <c r="P9" s="377"/>
      <c r="Q9" s="377"/>
      <c r="R9" s="377"/>
      <c r="S9" s="377">
        <f>S10</f>
        <v>45934</v>
      </c>
      <c r="T9" s="377"/>
      <c r="U9" s="377"/>
      <c r="V9" s="377"/>
      <c r="W9" s="377"/>
      <c r="X9" s="377"/>
      <c r="Y9" s="377"/>
      <c r="Z9" s="378"/>
    </row>
    <row r="10" spans="1:30" s="1" customFormat="1" ht="18.75" x14ac:dyDescent="0.2">
      <c r="A10" s="55">
        <f>$A$1-(WEEKDAY($A$1,1)-(start_day-1))-IF((WEEKDAY($A$1,1)-(start_day-1))&lt;=0,7,0)+1</f>
        <v>45928</v>
      </c>
      <c r="B10" s="56"/>
      <c r="C10" s="55">
        <f>A10+1</f>
        <v>45929</v>
      </c>
      <c r="D10" s="57"/>
      <c r="E10" s="26">
        <f>C10+1</f>
        <v>45930</v>
      </c>
      <c r="F10" s="27"/>
      <c r="G10" s="26">
        <f>E10+1</f>
        <v>45931</v>
      </c>
      <c r="H10" s="27"/>
      <c r="I10" s="26">
        <f>G10+1</f>
        <v>45932</v>
      </c>
      <c r="J10" s="27"/>
      <c r="K10" s="389">
        <f>I10+1</f>
        <v>45933</v>
      </c>
      <c r="L10" s="390"/>
      <c r="M10" s="391"/>
      <c r="N10" s="391"/>
      <c r="O10" s="391"/>
      <c r="P10" s="391"/>
      <c r="Q10" s="391"/>
      <c r="R10" s="392"/>
      <c r="S10" s="411">
        <f>K10+1</f>
        <v>45934</v>
      </c>
      <c r="T10" s="412"/>
      <c r="U10" s="54">
        <v>9</v>
      </c>
      <c r="V10" s="54">
        <v>11</v>
      </c>
      <c r="W10" s="54">
        <v>1</v>
      </c>
      <c r="X10" s="54">
        <v>3</v>
      </c>
      <c r="Y10" s="550">
        <v>5</v>
      </c>
      <c r="Z10" s="551"/>
    </row>
    <row r="11" spans="1:30" s="2" customFormat="1" ht="13.5" x14ac:dyDescent="0.2">
      <c r="A11" s="71"/>
      <c r="B11" s="61"/>
      <c r="C11" s="71"/>
      <c r="D11" s="231"/>
      <c r="E11" s="70"/>
      <c r="F11" s="73"/>
      <c r="G11" s="70"/>
      <c r="H11" s="139"/>
      <c r="I11" s="70"/>
      <c r="J11" s="123"/>
      <c r="K11" s="432"/>
      <c r="L11" s="433"/>
      <c r="M11" s="50"/>
      <c r="N11" s="50"/>
      <c r="O11" s="50"/>
      <c r="P11" s="50"/>
      <c r="Q11" s="50"/>
      <c r="R11" s="45"/>
      <c r="S11" s="588"/>
      <c r="T11" s="589"/>
      <c r="U11" s="52"/>
      <c r="V11" s="52"/>
      <c r="W11" s="52"/>
      <c r="X11" s="52"/>
      <c r="Y11" s="408"/>
      <c r="Z11" s="410"/>
    </row>
    <row r="12" spans="1:30" s="2" customFormat="1" ht="15" customHeight="1" x14ac:dyDescent="0.2">
      <c r="A12" s="379"/>
      <c r="B12" s="380"/>
      <c r="C12" s="136"/>
      <c r="D12" s="142"/>
      <c r="E12" s="67"/>
      <c r="F12" s="64"/>
      <c r="G12" s="67"/>
      <c r="H12" s="64"/>
      <c r="I12" s="67"/>
      <c r="J12" s="64"/>
      <c r="K12" s="386"/>
      <c r="L12" s="435"/>
      <c r="M12" s="594"/>
      <c r="N12" s="594"/>
      <c r="O12" s="594"/>
      <c r="P12" s="594"/>
      <c r="Q12" s="594"/>
      <c r="R12" s="595"/>
      <c r="S12" s="590"/>
      <c r="T12" s="591"/>
      <c r="U12" s="156"/>
      <c r="V12" s="52"/>
      <c r="W12" s="52"/>
      <c r="X12" s="52"/>
      <c r="Y12" s="408"/>
      <c r="Z12" s="410"/>
    </row>
    <row r="13" spans="1:30" s="2" customFormat="1" ht="13.5" x14ac:dyDescent="0.2">
      <c r="A13" s="382"/>
      <c r="B13" s="407"/>
      <c r="C13" s="136"/>
      <c r="D13" s="142"/>
      <c r="E13" s="67"/>
      <c r="F13" s="65"/>
      <c r="G13" s="67"/>
      <c r="H13" s="64"/>
      <c r="I13" s="67"/>
      <c r="J13" s="152"/>
      <c r="K13" s="386"/>
      <c r="L13" s="435"/>
      <c r="M13" s="494"/>
      <c r="N13" s="494"/>
      <c r="O13" s="494"/>
      <c r="P13" s="494"/>
      <c r="Q13" s="494"/>
      <c r="R13" s="539"/>
      <c r="S13" s="590"/>
      <c r="T13" s="591"/>
      <c r="U13" s="52"/>
      <c r="V13" s="52"/>
      <c r="W13" s="52"/>
      <c r="X13" s="52"/>
      <c r="Y13" s="408"/>
      <c r="Z13" s="410"/>
    </row>
    <row r="14" spans="1:30" s="2" customFormat="1" ht="13.5" x14ac:dyDescent="0.2">
      <c r="A14" s="382"/>
      <c r="B14" s="407"/>
      <c r="C14" s="136"/>
      <c r="D14" s="142"/>
      <c r="E14" s="67"/>
      <c r="F14" s="65"/>
      <c r="G14" s="67"/>
      <c r="H14" s="64"/>
      <c r="I14" s="67"/>
      <c r="J14" s="6"/>
      <c r="K14" s="386"/>
      <c r="L14" s="435"/>
      <c r="M14" s="494"/>
      <c r="N14" s="494"/>
      <c r="O14" s="494"/>
      <c r="P14" s="494"/>
      <c r="Q14" s="494"/>
      <c r="R14" s="539"/>
      <c r="S14" s="590"/>
      <c r="T14" s="591"/>
      <c r="U14" s="74"/>
      <c r="V14" s="52"/>
      <c r="W14" s="52"/>
      <c r="X14" s="52"/>
      <c r="Y14" s="408"/>
      <c r="Z14" s="410"/>
    </row>
    <row r="15" spans="1:30" s="2" customFormat="1" ht="13.5" x14ac:dyDescent="0.2">
      <c r="A15" s="382"/>
      <c r="B15" s="383"/>
      <c r="C15" s="136"/>
      <c r="D15" s="142"/>
      <c r="E15" s="67"/>
      <c r="F15" s="64"/>
      <c r="G15" s="67"/>
      <c r="H15" s="64"/>
      <c r="I15" s="67"/>
      <c r="J15" s="65"/>
      <c r="K15" s="386"/>
      <c r="L15" s="435"/>
      <c r="M15" s="494"/>
      <c r="N15" s="494"/>
      <c r="O15" s="494"/>
      <c r="P15" s="494"/>
      <c r="Q15" s="494"/>
      <c r="R15" s="539"/>
      <c r="S15" s="590"/>
      <c r="T15" s="591"/>
      <c r="U15" s="53"/>
      <c r="V15" s="53"/>
      <c r="W15" s="53"/>
      <c r="X15" s="53"/>
      <c r="Y15" s="415"/>
      <c r="Z15" s="417"/>
    </row>
    <row r="16" spans="1:30" s="2" customFormat="1" ht="13.35" customHeight="1" x14ac:dyDescent="0.2">
      <c r="A16" s="397"/>
      <c r="B16" s="398"/>
      <c r="C16" s="135"/>
      <c r="D16" s="236"/>
      <c r="E16" s="69"/>
      <c r="F16" s="132"/>
      <c r="G16" s="69"/>
      <c r="H16" s="66"/>
      <c r="I16" s="69"/>
      <c r="J16" s="66"/>
      <c r="K16" s="436"/>
      <c r="L16" s="437"/>
      <c r="M16" s="596"/>
      <c r="N16" s="596"/>
      <c r="O16" s="596"/>
      <c r="P16" s="596"/>
      <c r="Q16" s="596"/>
      <c r="R16" s="597"/>
      <c r="S16" s="592"/>
      <c r="T16" s="593"/>
      <c r="U16" s="585"/>
      <c r="V16" s="586"/>
      <c r="W16" s="586"/>
      <c r="X16" s="586"/>
      <c r="Y16" s="586"/>
      <c r="Z16" s="587"/>
    </row>
    <row r="17" spans="1:39" s="1" customFormat="1" ht="18.75" x14ac:dyDescent="0.2">
      <c r="A17" s="55">
        <f>S10+1</f>
        <v>45935</v>
      </c>
      <c r="B17" s="56"/>
      <c r="C17" s="26">
        <f>A17+1</f>
        <v>45936</v>
      </c>
      <c r="D17" s="137"/>
      <c r="E17" s="26">
        <f>C17+1</f>
        <v>45937</v>
      </c>
      <c r="F17" s="137"/>
      <c r="G17" s="26">
        <f>E17+1</f>
        <v>45938</v>
      </c>
      <c r="H17" s="137"/>
      <c r="I17" s="26">
        <f>G17+1</f>
        <v>45939</v>
      </c>
      <c r="J17" s="137"/>
      <c r="K17" s="389">
        <f>I17+1</f>
        <v>45940</v>
      </c>
      <c r="L17" s="390"/>
      <c r="M17" s="137"/>
      <c r="N17" s="137"/>
      <c r="O17" s="137"/>
      <c r="P17" s="137"/>
      <c r="Q17" s="137"/>
      <c r="R17" s="137"/>
      <c r="S17" s="411">
        <f>K17+1</f>
        <v>45941</v>
      </c>
      <c r="T17" s="412"/>
      <c r="U17" s="54">
        <v>9</v>
      </c>
      <c r="V17" s="54">
        <v>11</v>
      </c>
      <c r="W17" s="54">
        <v>1</v>
      </c>
      <c r="X17" s="54">
        <v>3</v>
      </c>
      <c r="Y17" s="550">
        <v>5</v>
      </c>
      <c r="Z17" s="551"/>
    </row>
    <row r="18" spans="1:39" s="2" customFormat="1" ht="13.5" x14ac:dyDescent="0.2">
      <c r="A18" s="71"/>
      <c r="B18" s="60"/>
      <c r="C18" s="70"/>
      <c r="D18" s="73"/>
      <c r="E18" s="70"/>
      <c r="F18" s="123"/>
      <c r="G18" s="70"/>
      <c r="H18" s="123"/>
      <c r="I18" s="70"/>
      <c r="J18" s="73"/>
      <c r="K18" s="432"/>
      <c r="L18" s="433"/>
      <c r="M18" s="50"/>
      <c r="N18" s="50"/>
      <c r="O18" s="50"/>
      <c r="P18" s="50"/>
      <c r="Q18" s="50"/>
      <c r="R18" s="45"/>
      <c r="S18" s="432"/>
      <c r="T18" s="433"/>
      <c r="U18" s="181"/>
      <c r="V18" s="181"/>
      <c r="W18" s="181"/>
      <c r="X18" s="181"/>
      <c r="Y18" s="384"/>
      <c r="Z18" s="385"/>
    </row>
    <row r="19" spans="1:39" s="2" customFormat="1" ht="13.5" x14ac:dyDescent="0.2">
      <c r="A19" s="136"/>
      <c r="B19" s="144"/>
      <c r="C19" s="67"/>
      <c r="D19" s="64"/>
      <c r="E19" s="67"/>
      <c r="F19" s="64"/>
      <c r="G19" s="67"/>
      <c r="H19" s="64"/>
      <c r="I19" s="67"/>
      <c r="J19" s="64"/>
      <c r="K19" s="386"/>
      <c r="L19" s="435"/>
      <c r="M19" s="494"/>
      <c r="N19" s="594"/>
      <c r="O19" s="594"/>
      <c r="P19" s="594"/>
      <c r="Q19" s="594"/>
      <c r="R19" s="595"/>
      <c r="S19" s="386"/>
      <c r="T19" s="435"/>
      <c r="U19" s="181"/>
      <c r="V19" s="181"/>
      <c r="W19" s="181"/>
      <c r="X19" s="181"/>
      <c r="Y19" s="384"/>
      <c r="Z19" s="385"/>
    </row>
    <row r="20" spans="1:39" s="2" customFormat="1" ht="13.5" x14ac:dyDescent="0.2">
      <c r="A20" s="136"/>
      <c r="B20" s="143"/>
      <c r="C20" s="67"/>
      <c r="D20" s="64"/>
      <c r="E20" s="67"/>
      <c r="F20" s="6"/>
      <c r="G20" s="67"/>
      <c r="H20" s="64"/>
      <c r="I20" s="67"/>
      <c r="J20" s="152"/>
      <c r="K20" s="386"/>
      <c r="L20" s="435"/>
      <c r="M20" s="494"/>
      <c r="N20" s="494"/>
      <c r="O20" s="494"/>
      <c r="P20" s="494"/>
      <c r="Q20" s="494"/>
      <c r="R20" s="539"/>
      <c r="S20" s="386"/>
      <c r="T20" s="435"/>
      <c r="U20" s="181"/>
      <c r="V20" s="181"/>
      <c r="W20" s="181"/>
      <c r="X20" s="181"/>
      <c r="Y20" s="384"/>
      <c r="Z20" s="385"/>
    </row>
    <row r="21" spans="1:39" s="2" customFormat="1" ht="13.5" x14ac:dyDescent="0.2">
      <c r="A21" s="136"/>
      <c r="B21" s="142"/>
      <c r="C21" s="67"/>
      <c r="D21" s="64"/>
      <c r="E21" s="67"/>
      <c r="F21" s="65"/>
      <c r="G21" s="67"/>
      <c r="H21" s="64"/>
      <c r="I21" s="67"/>
      <c r="J21" s="6"/>
      <c r="K21" s="386"/>
      <c r="L21" s="435"/>
      <c r="M21" s="494"/>
      <c r="N21" s="494"/>
      <c r="O21" s="494"/>
      <c r="P21" s="494"/>
      <c r="Q21" s="494"/>
      <c r="R21" s="539"/>
      <c r="S21" s="386"/>
      <c r="T21" s="435"/>
      <c r="U21" s="182"/>
      <c r="V21" s="181"/>
      <c r="W21" s="181"/>
      <c r="X21" s="181"/>
      <c r="Y21" s="384"/>
      <c r="Z21" s="385"/>
    </row>
    <row r="22" spans="1:39" s="2" customFormat="1" ht="13.5" x14ac:dyDescent="0.2">
      <c r="A22" s="136"/>
      <c r="B22" s="142"/>
      <c r="C22" s="67"/>
      <c r="D22" s="64"/>
      <c r="E22" s="67"/>
      <c r="F22" s="183"/>
      <c r="G22" s="67"/>
      <c r="H22" s="64"/>
      <c r="I22" s="67"/>
      <c r="J22" s="64"/>
      <c r="K22" s="386"/>
      <c r="L22" s="435"/>
      <c r="M22" s="454"/>
      <c r="N22" s="494"/>
      <c r="O22" s="494"/>
      <c r="P22" s="494"/>
      <c r="Q22" s="494"/>
      <c r="R22" s="539"/>
      <c r="S22" s="386"/>
      <c r="T22" s="435"/>
      <c r="U22" s="598"/>
      <c r="V22" s="599"/>
      <c r="W22" s="599"/>
      <c r="X22" s="599"/>
      <c r="Y22" s="599"/>
      <c r="Z22" s="600"/>
      <c r="AB22" s="109"/>
      <c r="AC22" s="109"/>
    </row>
    <row r="23" spans="1:39" s="2" customFormat="1" ht="13.35" customHeight="1" x14ac:dyDescent="0.2">
      <c r="A23" s="135"/>
      <c r="B23" s="236"/>
      <c r="C23" s="69"/>
      <c r="D23" s="66"/>
      <c r="E23" s="69"/>
      <c r="F23" s="63"/>
      <c r="G23" s="69"/>
      <c r="H23" s="184"/>
      <c r="I23" s="69"/>
      <c r="J23" s="66"/>
      <c r="K23" s="436"/>
      <c r="L23" s="437"/>
      <c r="M23" s="494"/>
      <c r="N23" s="494"/>
      <c r="O23" s="494"/>
      <c r="P23" s="494"/>
      <c r="Q23" s="494"/>
      <c r="R23" s="539"/>
      <c r="S23" s="436"/>
      <c r="T23" s="437"/>
      <c r="U23" s="605"/>
      <c r="V23" s="606"/>
      <c r="W23" s="606"/>
      <c r="X23" s="606"/>
      <c r="Y23" s="606"/>
      <c r="Z23" s="607"/>
      <c r="AB23" s="109"/>
      <c r="AC23" s="109"/>
    </row>
    <row r="24" spans="1:39" s="1" customFormat="1" ht="18.75" x14ac:dyDescent="0.2">
      <c r="A24" s="55">
        <f>S17+1</f>
        <v>45942</v>
      </c>
      <c r="B24" s="56"/>
      <c r="C24" s="26">
        <f>A24+1</f>
        <v>45943</v>
      </c>
      <c r="D24" s="27"/>
      <c r="E24" s="26">
        <f>C24+1</f>
        <v>45944</v>
      </c>
      <c r="F24" s="27"/>
      <c r="G24" s="26">
        <f>E24+1</f>
        <v>45945</v>
      </c>
      <c r="H24" s="27"/>
      <c r="I24" s="26">
        <f>G24+1</f>
        <v>45946</v>
      </c>
      <c r="J24" s="27"/>
      <c r="K24" s="389">
        <f>I24+1</f>
        <v>45947</v>
      </c>
      <c r="L24" s="390"/>
      <c r="M24" s="391"/>
      <c r="N24" s="391"/>
      <c r="O24" s="391"/>
      <c r="P24" s="391"/>
      <c r="Q24" s="391"/>
      <c r="R24" s="392"/>
      <c r="S24" s="411">
        <f>K24+1</f>
        <v>45948</v>
      </c>
      <c r="T24" s="412"/>
      <c r="U24" s="413"/>
      <c r="V24" s="413"/>
      <c r="W24" s="413"/>
      <c r="X24" s="413"/>
      <c r="Y24" s="413"/>
      <c r="Z24" s="414"/>
      <c r="AB24" s="109"/>
      <c r="AC24" s="109"/>
      <c r="AD24" s="2"/>
      <c r="AE24" s="2"/>
      <c r="AF24" s="2"/>
      <c r="AG24" s="2"/>
      <c r="AH24" s="2"/>
      <c r="AI24" s="2"/>
      <c r="AJ24" s="2"/>
      <c r="AK24" s="2"/>
      <c r="AL24" s="2"/>
      <c r="AM24" s="2"/>
    </row>
    <row r="25" spans="1:39" s="2" customFormat="1" x14ac:dyDescent="0.2">
      <c r="A25" s="71"/>
      <c r="B25" s="60"/>
      <c r="C25" s="70"/>
      <c r="D25" s="45"/>
      <c r="E25" s="70"/>
      <c r="F25" s="73"/>
      <c r="G25" s="70"/>
      <c r="H25" s="139"/>
      <c r="I25" s="70"/>
      <c r="J25" s="123"/>
      <c r="K25" s="432"/>
      <c r="L25" s="433"/>
      <c r="M25" s="50"/>
      <c r="N25" s="50"/>
      <c r="O25" s="50"/>
      <c r="P25" s="50"/>
      <c r="Q25" s="50"/>
      <c r="R25" s="45"/>
      <c r="S25" s="432"/>
      <c r="T25" s="433"/>
      <c r="U25" s="610"/>
      <c r="V25" s="610"/>
      <c r="W25" s="610"/>
      <c r="X25" s="610"/>
      <c r="Y25" s="610"/>
      <c r="Z25" s="45"/>
      <c r="AB25" s="107"/>
      <c r="AC25" s="107"/>
      <c r="AD25" s="1"/>
      <c r="AE25" s="1"/>
      <c r="AF25" s="1"/>
      <c r="AG25" s="1"/>
      <c r="AH25" s="1"/>
      <c r="AI25" s="1"/>
      <c r="AJ25" s="1"/>
      <c r="AK25" s="1"/>
      <c r="AL25" s="1"/>
      <c r="AM25" s="1"/>
    </row>
    <row r="26" spans="1:39" s="2" customFormat="1" ht="13.5" x14ac:dyDescent="0.2">
      <c r="A26" s="136"/>
      <c r="B26" s="144"/>
      <c r="C26" s="67"/>
      <c r="D26" s="64"/>
      <c r="E26" s="67"/>
      <c r="F26" s="64"/>
      <c r="G26" s="67"/>
      <c r="H26" s="64"/>
      <c r="I26" s="67"/>
      <c r="J26" s="64"/>
      <c r="K26" s="386"/>
      <c r="L26" s="435"/>
      <c r="M26" s="594"/>
      <c r="N26" s="594"/>
      <c r="O26" s="594"/>
      <c r="P26" s="594"/>
      <c r="Q26" s="594"/>
      <c r="R26" s="595"/>
      <c r="S26" s="384"/>
      <c r="T26" s="388"/>
      <c r="U26" s="611"/>
      <c r="V26" s="611"/>
      <c r="W26" s="611"/>
      <c r="X26" s="611"/>
      <c r="Y26" s="611"/>
      <c r="Z26" s="150"/>
      <c r="AB26" s="109"/>
      <c r="AC26" s="109"/>
    </row>
    <row r="27" spans="1:39" s="2" customFormat="1" ht="13.5" x14ac:dyDescent="0.2">
      <c r="A27" s="601"/>
      <c r="B27" s="602"/>
      <c r="C27" s="67"/>
      <c r="E27" s="67"/>
      <c r="G27" s="67"/>
      <c r="H27" s="6"/>
      <c r="I27" s="67"/>
      <c r="J27" s="152"/>
      <c r="K27" s="386"/>
      <c r="L27" s="435"/>
      <c r="M27" s="494"/>
      <c r="N27" s="494"/>
      <c r="O27" s="494"/>
      <c r="P27" s="494"/>
      <c r="Q27" s="494"/>
      <c r="R27" s="539"/>
      <c r="S27" s="386"/>
      <c r="T27" s="435"/>
      <c r="U27" s="611"/>
      <c r="V27" s="611"/>
      <c r="W27" s="611"/>
      <c r="X27" s="611"/>
      <c r="Y27" s="611"/>
      <c r="Z27" s="49"/>
      <c r="AB27" s="109"/>
      <c r="AC27" s="109"/>
    </row>
    <row r="28" spans="1:39" s="2" customFormat="1" ht="13.5" x14ac:dyDescent="0.2">
      <c r="A28" s="601"/>
      <c r="B28" s="602"/>
      <c r="C28" s="67"/>
      <c r="D28" s="64"/>
      <c r="E28" s="67"/>
      <c r="F28" s="64"/>
      <c r="G28" s="67"/>
      <c r="H28" s="64"/>
      <c r="I28" s="67"/>
      <c r="J28" s="64"/>
      <c r="K28" s="386"/>
      <c r="L28" s="435"/>
      <c r="M28" s="494"/>
      <c r="N28" s="494"/>
      <c r="O28" s="494"/>
      <c r="P28" s="494"/>
      <c r="Q28" s="494"/>
      <c r="R28" s="539"/>
      <c r="S28" s="386"/>
      <c r="T28" s="435"/>
      <c r="U28" s="611"/>
      <c r="V28" s="611"/>
      <c r="W28" s="611"/>
      <c r="X28" s="611"/>
      <c r="Y28" s="611"/>
      <c r="Z28" s="49"/>
      <c r="AB28" s="109"/>
      <c r="AC28" s="109"/>
    </row>
    <row r="29" spans="1:39" s="2" customFormat="1" ht="13.5" x14ac:dyDescent="0.2">
      <c r="A29" s="136"/>
      <c r="B29" s="142"/>
      <c r="C29" s="67"/>
      <c r="D29" s="65"/>
      <c r="E29" s="67"/>
      <c r="F29" s="64"/>
      <c r="G29" s="67"/>
      <c r="H29" s="64"/>
      <c r="I29" s="67"/>
      <c r="J29" s="185"/>
      <c r="K29" s="386"/>
      <c r="L29" s="435"/>
      <c r="M29" s="494"/>
      <c r="N29" s="494"/>
      <c r="O29" s="494"/>
      <c r="P29" s="494"/>
      <c r="Q29" s="494"/>
      <c r="R29" s="539"/>
      <c r="S29" s="384"/>
      <c r="T29" s="388"/>
      <c r="U29" s="612"/>
      <c r="V29" s="612"/>
      <c r="W29" s="612"/>
      <c r="X29" s="612"/>
      <c r="Y29" s="612"/>
      <c r="Z29" s="150"/>
      <c r="AB29" s="109"/>
      <c r="AC29" s="109"/>
    </row>
    <row r="30" spans="1:39" s="2" customFormat="1" ht="13.5" x14ac:dyDescent="0.2">
      <c r="A30" s="135"/>
      <c r="B30" s="236"/>
      <c r="C30" s="69"/>
      <c r="D30" s="66"/>
      <c r="E30" s="69"/>
      <c r="F30" s="63"/>
      <c r="G30" s="69"/>
      <c r="H30" s="184"/>
      <c r="I30" s="69"/>
      <c r="J30" s="66"/>
      <c r="K30" s="436"/>
      <c r="L30" s="437"/>
      <c r="M30" s="473"/>
      <c r="N30" s="473"/>
      <c r="O30" s="473"/>
      <c r="P30" s="473"/>
      <c r="Q30" s="473"/>
      <c r="R30" s="474"/>
      <c r="S30" s="418"/>
      <c r="T30" s="420"/>
      <c r="U30" s="420"/>
      <c r="V30" s="420"/>
      <c r="W30" s="420"/>
      <c r="X30" s="420"/>
      <c r="Y30" s="420"/>
      <c r="Z30" s="419"/>
      <c r="AB30" s="109"/>
      <c r="AC30" s="109"/>
    </row>
    <row r="31" spans="1:39" s="1" customFormat="1" ht="18.75" x14ac:dyDescent="0.2">
      <c r="A31" s="55">
        <f>S24+1</f>
        <v>45949</v>
      </c>
      <c r="B31" s="237"/>
      <c r="C31" s="26">
        <f>A31+1</f>
        <v>45950</v>
      </c>
      <c r="D31" s="137"/>
      <c r="E31" s="26">
        <f>C31+1</f>
        <v>45951</v>
      </c>
      <c r="F31" s="140"/>
      <c r="G31" s="26">
        <f>E31+1</f>
        <v>45952</v>
      </c>
      <c r="H31" s="154"/>
      <c r="I31" s="26">
        <f>G31+1</f>
        <v>45953</v>
      </c>
      <c r="J31" s="154"/>
      <c r="K31" s="389">
        <f>I31+1</f>
        <v>45954</v>
      </c>
      <c r="L31" s="390"/>
      <c r="M31" s="608"/>
      <c r="N31" s="608"/>
      <c r="O31" s="608"/>
      <c r="P31" s="608"/>
      <c r="Q31" s="608"/>
      <c r="R31" s="609"/>
      <c r="S31" s="411">
        <f>K31+1</f>
        <v>45955</v>
      </c>
      <c r="T31" s="412"/>
      <c r="U31" s="603"/>
      <c r="V31" s="603"/>
      <c r="W31" s="603"/>
      <c r="X31" s="603"/>
      <c r="Y31" s="603"/>
      <c r="Z31" s="604"/>
      <c r="AB31" s="109"/>
      <c r="AC31" s="109"/>
      <c r="AD31" s="2"/>
      <c r="AE31" s="2"/>
      <c r="AF31" s="2"/>
      <c r="AG31" s="2"/>
      <c r="AH31" s="2"/>
      <c r="AI31" s="2"/>
      <c r="AJ31" s="2"/>
      <c r="AK31" s="2"/>
      <c r="AL31" s="2"/>
      <c r="AM31" s="2"/>
    </row>
    <row r="32" spans="1:39" s="2" customFormat="1" x14ac:dyDescent="0.2">
      <c r="A32" s="71"/>
      <c r="B32" s="613"/>
      <c r="C32" s="70"/>
      <c r="D32" s="139"/>
      <c r="E32" s="70"/>
      <c r="F32" s="73"/>
      <c r="G32" s="70"/>
      <c r="H32" s="123"/>
      <c r="I32" s="70"/>
      <c r="J32" s="186"/>
      <c r="K32" s="432"/>
      <c r="L32" s="433"/>
      <c r="M32" s="50"/>
      <c r="N32" s="50"/>
      <c r="O32" s="50"/>
      <c r="P32" s="50"/>
      <c r="Q32" s="50"/>
      <c r="R32" s="45"/>
      <c r="S32" s="70"/>
      <c r="T32" s="173"/>
      <c r="U32" s="50"/>
      <c r="V32" s="50"/>
      <c r="W32" s="50"/>
      <c r="X32" s="50"/>
      <c r="Y32" s="50"/>
      <c r="Z32" s="45"/>
      <c r="AB32" s="107"/>
      <c r="AC32" s="107"/>
      <c r="AD32" s="1"/>
      <c r="AE32" s="1"/>
      <c r="AF32" s="1"/>
      <c r="AG32" s="1"/>
      <c r="AH32" s="1"/>
      <c r="AI32" s="1"/>
      <c r="AJ32" s="1"/>
      <c r="AK32" s="1"/>
      <c r="AL32" s="1"/>
      <c r="AM32" s="1"/>
    </row>
    <row r="33" spans="1:39" s="2" customFormat="1" ht="13.5" x14ac:dyDescent="0.2">
      <c r="A33" s="164"/>
      <c r="B33" s="614"/>
      <c r="C33" s="67"/>
      <c r="D33" s="64"/>
      <c r="E33" s="67"/>
      <c r="F33" s="64"/>
      <c r="G33" s="67"/>
      <c r="H33" s="64"/>
      <c r="I33" s="67"/>
      <c r="J33" s="64"/>
      <c r="K33" s="386"/>
      <c r="L33" s="435"/>
      <c r="M33" s="494"/>
      <c r="N33" s="494"/>
      <c r="O33" s="494"/>
      <c r="P33" s="494"/>
      <c r="Q33" s="494"/>
      <c r="R33" s="539"/>
      <c r="S33" s="384"/>
      <c r="T33" s="388"/>
      <c r="U33" s="388"/>
      <c r="V33" s="388"/>
      <c r="W33" s="388"/>
      <c r="X33" s="388"/>
      <c r="Y33" s="388"/>
      <c r="Z33" s="385"/>
      <c r="AB33" s="109"/>
      <c r="AC33" s="109"/>
    </row>
    <row r="34" spans="1:39" s="2" customFormat="1" ht="13.5" x14ac:dyDescent="0.2">
      <c r="A34" s="136"/>
      <c r="B34" s="614"/>
      <c r="C34" s="67"/>
      <c r="D34" s="64"/>
      <c r="E34" s="67"/>
      <c r="F34" s="65"/>
      <c r="G34" s="67"/>
      <c r="H34" s="64"/>
      <c r="I34" s="67"/>
      <c r="J34" s="152"/>
      <c r="K34" s="386"/>
      <c r="L34" s="435"/>
      <c r="M34" s="494"/>
      <c r="N34" s="494"/>
      <c r="O34" s="494"/>
      <c r="P34" s="494"/>
      <c r="Q34" s="494"/>
      <c r="R34" s="539"/>
      <c r="S34" s="386"/>
      <c r="T34" s="435"/>
      <c r="U34" s="435"/>
      <c r="V34" s="435"/>
      <c r="W34" s="435"/>
      <c r="X34" s="435"/>
      <c r="Y34" s="435"/>
      <c r="Z34" s="387"/>
      <c r="AB34" s="109"/>
      <c r="AC34" s="109"/>
    </row>
    <row r="35" spans="1:39" s="2" customFormat="1" ht="13.5" x14ac:dyDescent="0.2">
      <c r="A35" s="136"/>
      <c r="B35" s="614"/>
      <c r="C35" s="67"/>
      <c r="D35" s="64"/>
      <c r="E35" s="67"/>
      <c r="F35" s="64"/>
      <c r="G35" s="67"/>
      <c r="H35" s="64"/>
      <c r="I35" s="67"/>
      <c r="J35" s="64"/>
      <c r="K35" s="386"/>
      <c r="L35" s="435"/>
      <c r="M35" s="494"/>
      <c r="N35" s="494"/>
      <c r="O35" s="494"/>
      <c r="P35" s="494"/>
      <c r="Q35" s="494"/>
      <c r="R35" s="539"/>
      <c r="S35" s="386"/>
      <c r="T35" s="435"/>
      <c r="U35" s="435"/>
      <c r="V35" s="435"/>
      <c r="W35" s="435"/>
      <c r="X35" s="435"/>
      <c r="Y35" s="435"/>
      <c r="Z35" s="387"/>
      <c r="AB35" s="109"/>
      <c r="AC35" s="109"/>
    </row>
    <row r="36" spans="1:39" s="2" customFormat="1" ht="13.5" x14ac:dyDescent="0.2">
      <c r="A36" s="136"/>
      <c r="B36" s="614"/>
      <c r="C36" s="67"/>
      <c r="D36" s="64"/>
      <c r="E36" s="67"/>
      <c r="F36" s="64"/>
      <c r="G36" s="67"/>
      <c r="H36" s="187"/>
      <c r="I36" s="67"/>
      <c r="J36" s="188"/>
      <c r="K36" s="386"/>
      <c r="L36" s="435"/>
      <c r="M36" s="494"/>
      <c r="N36" s="494"/>
      <c r="O36" s="494"/>
      <c r="P36" s="494"/>
      <c r="Q36" s="494"/>
      <c r="R36" s="539"/>
      <c r="S36" s="386"/>
      <c r="T36" s="435"/>
      <c r="U36" s="435"/>
      <c r="V36" s="435"/>
      <c r="W36" s="435"/>
      <c r="X36" s="435"/>
      <c r="Y36" s="435"/>
      <c r="Z36" s="387"/>
      <c r="AB36" s="109"/>
      <c r="AC36" s="109"/>
    </row>
    <row r="37" spans="1:39" s="2" customFormat="1" ht="13.5" x14ac:dyDescent="0.2">
      <c r="A37" s="167"/>
      <c r="B37" s="615"/>
      <c r="C37" s="69"/>
      <c r="D37" s="63"/>
      <c r="E37" s="69"/>
      <c r="F37" s="63"/>
      <c r="G37" s="69"/>
      <c r="H37" s="184"/>
      <c r="I37" s="69"/>
      <c r="J37" s="66"/>
      <c r="K37" s="436"/>
      <c r="L37" s="437"/>
      <c r="M37" s="523"/>
      <c r="N37" s="523"/>
      <c r="O37" s="523"/>
      <c r="P37" s="523"/>
      <c r="Q37" s="523"/>
      <c r="R37" s="524"/>
      <c r="S37" s="418"/>
      <c r="T37" s="420"/>
      <c r="U37" s="420"/>
      <c r="V37" s="420"/>
      <c r="W37" s="420"/>
      <c r="X37" s="420"/>
      <c r="Y37" s="420"/>
      <c r="Z37" s="419"/>
      <c r="AB37" s="109"/>
      <c r="AC37" s="109"/>
    </row>
    <row r="38" spans="1:39" s="1" customFormat="1" ht="18.75" x14ac:dyDescent="0.2">
      <c r="A38" s="55">
        <f>S31+1</f>
        <v>45956</v>
      </c>
      <c r="B38" s="56"/>
      <c r="C38" s="26">
        <f>A38+1</f>
        <v>45957</v>
      </c>
      <c r="D38" s="138"/>
      <c r="E38" s="26">
        <f>C38+1</f>
        <v>45958</v>
      </c>
      <c r="F38" s="140"/>
      <c r="G38" s="26">
        <f>E38+1</f>
        <v>45959</v>
      </c>
      <c r="H38" s="27"/>
      <c r="I38" s="26">
        <f>G38+1</f>
        <v>45960</v>
      </c>
      <c r="J38" s="27"/>
      <c r="K38" s="393">
        <f>I38+1</f>
        <v>45961</v>
      </c>
      <c r="L38" s="394"/>
      <c r="M38" s="395"/>
      <c r="N38" s="395"/>
      <c r="O38" s="395"/>
      <c r="P38" s="395"/>
      <c r="Q38" s="395"/>
      <c r="R38" s="396"/>
      <c r="S38" s="393">
        <f>K38+1</f>
        <v>45962</v>
      </c>
      <c r="T38" s="394"/>
      <c r="U38" s="395"/>
      <c r="V38" s="395"/>
      <c r="W38" s="395"/>
      <c r="X38" s="395"/>
      <c r="Y38" s="395"/>
      <c r="Z38" s="396"/>
      <c r="AB38" s="109"/>
      <c r="AC38" s="109"/>
      <c r="AD38" s="2"/>
      <c r="AE38" s="2"/>
      <c r="AF38" s="2"/>
      <c r="AG38" s="2"/>
      <c r="AH38" s="2"/>
      <c r="AI38" s="2"/>
      <c r="AJ38" s="2"/>
      <c r="AK38" s="2"/>
      <c r="AL38" s="2"/>
      <c r="AM38" s="2"/>
    </row>
    <row r="39" spans="1:39" s="2" customFormat="1" x14ac:dyDescent="0.3">
      <c r="A39" s="71"/>
      <c r="B39" s="238"/>
      <c r="C39" s="70"/>
      <c r="D39" s="45"/>
      <c r="E39" s="70"/>
      <c r="F39" s="123"/>
      <c r="G39" s="70"/>
      <c r="H39" s="123"/>
      <c r="I39" s="70"/>
      <c r="J39" s="45"/>
      <c r="K39" s="463"/>
      <c r="L39" s="464"/>
      <c r="M39" s="61"/>
      <c r="N39" s="61"/>
      <c r="O39" s="61"/>
      <c r="P39" s="61"/>
      <c r="Q39" s="61"/>
      <c r="R39" s="60"/>
      <c r="S39" s="71"/>
      <c r="T39" s="72"/>
      <c r="U39" s="61"/>
      <c r="V39" s="61"/>
      <c r="W39" s="61"/>
      <c r="X39" s="61"/>
      <c r="Y39" s="61"/>
      <c r="Z39" s="60"/>
      <c r="AB39" s="12"/>
      <c r="AC39" s="12"/>
      <c r="AD39"/>
      <c r="AE39"/>
      <c r="AF39"/>
      <c r="AG39"/>
      <c r="AH39"/>
      <c r="AI39"/>
      <c r="AJ39"/>
      <c r="AK39"/>
      <c r="AL39"/>
      <c r="AM39"/>
    </row>
    <row r="40" spans="1:39" s="2" customFormat="1" x14ac:dyDescent="0.3">
      <c r="A40" s="136"/>
      <c r="B40" s="239"/>
      <c r="C40" s="67"/>
      <c r="D40" s="64"/>
      <c r="E40" s="67"/>
      <c r="F40" s="64"/>
      <c r="G40" s="67"/>
      <c r="H40" s="64"/>
      <c r="I40" s="384"/>
      <c r="J40" s="385"/>
      <c r="K40" s="379"/>
      <c r="L40" s="380"/>
      <c r="M40" s="380"/>
      <c r="N40" s="380"/>
      <c r="O40" s="380"/>
      <c r="P40" s="380"/>
      <c r="Q40" s="380"/>
      <c r="R40" s="381"/>
      <c r="S40" s="379"/>
      <c r="T40" s="380"/>
      <c r="U40" s="380"/>
      <c r="V40" s="380"/>
      <c r="W40" s="380"/>
      <c r="X40" s="380"/>
      <c r="Y40" s="380"/>
      <c r="Z40" s="381"/>
      <c r="AB40" s="12"/>
      <c r="AC40" s="12"/>
      <c r="AD40"/>
      <c r="AE40"/>
      <c r="AF40"/>
      <c r="AG40"/>
      <c r="AH40"/>
      <c r="AI40"/>
      <c r="AJ40"/>
      <c r="AK40"/>
      <c r="AL40"/>
      <c r="AM40"/>
    </row>
    <row r="41" spans="1:39" s="2" customFormat="1" x14ac:dyDescent="0.3">
      <c r="A41" s="136"/>
      <c r="B41" s="238"/>
      <c r="C41" s="67"/>
      <c r="D41" s="65"/>
      <c r="E41" s="67"/>
      <c r="F41" s="6"/>
      <c r="G41" s="67"/>
      <c r="H41" s="188"/>
      <c r="I41" s="384"/>
      <c r="J41" s="385"/>
      <c r="K41" s="379"/>
      <c r="L41" s="380"/>
      <c r="M41" s="380"/>
      <c r="N41" s="380"/>
      <c r="O41" s="380"/>
      <c r="P41" s="380"/>
      <c r="Q41" s="380"/>
      <c r="R41" s="381"/>
      <c r="S41" s="379"/>
      <c r="T41" s="380"/>
      <c r="U41" s="380"/>
      <c r="V41" s="380"/>
      <c r="W41" s="380"/>
      <c r="X41" s="380"/>
      <c r="Y41" s="380"/>
      <c r="Z41" s="381"/>
      <c r="AB41" s="12"/>
      <c r="AC41" s="12"/>
      <c r="AD41"/>
      <c r="AE41"/>
      <c r="AF41"/>
      <c r="AG41"/>
      <c r="AH41"/>
      <c r="AI41"/>
      <c r="AJ41"/>
      <c r="AK41"/>
      <c r="AL41"/>
      <c r="AM41"/>
    </row>
    <row r="42" spans="1:39" s="2" customFormat="1" x14ac:dyDescent="0.3">
      <c r="A42" s="136"/>
      <c r="B42" s="238"/>
      <c r="C42" s="67"/>
      <c r="D42" s="65"/>
      <c r="E42" s="67"/>
      <c r="F42" s="64"/>
      <c r="G42" s="67"/>
      <c r="H42" s="64"/>
      <c r="I42" s="384"/>
      <c r="J42" s="385"/>
      <c r="K42" s="379"/>
      <c r="L42" s="380"/>
      <c r="M42" s="380"/>
      <c r="N42" s="380"/>
      <c r="O42" s="380"/>
      <c r="P42" s="380"/>
      <c r="Q42" s="380"/>
      <c r="R42" s="381"/>
      <c r="S42" s="379"/>
      <c r="T42" s="380"/>
      <c r="U42" s="380"/>
      <c r="V42" s="380"/>
      <c r="W42" s="380"/>
      <c r="X42" s="380"/>
      <c r="Y42" s="380"/>
      <c r="Z42" s="381"/>
      <c r="AB42" s="12"/>
      <c r="AC42" s="12"/>
      <c r="AD42"/>
      <c r="AE42"/>
      <c r="AF42"/>
      <c r="AG42"/>
      <c r="AH42"/>
      <c r="AI42"/>
      <c r="AJ42"/>
      <c r="AK42"/>
      <c r="AL42"/>
      <c r="AM42"/>
    </row>
    <row r="43" spans="1:39" s="2" customFormat="1" x14ac:dyDescent="0.3">
      <c r="A43" s="136"/>
      <c r="B43" s="238"/>
      <c r="C43" s="67"/>
      <c r="D43" s="65"/>
      <c r="E43" s="67"/>
      <c r="F43" s="188"/>
      <c r="G43" s="67"/>
      <c r="H43" s="65"/>
      <c r="I43" s="384"/>
      <c r="J43" s="385"/>
      <c r="K43" s="379"/>
      <c r="L43" s="380"/>
      <c r="M43" s="380"/>
      <c r="N43" s="380"/>
      <c r="O43" s="380"/>
      <c r="P43" s="380"/>
      <c r="Q43" s="380"/>
      <c r="R43" s="381"/>
      <c r="S43" s="379"/>
      <c r="T43" s="380"/>
      <c r="U43" s="380"/>
      <c r="V43" s="380"/>
      <c r="W43" s="380"/>
      <c r="X43" s="380"/>
      <c r="Y43" s="380"/>
      <c r="Z43" s="381"/>
      <c r="AB43" s="12"/>
      <c r="AC43" s="12"/>
      <c r="AD43"/>
      <c r="AE43"/>
      <c r="AF43"/>
      <c r="AG43"/>
      <c r="AH43"/>
      <c r="AI43"/>
      <c r="AJ43"/>
      <c r="AK43"/>
      <c r="AL43"/>
      <c r="AM43"/>
    </row>
    <row r="44" spans="1:39" s="2" customFormat="1" x14ac:dyDescent="0.2">
      <c r="A44" s="135"/>
      <c r="B44" s="240"/>
      <c r="C44" s="69"/>
      <c r="D44" s="66"/>
      <c r="E44" s="69"/>
      <c r="F44" s="219"/>
      <c r="G44" s="69"/>
      <c r="H44" s="66"/>
      <c r="I44" s="400"/>
      <c r="J44" s="401"/>
      <c r="K44" s="397"/>
      <c r="L44" s="398"/>
      <c r="M44" s="398"/>
      <c r="N44" s="398"/>
      <c r="O44" s="398"/>
      <c r="P44" s="398"/>
      <c r="Q44" s="398"/>
      <c r="R44" s="399"/>
      <c r="S44" s="397"/>
      <c r="T44" s="398"/>
      <c r="U44" s="398"/>
      <c r="V44" s="398"/>
      <c r="W44" s="398"/>
      <c r="X44" s="398"/>
      <c r="Y44" s="398"/>
      <c r="Z44" s="399"/>
      <c r="AB44" s="107"/>
      <c r="AC44" s="107"/>
      <c r="AD44" s="1"/>
      <c r="AE44" s="1"/>
      <c r="AF44" s="1"/>
      <c r="AG44" s="1"/>
      <c r="AH44" s="1"/>
      <c r="AI44" s="1"/>
      <c r="AJ44" s="1"/>
      <c r="AK44" s="1"/>
      <c r="AL44" s="1"/>
      <c r="AM44" s="1"/>
    </row>
    <row r="45" spans="1:39" ht="18.75" x14ac:dyDescent="0.3">
      <c r="A45" s="55">
        <f>S38+1</f>
        <v>45963</v>
      </c>
      <c r="B45" s="56"/>
      <c r="C45" s="59">
        <f>A45+1</f>
        <v>45964</v>
      </c>
      <c r="D45" s="60"/>
      <c r="E45" s="620"/>
      <c r="F45" s="621"/>
      <c r="G45" s="621"/>
      <c r="H45" s="621"/>
      <c r="I45" s="621"/>
      <c r="J45" s="621"/>
      <c r="K45" s="46"/>
      <c r="L45" s="46"/>
      <c r="M45" s="46"/>
      <c r="N45" s="46"/>
      <c r="O45" s="46"/>
      <c r="P45" s="46"/>
      <c r="Q45" s="46"/>
      <c r="R45" s="46"/>
      <c r="S45" s="46"/>
      <c r="T45" s="46"/>
      <c r="U45" s="46"/>
      <c r="V45" s="46"/>
      <c r="W45" s="46"/>
      <c r="X45" s="46"/>
      <c r="Y45" s="46"/>
      <c r="Z45" s="47"/>
    </row>
    <row r="46" spans="1:39" x14ac:dyDescent="0.3">
      <c r="A46" s="379"/>
      <c r="B46" s="380"/>
      <c r="C46" s="379"/>
      <c r="D46" s="381"/>
      <c r="E46" s="622"/>
      <c r="F46" s="617"/>
      <c r="G46" s="617"/>
      <c r="H46" s="617"/>
      <c r="I46" s="617"/>
      <c r="J46" s="617"/>
      <c r="K46" s="6"/>
      <c r="L46" s="6"/>
      <c r="M46" s="6"/>
      <c r="N46" s="6"/>
      <c r="O46" s="6"/>
      <c r="P46" s="6"/>
      <c r="Q46" s="6"/>
      <c r="R46" s="6"/>
      <c r="S46" s="6"/>
      <c r="T46" s="6"/>
      <c r="U46" s="6"/>
      <c r="V46" s="6"/>
      <c r="W46" s="6"/>
      <c r="X46" s="6"/>
      <c r="Y46" s="6"/>
      <c r="Z46" s="150"/>
    </row>
    <row r="47" spans="1:39" x14ac:dyDescent="0.3">
      <c r="A47" s="379"/>
      <c r="B47" s="380"/>
      <c r="C47" s="379"/>
      <c r="D47" s="381"/>
      <c r="E47" s="616"/>
      <c r="F47" s="617"/>
      <c r="G47" s="617"/>
      <c r="H47" s="617"/>
      <c r="I47" s="617"/>
      <c r="J47" s="617"/>
      <c r="K47" s="6"/>
      <c r="L47" s="6"/>
      <c r="M47" s="6"/>
      <c r="N47" s="6"/>
      <c r="O47" s="6"/>
      <c r="P47" s="6"/>
      <c r="Q47" s="151"/>
      <c r="R47" s="6"/>
      <c r="S47" s="6"/>
      <c r="T47" s="6"/>
      <c r="U47" s="6"/>
      <c r="V47" s="6"/>
      <c r="W47" s="6"/>
      <c r="X47" s="6"/>
      <c r="Y47" s="6"/>
      <c r="Z47" s="150"/>
    </row>
    <row r="48" spans="1:39" x14ac:dyDescent="0.3">
      <c r="A48" s="379"/>
      <c r="B48" s="380"/>
      <c r="C48" s="379"/>
      <c r="D48" s="381"/>
      <c r="E48" s="616"/>
      <c r="F48" s="617"/>
      <c r="G48" s="617"/>
      <c r="H48" s="617"/>
      <c r="I48" s="617"/>
      <c r="J48" s="617"/>
      <c r="K48" s="6"/>
      <c r="L48" s="6"/>
      <c r="M48" s="6"/>
      <c r="N48" s="6"/>
      <c r="O48" s="6"/>
      <c r="P48" s="6"/>
      <c r="Q48" s="6"/>
      <c r="R48" s="6"/>
      <c r="S48" s="6"/>
      <c r="T48" s="6"/>
      <c r="U48" s="6"/>
      <c r="V48" s="6"/>
      <c r="W48" s="6"/>
      <c r="X48" s="6"/>
      <c r="Y48" s="6"/>
      <c r="Z48" s="150"/>
    </row>
    <row r="49" spans="1:39" x14ac:dyDescent="0.3">
      <c r="A49" s="379"/>
      <c r="B49" s="380"/>
      <c r="C49" s="379"/>
      <c r="D49" s="381"/>
      <c r="E49" s="616"/>
      <c r="F49" s="617"/>
      <c r="G49" s="617"/>
      <c r="H49" s="617"/>
      <c r="I49" s="617"/>
      <c r="J49" s="617"/>
      <c r="K49" s="146" t="s">
        <v>9</v>
      </c>
      <c r="L49" s="146"/>
      <c r="M49" s="146"/>
      <c r="N49" s="146"/>
      <c r="O49" s="146"/>
      <c r="P49" s="146"/>
      <c r="Q49" s="146"/>
      <c r="R49" s="146"/>
      <c r="S49" s="146"/>
      <c r="T49" s="146"/>
      <c r="U49" s="146"/>
      <c r="V49" s="146"/>
      <c r="W49" s="146"/>
      <c r="X49" s="146"/>
      <c r="Y49" s="146"/>
      <c r="Z49" s="147"/>
    </row>
    <row r="50" spans="1:39" s="1" customFormat="1" x14ac:dyDescent="0.3">
      <c r="A50" s="397"/>
      <c r="B50" s="398"/>
      <c r="C50" s="397"/>
      <c r="D50" s="399"/>
      <c r="E50" s="618"/>
      <c r="F50" s="619"/>
      <c r="G50" s="619"/>
      <c r="H50" s="619"/>
      <c r="I50" s="619"/>
      <c r="J50" s="619"/>
      <c r="K50" s="148" t="s">
        <v>8</v>
      </c>
      <c r="L50" s="148"/>
      <c r="M50" s="148"/>
      <c r="N50" s="148"/>
      <c r="O50" s="148"/>
      <c r="P50" s="148"/>
      <c r="Q50" s="148"/>
      <c r="R50" s="148"/>
      <c r="S50" s="148"/>
      <c r="T50" s="148"/>
      <c r="U50" s="148"/>
      <c r="V50" s="148"/>
      <c r="W50" s="148"/>
      <c r="X50" s="148"/>
      <c r="Y50" s="148"/>
      <c r="Z50" s="149"/>
      <c r="AB50" s="12"/>
      <c r="AC50" s="12"/>
      <c r="AD50"/>
      <c r="AE50"/>
      <c r="AF50"/>
      <c r="AG50"/>
      <c r="AH50"/>
      <c r="AI50"/>
      <c r="AJ50"/>
      <c r="AK50"/>
      <c r="AL50"/>
      <c r="AM50"/>
    </row>
  </sheetData>
  <mergeCells count="153">
    <mergeCell ref="E48:J48"/>
    <mergeCell ref="E50:J50"/>
    <mergeCell ref="E49:J49"/>
    <mergeCell ref="A49:B49"/>
    <mergeCell ref="C49:D49"/>
    <mergeCell ref="A50:B50"/>
    <mergeCell ref="C50:D50"/>
    <mergeCell ref="S44:Z44"/>
    <mergeCell ref="A46:B46"/>
    <mergeCell ref="C46:D46"/>
    <mergeCell ref="A47:B47"/>
    <mergeCell ref="C47:D47"/>
    <mergeCell ref="A48:B48"/>
    <mergeCell ref="C48:D48"/>
    <mergeCell ref="I44:J44"/>
    <mergeCell ref="K44:R44"/>
    <mergeCell ref="E45:J45"/>
    <mergeCell ref="E46:J46"/>
    <mergeCell ref="E47:J47"/>
    <mergeCell ref="I41:J41"/>
    <mergeCell ref="K41:R41"/>
    <mergeCell ref="S41:Z41"/>
    <mergeCell ref="S42:Z42"/>
    <mergeCell ref="I43:J43"/>
    <mergeCell ref="K43:R43"/>
    <mergeCell ref="S43:Z43"/>
    <mergeCell ref="I42:J42"/>
    <mergeCell ref="K42:R42"/>
    <mergeCell ref="K38:L38"/>
    <mergeCell ref="M38:R38"/>
    <mergeCell ref="S38:T38"/>
    <mergeCell ref="U38:Z38"/>
    <mergeCell ref="I40:J40"/>
    <mergeCell ref="K40:R40"/>
    <mergeCell ref="S40:Z40"/>
    <mergeCell ref="K37:L37"/>
    <mergeCell ref="M37:R37"/>
    <mergeCell ref="K39:L39"/>
    <mergeCell ref="B32:B37"/>
    <mergeCell ref="S35:Z35"/>
    <mergeCell ref="S36:Z36"/>
    <mergeCell ref="K34:L34"/>
    <mergeCell ref="K35:L35"/>
    <mergeCell ref="K36:L36"/>
    <mergeCell ref="M36:R36"/>
    <mergeCell ref="M35:R35"/>
    <mergeCell ref="M34:R34"/>
    <mergeCell ref="S33:Z33"/>
    <mergeCell ref="K33:L33"/>
    <mergeCell ref="S37:Z37"/>
    <mergeCell ref="K30:L30"/>
    <mergeCell ref="M30:R30"/>
    <mergeCell ref="K32:L32"/>
    <mergeCell ref="S34:Z34"/>
    <mergeCell ref="M33:R33"/>
    <mergeCell ref="K23:L23"/>
    <mergeCell ref="M23:R23"/>
    <mergeCell ref="K25:L25"/>
    <mergeCell ref="S30:Z30"/>
    <mergeCell ref="K31:L31"/>
    <mergeCell ref="S31:T31"/>
    <mergeCell ref="U31:Z31"/>
    <mergeCell ref="K29:L29"/>
    <mergeCell ref="M29:R29"/>
    <mergeCell ref="S23:T23"/>
    <mergeCell ref="U23:Z23"/>
    <mergeCell ref="M31:R31"/>
    <mergeCell ref="S25:T25"/>
    <mergeCell ref="S26:T26"/>
    <mergeCell ref="S27:T27"/>
    <mergeCell ref="S29:T29"/>
    <mergeCell ref="S28:T28"/>
    <mergeCell ref="U25:Y29"/>
    <mergeCell ref="A28:B28"/>
    <mergeCell ref="K24:L24"/>
    <mergeCell ref="M24:R24"/>
    <mergeCell ref="S24:T24"/>
    <mergeCell ref="U24:Z24"/>
    <mergeCell ref="A27:B27"/>
    <mergeCell ref="K26:L26"/>
    <mergeCell ref="K27:L27"/>
    <mergeCell ref="M27:R27"/>
    <mergeCell ref="K28:L28"/>
    <mergeCell ref="M28:R28"/>
    <mergeCell ref="M26:R26"/>
    <mergeCell ref="Y17:Z17"/>
    <mergeCell ref="Y18:Z18"/>
    <mergeCell ref="Y19:Z19"/>
    <mergeCell ref="K20:L20"/>
    <mergeCell ref="M20:R20"/>
    <mergeCell ref="K21:L21"/>
    <mergeCell ref="M21:R21"/>
    <mergeCell ref="K22:L22"/>
    <mergeCell ref="M22:R22"/>
    <mergeCell ref="S20:T20"/>
    <mergeCell ref="S21:T21"/>
    <mergeCell ref="S22:T22"/>
    <mergeCell ref="U22:Z22"/>
    <mergeCell ref="Y20:Z20"/>
    <mergeCell ref="Y21:Z21"/>
    <mergeCell ref="K17:L17"/>
    <mergeCell ref="S17:T17"/>
    <mergeCell ref="A16:B16"/>
    <mergeCell ref="K19:L19"/>
    <mergeCell ref="K16:L16"/>
    <mergeCell ref="M16:R16"/>
    <mergeCell ref="K18:L18"/>
    <mergeCell ref="S18:T18"/>
    <mergeCell ref="S19:T19"/>
    <mergeCell ref="K11:L11"/>
    <mergeCell ref="A15:B15"/>
    <mergeCell ref="A14:B14"/>
    <mergeCell ref="A13:B13"/>
    <mergeCell ref="K14:L14"/>
    <mergeCell ref="M14:R14"/>
    <mergeCell ref="K15:L15"/>
    <mergeCell ref="M15:R15"/>
    <mergeCell ref="M19:R19"/>
    <mergeCell ref="K10:L10"/>
    <mergeCell ref="M10:R10"/>
    <mergeCell ref="S10:T10"/>
    <mergeCell ref="Y10:Z10"/>
    <mergeCell ref="Y11:Z11"/>
    <mergeCell ref="Y12:Z12"/>
    <mergeCell ref="A12:B12"/>
    <mergeCell ref="K12:L12"/>
    <mergeCell ref="K13:L13"/>
    <mergeCell ref="M13:R13"/>
    <mergeCell ref="Y13:Z13"/>
    <mergeCell ref="M12:R12"/>
    <mergeCell ref="A1:H7"/>
    <mergeCell ref="K1:Q1"/>
    <mergeCell ref="S1:Y1"/>
    <mergeCell ref="A9:B9"/>
    <mergeCell ref="C9:D9"/>
    <mergeCell ref="E9:F9"/>
    <mergeCell ref="G9:H9"/>
    <mergeCell ref="I9:J9"/>
    <mergeCell ref="K9:R9"/>
    <mergeCell ref="S9:Z9"/>
    <mergeCell ref="AC4:AD4"/>
    <mergeCell ref="AC2:AD2"/>
    <mergeCell ref="AC3:AD3"/>
    <mergeCell ref="AC1:AD1"/>
    <mergeCell ref="Y14:Z14"/>
    <mergeCell ref="Y15:Z15"/>
    <mergeCell ref="U16:Z16"/>
    <mergeCell ref="S11:T11"/>
    <mergeCell ref="S12:T12"/>
    <mergeCell ref="S13:T13"/>
    <mergeCell ref="S14:T14"/>
    <mergeCell ref="S15:T15"/>
    <mergeCell ref="S16:T16"/>
  </mergeCells>
  <conditionalFormatting sqref="A10:A11 C10:C11 E10:E11 G10:G11 K10:K11 A17:A18 C17:C18 E17:E18 G17:G18 K17:K18 S17:S18 A24:A25 C24:C25 E24:E25 G24:G25 K24:K25 S24:S25 A31:A32 C31:C32 E31:E32 G31:G32 K31:K32 S31:S32 A38:A39 C38:C39 E38:E39 G38:G39 K38:K39 S38:S39 A45 C45">
    <cfRule type="expression" dxfId="45" priority="5">
      <formula>MONTH(A10)&lt;&gt;MONTH($A$1)</formula>
    </cfRule>
    <cfRule type="expression" dxfId="44" priority="6">
      <formula>OR(WEEKDAY(A10,1)=1,WEEKDAY(A10,1)=7)</formula>
    </cfRule>
  </conditionalFormatting>
  <conditionalFormatting sqref="I10:I11 I17:I18 I24:I25 I31:I32 I38:I39">
    <cfRule type="expression" dxfId="43" priority="3">
      <formula>MONTH(I10)&lt;&gt;MONTH($A$1)</formula>
    </cfRule>
    <cfRule type="expression" dxfId="42" priority="4">
      <formula>OR(WEEKDAY(I10,1)=1,WEEKDAY(I10,1)=7)</formula>
    </cfRule>
  </conditionalFormatting>
  <conditionalFormatting sqref="S10:S11">
    <cfRule type="expression" dxfId="41" priority="1">
      <formula>MONTH(S10)&lt;&gt;MONTH($A$1)</formula>
    </cfRule>
    <cfRule type="expression" dxfId="40" priority="2">
      <formula>OR(WEEKDAY(S10,1)=1,WEEKDAY(S10,1)=7)</formula>
    </cfRule>
  </conditionalFormatting>
  <hyperlinks>
    <hyperlink ref="K49:Z49" r:id="rId1" display="Calendar Templates by Vertex42" xr:uid="{00000000-0004-0000-0B00-000001000000}"/>
    <hyperlink ref="K50:Z50" r:id="rId2" display="https://www.vertex42.com/calendars/" xr:uid="{00000000-0004-0000-0B00-000002000000}"/>
    <hyperlink ref="K50" r:id="rId3" xr:uid="{00000000-0004-0000-0B00-000000000000}"/>
  </hyperlinks>
  <printOptions horizontalCentered="1"/>
  <pageMargins left="0.5" right="0.5" top="0.25" bottom="0.25" header="0.25" footer="0.25"/>
  <pageSetup scale="83" orientation="landscape"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50"/>
  <sheetViews>
    <sheetView showGridLines="0" topLeftCell="A34" zoomScale="106" zoomScaleNormal="106" workbookViewId="0">
      <selection activeCell="H45" sqref="H45"/>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0" width="2.42578125" customWidth="1"/>
    <col min="21" max="22" width="3.140625" customWidth="1"/>
    <col min="23" max="24" width="3.28515625" customWidth="1"/>
    <col min="25" max="26" width="1.42578125" customWidth="1"/>
  </cols>
  <sheetData>
    <row r="1" spans="1:26" s="3" customFormat="1" ht="15" customHeight="1" x14ac:dyDescent="0.2">
      <c r="A1" s="374">
        <f>DATE(Setup!D5,Setup!D7+11,1)</f>
        <v>45962</v>
      </c>
      <c r="B1" s="374"/>
      <c r="C1" s="374"/>
      <c r="D1" s="374"/>
      <c r="E1" s="374"/>
      <c r="F1" s="374"/>
      <c r="G1" s="374"/>
      <c r="H1" s="374"/>
      <c r="I1" s="25"/>
      <c r="J1" s="25"/>
      <c r="K1" s="375">
        <f>DATE(YEAR(A1),MONTH(A1)-1,1)</f>
        <v>45931</v>
      </c>
      <c r="L1" s="375"/>
      <c r="M1" s="375"/>
      <c r="N1" s="375"/>
      <c r="O1" s="375"/>
      <c r="P1" s="375"/>
      <c r="Q1" s="375"/>
      <c r="S1" s="375">
        <f>DATE(YEAR(A1),MONTH(A1)+1,1)</f>
        <v>45992</v>
      </c>
      <c r="T1" s="375"/>
      <c r="U1" s="375"/>
      <c r="V1" s="375"/>
      <c r="W1" s="375"/>
      <c r="X1" s="375"/>
      <c r="Y1" s="375"/>
    </row>
    <row r="2" spans="1:26"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6"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t="str">
        <f t="shared" si="0"/>
        <v/>
      </c>
      <c r="N3" s="34">
        <f t="shared" si="0"/>
        <v>45931</v>
      </c>
      <c r="O3" s="34">
        <f t="shared" si="0"/>
        <v>45932</v>
      </c>
      <c r="P3" s="34">
        <f t="shared" si="0"/>
        <v>45933</v>
      </c>
      <c r="Q3" s="34">
        <f t="shared" si="0"/>
        <v>45934</v>
      </c>
      <c r="R3" s="3"/>
      <c r="S3" s="34" t="str">
        <f t="shared" ref="S3:Y8" si="1">IF(MONTH($S$1)&lt;&gt;MONTH($S$1-(WEEKDAY($S$1,1)-(start_day-1))-IF((WEEKDAY($S$1,1)-(start_day-1))&lt;=0,7,0)+(ROW(S3)-ROW($S$3))*7+(COLUMN(S3)-COLUMN($S$3)+1)),"",$S$1-(WEEKDAY($S$1,1)-(start_day-1))-IF((WEEKDAY($S$1,1)-(start_day-1))&lt;=0,7,0)+(ROW(S3)-ROW($S$3))*7+(COLUMN(S3)-COLUMN($S$3)+1))</f>
        <v/>
      </c>
      <c r="T3" s="34">
        <f t="shared" si="1"/>
        <v>45992</v>
      </c>
      <c r="U3" s="34">
        <f t="shared" si="1"/>
        <v>45993</v>
      </c>
      <c r="V3" s="34">
        <f t="shared" si="1"/>
        <v>45994</v>
      </c>
      <c r="W3" s="34">
        <f t="shared" si="1"/>
        <v>45995</v>
      </c>
      <c r="X3" s="34">
        <f t="shared" si="1"/>
        <v>45996</v>
      </c>
      <c r="Y3" s="34">
        <f t="shared" si="1"/>
        <v>45997</v>
      </c>
    </row>
    <row r="4" spans="1:26" s="4" customFormat="1" ht="9" customHeight="1" x14ac:dyDescent="0.2">
      <c r="A4" s="374"/>
      <c r="B4" s="374"/>
      <c r="C4" s="374"/>
      <c r="D4" s="374"/>
      <c r="E4" s="374"/>
      <c r="F4" s="374"/>
      <c r="G4" s="374"/>
      <c r="H4" s="374"/>
      <c r="I4" s="25"/>
      <c r="J4" s="25"/>
      <c r="K4" s="34">
        <f t="shared" si="0"/>
        <v>45935</v>
      </c>
      <c r="L4" s="34">
        <f t="shared" si="0"/>
        <v>45936</v>
      </c>
      <c r="M4" s="34">
        <f t="shared" si="0"/>
        <v>45937</v>
      </c>
      <c r="N4" s="34">
        <f t="shared" si="0"/>
        <v>45938</v>
      </c>
      <c r="O4" s="34">
        <f t="shared" si="0"/>
        <v>45939</v>
      </c>
      <c r="P4" s="34">
        <f t="shared" si="0"/>
        <v>45940</v>
      </c>
      <c r="Q4" s="34">
        <f t="shared" si="0"/>
        <v>45941</v>
      </c>
      <c r="R4" s="3"/>
      <c r="S4" s="34">
        <f t="shared" si="1"/>
        <v>45998</v>
      </c>
      <c r="T4" s="34">
        <f t="shared" si="1"/>
        <v>45999</v>
      </c>
      <c r="U4" s="34">
        <f t="shared" si="1"/>
        <v>46000</v>
      </c>
      <c r="V4" s="34">
        <f t="shared" si="1"/>
        <v>46001</v>
      </c>
      <c r="W4" s="34">
        <f t="shared" si="1"/>
        <v>46002</v>
      </c>
      <c r="X4" s="34">
        <f t="shared" si="1"/>
        <v>46003</v>
      </c>
      <c r="Y4" s="34">
        <f t="shared" si="1"/>
        <v>46004</v>
      </c>
    </row>
    <row r="5" spans="1:26" s="4" customFormat="1" ht="9" customHeight="1" x14ac:dyDescent="0.2">
      <c r="A5" s="374"/>
      <c r="B5" s="374"/>
      <c r="C5" s="374"/>
      <c r="D5" s="374"/>
      <c r="E5" s="374"/>
      <c r="F5" s="374"/>
      <c r="G5" s="374"/>
      <c r="H5" s="374"/>
      <c r="I5" s="25"/>
      <c r="J5" s="25"/>
      <c r="K5" s="34">
        <f t="shared" si="0"/>
        <v>45942</v>
      </c>
      <c r="L5" s="34">
        <f t="shared" si="0"/>
        <v>45943</v>
      </c>
      <c r="M5" s="34">
        <f t="shared" si="0"/>
        <v>45944</v>
      </c>
      <c r="N5" s="34">
        <f t="shared" si="0"/>
        <v>45945</v>
      </c>
      <c r="O5" s="34">
        <f t="shared" si="0"/>
        <v>45946</v>
      </c>
      <c r="P5" s="34">
        <f t="shared" si="0"/>
        <v>45947</v>
      </c>
      <c r="Q5" s="34">
        <f t="shared" si="0"/>
        <v>45948</v>
      </c>
      <c r="R5" s="3"/>
      <c r="S5" s="34">
        <f t="shared" si="1"/>
        <v>46005</v>
      </c>
      <c r="T5" s="34">
        <f t="shared" si="1"/>
        <v>46006</v>
      </c>
      <c r="U5" s="34">
        <f t="shared" si="1"/>
        <v>46007</v>
      </c>
      <c r="V5" s="34">
        <f t="shared" si="1"/>
        <v>46008</v>
      </c>
      <c r="W5" s="34">
        <f t="shared" si="1"/>
        <v>46009</v>
      </c>
      <c r="X5" s="34">
        <f t="shared" si="1"/>
        <v>46010</v>
      </c>
      <c r="Y5" s="34">
        <f t="shared" si="1"/>
        <v>46011</v>
      </c>
    </row>
    <row r="6" spans="1:26" s="4" customFormat="1" ht="9" customHeight="1" x14ac:dyDescent="0.2">
      <c r="A6" s="374"/>
      <c r="B6" s="374"/>
      <c r="C6" s="374"/>
      <c r="D6" s="374"/>
      <c r="E6" s="374"/>
      <c r="F6" s="374"/>
      <c r="G6" s="374"/>
      <c r="H6" s="374"/>
      <c r="I6" s="25"/>
      <c r="J6" s="25"/>
      <c r="K6" s="34">
        <f t="shared" si="0"/>
        <v>45949</v>
      </c>
      <c r="L6" s="34">
        <f t="shared" si="0"/>
        <v>45950</v>
      </c>
      <c r="M6" s="34">
        <f t="shared" si="0"/>
        <v>45951</v>
      </c>
      <c r="N6" s="34">
        <f t="shared" si="0"/>
        <v>45952</v>
      </c>
      <c r="O6" s="34">
        <f t="shared" si="0"/>
        <v>45953</v>
      </c>
      <c r="P6" s="34">
        <f t="shared" si="0"/>
        <v>45954</v>
      </c>
      <c r="Q6" s="34">
        <f t="shared" si="0"/>
        <v>45955</v>
      </c>
      <c r="R6" s="3"/>
      <c r="S6" s="34">
        <f t="shared" si="1"/>
        <v>46012</v>
      </c>
      <c r="T6" s="34">
        <f t="shared" si="1"/>
        <v>46013</v>
      </c>
      <c r="U6" s="34">
        <f t="shared" si="1"/>
        <v>46014</v>
      </c>
      <c r="V6" s="34">
        <f t="shared" si="1"/>
        <v>46015</v>
      </c>
      <c r="W6" s="34">
        <f t="shared" si="1"/>
        <v>46016</v>
      </c>
      <c r="X6" s="34">
        <f t="shared" si="1"/>
        <v>46017</v>
      </c>
      <c r="Y6" s="34">
        <f t="shared" si="1"/>
        <v>46018</v>
      </c>
    </row>
    <row r="7" spans="1:26" s="4" customFormat="1" ht="9" customHeight="1" x14ac:dyDescent="0.2">
      <c r="A7" s="374"/>
      <c r="B7" s="374"/>
      <c r="C7" s="374"/>
      <c r="D7" s="374"/>
      <c r="E7" s="374"/>
      <c r="F7" s="374"/>
      <c r="G7" s="374"/>
      <c r="H7" s="374"/>
      <c r="I7" s="25"/>
      <c r="J7" s="25"/>
      <c r="K7" s="34">
        <f t="shared" si="0"/>
        <v>45956</v>
      </c>
      <c r="L7" s="34">
        <f t="shared" si="0"/>
        <v>45957</v>
      </c>
      <c r="M7" s="34">
        <f t="shared" si="0"/>
        <v>45958</v>
      </c>
      <c r="N7" s="34">
        <f t="shared" si="0"/>
        <v>45959</v>
      </c>
      <c r="O7" s="34">
        <f t="shared" si="0"/>
        <v>45960</v>
      </c>
      <c r="P7" s="34">
        <f t="shared" si="0"/>
        <v>45961</v>
      </c>
      <c r="Q7" s="34" t="str">
        <f t="shared" si="0"/>
        <v/>
      </c>
      <c r="R7" s="3"/>
      <c r="S7" s="34">
        <f t="shared" si="1"/>
        <v>46019</v>
      </c>
      <c r="T7" s="34">
        <f t="shared" si="1"/>
        <v>46020</v>
      </c>
      <c r="U7" s="34">
        <f t="shared" si="1"/>
        <v>46021</v>
      </c>
      <c r="V7" s="34">
        <f t="shared" si="1"/>
        <v>46022</v>
      </c>
      <c r="W7" s="34" t="str">
        <f t="shared" si="1"/>
        <v/>
      </c>
      <c r="X7" s="34" t="str">
        <f t="shared" si="1"/>
        <v/>
      </c>
      <c r="Y7" s="34" t="str">
        <f t="shared" si="1"/>
        <v/>
      </c>
    </row>
    <row r="8" spans="1:26"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6" s="1" customFormat="1" ht="21" customHeight="1" x14ac:dyDescent="0.2">
      <c r="A9" s="376">
        <f>A10</f>
        <v>45956</v>
      </c>
      <c r="B9" s="377"/>
      <c r="C9" s="377">
        <f>C10</f>
        <v>45957</v>
      </c>
      <c r="D9" s="377"/>
      <c r="E9" s="377">
        <f>E10</f>
        <v>45958</v>
      </c>
      <c r="F9" s="377"/>
      <c r="G9" s="377">
        <f>G10</f>
        <v>45959</v>
      </c>
      <c r="H9" s="377"/>
      <c r="I9" s="377">
        <f>I10</f>
        <v>45960</v>
      </c>
      <c r="J9" s="377"/>
      <c r="K9" s="377">
        <f>K10</f>
        <v>45961</v>
      </c>
      <c r="L9" s="377"/>
      <c r="M9" s="377"/>
      <c r="N9" s="377"/>
      <c r="O9" s="377"/>
      <c r="P9" s="377"/>
      <c r="Q9" s="377"/>
      <c r="R9" s="377"/>
      <c r="S9" s="377">
        <f>S10</f>
        <v>45962</v>
      </c>
      <c r="T9" s="377"/>
      <c r="U9" s="377"/>
      <c r="V9" s="377"/>
      <c r="W9" s="377"/>
      <c r="X9" s="377"/>
      <c r="Y9" s="377"/>
      <c r="Z9" s="378"/>
    </row>
    <row r="10" spans="1:26" s="1" customFormat="1" ht="18.75" x14ac:dyDescent="0.2">
      <c r="A10" s="55">
        <f>$A$1-(WEEKDAY($A$1,1)-(start_day-1))-IF((WEEKDAY($A$1,1)-(start_day-1))&lt;=0,7,0)+1</f>
        <v>45956</v>
      </c>
      <c r="B10" s="56"/>
      <c r="C10" s="55">
        <f>A10+1</f>
        <v>45957</v>
      </c>
      <c r="D10" s="57"/>
      <c r="E10" s="55">
        <f>C10+1</f>
        <v>45958</v>
      </c>
      <c r="F10" s="57"/>
      <c r="G10" s="55">
        <f>E10+1</f>
        <v>45959</v>
      </c>
      <c r="H10" s="62"/>
      <c r="I10" s="55">
        <f>G10+1</f>
        <v>45960</v>
      </c>
      <c r="J10" s="57"/>
      <c r="K10" s="389">
        <f>I10+1</f>
        <v>45961</v>
      </c>
      <c r="L10" s="390"/>
      <c r="M10" s="391"/>
      <c r="N10" s="391"/>
      <c r="O10" s="391"/>
      <c r="P10" s="391"/>
      <c r="Q10" s="391"/>
      <c r="R10" s="392"/>
      <c r="S10" s="393">
        <f>K10+1</f>
        <v>45962</v>
      </c>
      <c r="T10" s="394"/>
      <c r="U10" s="224">
        <v>9</v>
      </c>
      <c r="V10" s="224">
        <v>11</v>
      </c>
      <c r="W10" s="224">
        <v>1</v>
      </c>
      <c r="X10" s="224">
        <v>3</v>
      </c>
      <c r="Y10" s="430">
        <v>5</v>
      </c>
      <c r="Z10" s="431"/>
    </row>
    <row r="11" spans="1:26" s="2" customFormat="1" ht="13.5" x14ac:dyDescent="0.2">
      <c r="A11" s="379"/>
      <c r="B11" s="380"/>
      <c r="C11" s="379"/>
      <c r="D11" s="381"/>
      <c r="E11" s="379"/>
      <c r="F11" s="381"/>
      <c r="G11" s="71"/>
      <c r="H11" s="144"/>
      <c r="I11" s="71"/>
      <c r="J11" s="231"/>
      <c r="K11" s="432"/>
      <c r="L11" s="433"/>
      <c r="M11" s="50"/>
      <c r="N11" s="50"/>
      <c r="O11" s="50"/>
      <c r="P11" s="50"/>
      <c r="Q11" s="50"/>
      <c r="R11" s="45"/>
      <c r="S11" s="463"/>
      <c r="T11" s="465"/>
      <c r="U11" s="225"/>
      <c r="V11" s="225"/>
      <c r="W11" s="225"/>
      <c r="X11" s="225"/>
      <c r="Y11" s="471"/>
      <c r="Z11" s="471"/>
    </row>
    <row r="12" spans="1:26" s="2" customFormat="1" ht="13.5" x14ac:dyDescent="0.2">
      <c r="A12" s="379"/>
      <c r="B12" s="380"/>
      <c r="C12" s="379"/>
      <c r="D12" s="381"/>
      <c r="E12" s="379"/>
      <c r="F12" s="381"/>
      <c r="G12" s="136"/>
      <c r="H12" s="142"/>
      <c r="I12" s="136"/>
      <c r="J12" s="143"/>
      <c r="K12" s="386"/>
      <c r="L12" s="435"/>
      <c r="M12" s="626"/>
      <c r="N12" s="626"/>
      <c r="O12" s="626"/>
      <c r="P12" s="626"/>
      <c r="Q12" s="626"/>
      <c r="R12" s="627"/>
      <c r="S12" s="382"/>
      <c r="T12" s="407"/>
      <c r="U12" s="225"/>
      <c r="V12" s="225"/>
      <c r="W12" s="225"/>
      <c r="X12" s="225"/>
      <c r="Y12" s="471"/>
      <c r="Z12" s="471"/>
    </row>
    <row r="13" spans="1:26" s="2" customFormat="1" ht="13.5" x14ac:dyDescent="0.2">
      <c r="A13" s="379"/>
      <c r="B13" s="380"/>
      <c r="C13" s="379"/>
      <c r="D13" s="381"/>
      <c r="E13" s="379"/>
      <c r="F13" s="381"/>
      <c r="G13" s="136"/>
      <c r="H13" s="143"/>
      <c r="I13" s="136"/>
      <c r="J13" s="243"/>
      <c r="K13" s="386"/>
      <c r="L13" s="435"/>
      <c r="M13" s="527"/>
      <c r="N13" s="527"/>
      <c r="O13" s="527"/>
      <c r="P13" s="527"/>
      <c r="Q13" s="527"/>
      <c r="R13" s="528"/>
      <c r="S13" s="382"/>
      <c r="T13" s="407"/>
      <c r="U13" s="225"/>
      <c r="V13" s="225"/>
      <c r="W13" s="225"/>
      <c r="X13" s="225"/>
      <c r="Y13" s="471"/>
      <c r="Z13" s="471"/>
    </row>
    <row r="14" spans="1:26" s="2" customFormat="1" ht="13.5" x14ac:dyDescent="0.2">
      <c r="A14" s="379"/>
      <c r="B14" s="380"/>
      <c r="C14" s="379"/>
      <c r="D14" s="381"/>
      <c r="E14" s="379"/>
      <c r="F14" s="381"/>
      <c r="G14" s="136"/>
      <c r="H14" s="143"/>
      <c r="I14" s="136"/>
      <c r="J14" s="142"/>
      <c r="K14" s="386"/>
      <c r="L14" s="435"/>
      <c r="M14" s="527"/>
      <c r="N14" s="527"/>
      <c r="O14" s="527"/>
      <c r="P14" s="527"/>
      <c r="Q14" s="527"/>
      <c r="R14" s="528"/>
      <c r="S14" s="382"/>
      <c r="T14" s="407"/>
      <c r="U14" s="228"/>
      <c r="V14" s="225"/>
      <c r="W14" s="225"/>
      <c r="X14" s="225"/>
      <c r="Y14" s="471"/>
      <c r="Z14" s="471"/>
    </row>
    <row r="15" spans="1:26" s="2" customFormat="1" ht="13.5" x14ac:dyDescent="0.2">
      <c r="A15" s="379"/>
      <c r="B15" s="380"/>
      <c r="C15" s="379"/>
      <c r="D15" s="381"/>
      <c r="E15" s="379"/>
      <c r="F15" s="381"/>
      <c r="G15" s="136"/>
      <c r="H15" s="142"/>
      <c r="I15" s="136"/>
      <c r="J15" s="142"/>
      <c r="K15" s="386"/>
      <c r="L15" s="435"/>
      <c r="M15" s="527"/>
      <c r="N15" s="527"/>
      <c r="O15" s="527"/>
      <c r="P15" s="527"/>
      <c r="Q15" s="527"/>
      <c r="R15" s="528"/>
      <c r="S15" s="382"/>
      <c r="T15" s="407"/>
      <c r="U15" s="225"/>
      <c r="V15" s="225"/>
      <c r="W15" s="225"/>
      <c r="X15" s="225"/>
      <c r="Y15" s="471"/>
      <c r="Z15" s="471"/>
    </row>
    <row r="16" spans="1:26" s="2" customFormat="1" ht="13.35" customHeight="1" x14ac:dyDescent="0.2">
      <c r="A16" s="397"/>
      <c r="B16" s="398"/>
      <c r="C16" s="397"/>
      <c r="D16" s="399"/>
      <c r="E16" s="397"/>
      <c r="F16" s="399"/>
      <c r="G16" s="135"/>
      <c r="H16" s="145"/>
      <c r="I16" s="135"/>
      <c r="J16" s="143"/>
      <c r="K16" s="436"/>
      <c r="L16" s="437"/>
      <c r="M16" s="523"/>
      <c r="N16" s="523"/>
      <c r="O16" s="523"/>
      <c r="P16" s="523"/>
      <c r="Q16" s="523"/>
      <c r="R16" s="524"/>
      <c r="S16" s="456"/>
      <c r="T16" s="458"/>
      <c r="U16" s="244"/>
      <c r="V16" s="244"/>
      <c r="W16" s="244"/>
      <c r="X16" s="244"/>
      <c r="Y16" s="628"/>
      <c r="Z16" s="629"/>
    </row>
    <row r="17" spans="1:26" s="1" customFormat="1" ht="18.75" x14ac:dyDescent="0.2">
      <c r="A17" s="55">
        <f>S10+1</f>
        <v>45963</v>
      </c>
      <c r="B17" s="56"/>
      <c r="C17" s="26">
        <f>A17+1</f>
        <v>45964</v>
      </c>
      <c r="D17" s="27"/>
      <c r="E17" s="26">
        <f>C17+1</f>
        <v>45965</v>
      </c>
      <c r="F17" s="27"/>
      <c r="G17" s="26">
        <f>E17+1</f>
        <v>45966</v>
      </c>
      <c r="H17" s="27"/>
      <c r="I17" s="26">
        <f>G17+1</f>
        <v>45967</v>
      </c>
      <c r="J17" s="27"/>
      <c r="K17" s="389">
        <f>I17+1</f>
        <v>45968</v>
      </c>
      <c r="L17" s="390"/>
      <c r="M17" s="632"/>
      <c r="N17" s="632"/>
      <c r="O17" s="632"/>
      <c r="P17" s="632"/>
      <c r="Q17" s="632"/>
      <c r="R17" s="633"/>
      <c r="S17" s="393">
        <f>K17+1</f>
        <v>45969</v>
      </c>
      <c r="T17" s="394"/>
      <c r="U17" s="224">
        <v>9</v>
      </c>
      <c r="V17" s="224">
        <v>11</v>
      </c>
      <c r="W17" s="224">
        <v>1</v>
      </c>
      <c r="X17" s="224">
        <v>3</v>
      </c>
      <c r="Y17" s="624">
        <v>5</v>
      </c>
      <c r="Z17" s="624"/>
    </row>
    <row r="18" spans="1:26" s="2" customFormat="1" ht="13.5" x14ac:dyDescent="0.2">
      <c r="A18" s="71"/>
      <c r="B18" s="61"/>
      <c r="C18" s="70"/>
      <c r="D18" s="73"/>
      <c r="E18" s="70"/>
      <c r="F18" s="73"/>
      <c r="G18" s="70"/>
      <c r="H18" s="139"/>
      <c r="I18" s="70"/>
      <c r="K18" s="432"/>
      <c r="L18" s="433"/>
      <c r="M18" s="124"/>
      <c r="N18" s="124"/>
      <c r="O18" s="124"/>
      <c r="P18" s="124"/>
      <c r="Q18" s="124"/>
      <c r="R18" s="123"/>
      <c r="S18" s="463"/>
      <c r="T18" s="465"/>
      <c r="U18" s="166"/>
      <c r="V18" s="225"/>
      <c r="W18" s="225"/>
      <c r="X18" s="225"/>
      <c r="Y18" s="471"/>
      <c r="Z18" s="471"/>
    </row>
    <row r="19" spans="1:26" s="2" customFormat="1" ht="13.5" x14ac:dyDescent="0.2">
      <c r="A19" s="136"/>
      <c r="B19" s="233"/>
      <c r="C19" s="67"/>
      <c r="D19" s="64"/>
      <c r="E19" s="67"/>
      <c r="F19" s="64"/>
      <c r="G19" s="67"/>
      <c r="H19" s="64"/>
      <c r="I19" s="67"/>
      <c r="J19" s="64"/>
      <c r="K19" s="386"/>
      <c r="L19" s="435"/>
      <c r="M19" s="527"/>
      <c r="N19" s="527"/>
      <c r="O19" s="527"/>
      <c r="P19" s="527"/>
      <c r="Q19" s="527"/>
      <c r="R19" s="528"/>
      <c r="S19" s="382"/>
      <c r="T19" s="407"/>
      <c r="U19" s="166"/>
      <c r="V19" s="225"/>
      <c r="W19" s="225"/>
      <c r="X19" s="225"/>
      <c r="Y19" s="471"/>
      <c r="Z19" s="471"/>
    </row>
    <row r="20" spans="1:26" s="2" customFormat="1" ht="13.5" x14ac:dyDescent="0.2">
      <c r="A20" s="136"/>
      <c r="B20" s="233"/>
      <c r="C20" s="67"/>
      <c r="D20" s="188"/>
      <c r="E20" s="67"/>
      <c r="F20" s="65"/>
      <c r="G20" s="67"/>
      <c r="H20" s="188"/>
      <c r="I20" s="67"/>
      <c r="J20" s="65"/>
      <c r="K20" s="386"/>
      <c r="L20" s="435"/>
      <c r="M20" s="527"/>
      <c r="N20" s="527"/>
      <c r="O20" s="527"/>
      <c r="P20" s="527"/>
      <c r="Q20" s="527"/>
      <c r="R20" s="528"/>
      <c r="S20" s="382"/>
      <c r="T20" s="407"/>
      <c r="U20" s="166"/>
      <c r="V20" s="225"/>
      <c r="W20" s="225"/>
      <c r="X20" s="225"/>
      <c r="Y20" s="471"/>
      <c r="Z20" s="471"/>
    </row>
    <row r="21" spans="1:26" s="2" customFormat="1" ht="13.5" x14ac:dyDescent="0.2">
      <c r="A21" s="136"/>
      <c r="B21" s="233"/>
      <c r="C21" s="67"/>
      <c r="D21" s="65"/>
      <c r="E21" s="67"/>
      <c r="F21" s="64"/>
      <c r="G21" s="67"/>
      <c r="H21" s="64"/>
      <c r="I21" s="67"/>
      <c r="J21" s="64"/>
      <c r="K21" s="386"/>
      <c r="L21" s="435"/>
      <c r="M21" s="527"/>
      <c r="N21" s="527"/>
      <c r="O21" s="527"/>
      <c r="P21" s="527"/>
      <c r="Q21" s="527"/>
      <c r="R21" s="528"/>
      <c r="S21" s="382"/>
      <c r="T21" s="407"/>
      <c r="U21" s="471"/>
      <c r="V21" s="471"/>
      <c r="W21" s="225"/>
      <c r="X21" s="225"/>
      <c r="Y21" s="471"/>
      <c r="Z21" s="471"/>
    </row>
    <row r="22" spans="1:26" s="2" customFormat="1" ht="13.5" x14ac:dyDescent="0.2">
      <c r="A22" s="136"/>
      <c r="B22" s="233"/>
      <c r="C22" s="67"/>
      <c r="D22" s="64"/>
      <c r="E22" s="67"/>
      <c r="F22" s="64"/>
      <c r="G22" s="67"/>
      <c r="H22" s="64"/>
      <c r="I22" s="67"/>
      <c r="J22" s="64"/>
      <c r="K22" s="386"/>
      <c r="L22" s="435"/>
      <c r="M22" s="527"/>
      <c r="N22" s="527"/>
      <c r="O22" s="527"/>
      <c r="P22" s="527"/>
      <c r="Q22" s="527"/>
      <c r="R22" s="528"/>
      <c r="S22" s="382"/>
      <c r="T22" s="407"/>
      <c r="U22" s="166"/>
      <c r="V22" s="225"/>
      <c r="W22" s="379"/>
      <c r="X22" s="381"/>
      <c r="Y22" s="471"/>
      <c r="Z22" s="471"/>
    </row>
    <row r="23" spans="1:26" s="2" customFormat="1" ht="13.35" customHeight="1" x14ac:dyDescent="0.2">
      <c r="A23" s="135"/>
      <c r="B23" s="240"/>
      <c r="C23" s="69"/>
      <c r="D23" s="63"/>
      <c r="E23" s="69"/>
      <c r="F23" s="63"/>
      <c r="G23" s="69"/>
      <c r="H23" s="63"/>
      <c r="I23" s="69"/>
      <c r="J23" s="213"/>
      <c r="K23" s="436"/>
      <c r="L23" s="437"/>
      <c r="M23" s="523"/>
      <c r="N23" s="523"/>
      <c r="O23" s="523"/>
      <c r="P23" s="523"/>
      <c r="Q23" s="523"/>
      <c r="R23" s="524"/>
      <c r="S23" s="456"/>
      <c r="T23" s="458"/>
      <c r="U23" s="245"/>
      <c r="V23" s="244"/>
      <c r="W23" s="244"/>
      <c r="X23" s="244"/>
      <c r="Y23" s="625"/>
      <c r="Z23" s="625"/>
    </row>
    <row r="24" spans="1:26" s="1" customFormat="1" ht="18.75" x14ac:dyDescent="0.2">
      <c r="A24" s="55">
        <f>S17+1</f>
        <v>45970</v>
      </c>
      <c r="B24" s="56"/>
      <c r="C24" s="26">
        <f>A24+1</f>
        <v>45971</v>
      </c>
      <c r="D24" s="137"/>
      <c r="E24" s="26">
        <f>C24+1</f>
        <v>45972</v>
      </c>
      <c r="F24" s="137"/>
      <c r="G24" s="26">
        <f>E24+1</f>
        <v>45973</v>
      </c>
      <c r="H24" s="137"/>
      <c r="I24" s="26">
        <f>G24+1</f>
        <v>45974</v>
      </c>
      <c r="J24" s="137"/>
      <c r="K24" s="389">
        <f>I24+1</f>
        <v>45975</v>
      </c>
      <c r="L24" s="390"/>
      <c r="M24" s="137"/>
      <c r="N24" s="137"/>
      <c r="O24" s="137"/>
      <c r="P24" s="137"/>
      <c r="Q24" s="137"/>
      <c r="R24" s="137"/>
      <c r="S24" s="393">
        <f>K24+1</f>
        <v>45976</v>
      </c>
      <c r="T24" s="394"/>
      <c r="U24" s="224">
        <v>9</v>
      </c>
      <c r="V24" s="224">
        <v>11</v>
      </c>
      <c r="W24" s="224">
        <v>1</v>
      </c>
      <c r="X24" s="224">
        <v>3</v>
      </c>
      <c r="Y24" s="624">
        <v>5</v>
      </c>
      <c r="Z24" s="624"/>
    </row>
    <row r="25" spans="1:26" s="2" customFormat="1" ht="13.5" x14ac:dyDescent="0.2">
      <c r="A25" s="71"/>
      <c r="B25" s="61"/>
      <c r="C25" s="70"/>
      <c r="D25" s="123"/>
      <c r="E25" s="70"/>
      <c r="F25" s="123"/>
      <c r="G25" s="70"/>
      <c r="H25" s="123"/>
      <c r="I25" s="70"/>
      <c r="K25" s="432"/>
      <c r="L25" s="433"/>
      <c r="M25" s="124"/>
      <c r="N25" s="124"/>
      <c r="O25" s="124"/>
      <c r="P25" s="124"/>
      <c r="Q25" s="124"/>
      <c r="R25" s="123"/>
      <c r="S25" s="463"/>
      <c r="T25" s="465"/>
      <c r="U25" s="166"/>
      <c r="V25" s="225"/>
      <c r="W25" s="225"/>
      <c r="X25" s="225"/>
      <c r="Y25" s="471"/>
      <c r="Z25" s="471"/>
    </row>
    <row r="26" spans="1:26" s="2" customFormat="1" ht="13.5" x14ac:dyDescent="0.2">
      <c r="A26" s="136"/>
      <c r="B26" s="233"/>
      <c r="C26" s="67"/>
      <c r="D26" s="64"/>
      <c r="E26" s="67"/>
      <c r="F26" s="64"/>
      <c r="G26" s="67"/>
      <c r="H26" s="64"/>
      <c r="I26" s="67"/>
      <c r="J26" s="64"/>
      <c r="K26" s="386"/>
      <c r="L26" s="435"/>
      <c r="M26" s="527"/>
      <c r="N26" s="527"/>
      <c r="O26" s="527"/>
      <c r="P26" s="527"/>
      <c r="Q26" s="527"/>
      <c r="R26" s="528"/>
      <c r="S26" s="382"/>
      <c r="T26" s="407"/>
      <c r="U26" s="623"/>
      <c r="V26" s="571"/>
      <c r="W26" s="225"/>
      <c r="X26" s="225"/>
      <c r="Y26" s="471"/>
      <c r="Z26" s="471"/>
    </row>
    <row r="27" spans="1:26" s="2" customFormat="1" ht="13.5" x14ac:dyDescent="0.2">
      <c r="A27" s="136"/>
      <c r="B27" s="233"/>
      <c r="C27" s="67"/>
      <c r="D27" s="65"/>
      <c r="E27" s="67"/>
      <c r="F27" s="65"/>
      <c r="G27" s="67"/>
      <c r="H27" s="65"/>
      <c r="I27" s="67"/>
      <c r="J27" s="141"/>
      <c r="K27" s="386"/>
      <c r="L27" s="435"/>
      <c r="M27" s="630"/>
      <c r="N27" s="630"/>
      <c r="O27" s="630"/>
      <c r="P27" s="630"/>
      <c r="Q27" s="630"/>
      <c r="R27" s="631"/>
      <c r="S27" s="383"/>
      <c r="T27" s="407"/>
      <c r="U27" s="166"/>
      <c r="V27" s="225"/>
      <c r="W27" s="225"/>
      <c r="X27" s="379"/>
      <c r="Y27" s="380"/>
      <c r="Z27" s="381"/>
    </row>
    <row r="28" spans="1:26" s="2" customFormat="1" ht="13.5" x14ac:dyDescent="0.2">
      <c r="A28" s="136"/>
      <c r="B28" s="233"/>
      <c r="C28" s="67"/>
      <c r="D28" s="65"/>
      <c r="E28" s="67"/>
      <c r="F28" s="64"/>
      <c r="G28" s="67"/>
      <c r="H28" s="64"/>
      <c r="I28" s="67"/>
      <c r="J28" s="64"/>
      <c r="K28" s="386"/>
      <c r="L28" s="435"/>
      <c r="M28" s="527"/>
      <c r="N28" s="527"/>
      <c r="O28" s="527"/>
      <c r="P28" s="527"/>
      <c r="Q28" s="527"/>
      <c r="R28" s="528"/>
      <c r="S28" s="383"/>
      <c r="T28" s="407"/>
      <c r="U28" s="623"/>
      <c r="V28" s="571"/>
      <c r="W28" s="225"/>
      <c r="X28" s="225"/>
      <c r="Y28" s="471"/>
      <c r="Z28" s="471"/>
    </row>
    <row r="29" spans="1:26" s="2" customFormat="1" ht="13.5" x14ac:dyDescent="0.2">
      <c r="A29" s="136"/>
      <c r="B29" s="233"/>
      <c r="C29" s="67"/>
      <c r="D29" s="64"/>
      <c r="E29" s="67"/>
      <c r="F29" s="187"/>
      <c r="G29" s="67"/>
      <c r="H29" s="188"/>
      <c r="I29" s="67"/>
      <c r="J29" s="64"/>
      <c r="K29" s="386"/>
      <c r="L29" s="435"/>
      <c r="M29" s="630"/>
      <c r="N29" s="630"/>
      <c r="O29" s="630"/>
      <c r="P29" s="630"/>
      <c r="Q29" s="630"/>
      <c r="R29" s="631"/>
      <c r="S29" s="383"/>
      <c r="T29" s="407"/>
      <c r="U29" s="166"/>
      <c r="V29" s="225"/>
      <c r="W29" s="225"/>
      <c r="X29" s="225"/>
      <c r="Y29" s="471"/>
      <c r="Z29" s="471"/>
    </row>
    <row r="30" spans="1:26" s="2" customFormat="1" ht="13.5" x14ac:dyDescent="0.2">
      <c r="A30" s="135"/>
      <c r="B30" s="240"/>
      <c r="C30" s="69"/>
      <c r="D30" s="63"/>
      <c r="E30" s="69"/>
      <c r="F30" s="63"/>
      <c r="G30" s="69"/>
      <c r="H30" s="63"/>
      <c r="I30" s="69"/>
      <c r="J30" s="63"/>
      <c r="K30" s="436"/>
      <c r="L30" s="437"/>
      <c r="M30" s="523"/>
      <c r="N30" s="523"/>
      <c r="O30" s="523"/>
      <c r="P30" s="523"/>
      <c r="Q30" s="523"/>
      <c r="R30" s="524"/>
      <c r="S30" s="456"/>
      <c r="T30" s="458"/>
      <c r="U30" s="245"/>
      <c r="V30" s="244"/>
      <c r="W30" s="244"/>
      <c r="X30" s="244"/>
      <c r="Y30" s="560"/>
      <c r="Z30" s="562"/>
    </row>
    <row r="31" spans="1:26" s="1" customFormat="1" ht="18.75" x14ac:dyDescent="0.2">
      <c r="A31" s="55">
        <f>S24+1</f>
        <v>45977</v>
      </c>
      <c r="B31" s="56"/>
      <c r="C31" s="26">
        <f>A31+1</f>
        <v>45978</v>
      </c>
      <c r="D31" s="137"/>
      <c r="E31" s="26">
        <f>C31+1</f>
        <v>45979</v>
      </c>
      <c r="F31" s="137"/>
      <c r="G31" s="26">
        <f>E31+1</f>
        <v>45980</v>
      </c>
      <c r="H31" s="137"/>
      <c r="I31" s="26">
        <f>G31+1</f>
        <v>45981</v>
      </c>
      <c r="J31" s="137"/>
      <c r="K31" s="389">
        <f>I31+1</f>
        <v>45982</v>
      </c>
      <c r="L31" s="390"/>
      <c r="M31" s="137"/>
      <c r="N31" s="137"/>
      <c r="O31" s="137"/>
      <c r="P31" s="137"/>
      <c r="Q31" s="137"/>
      <c r="R31" s="137"/>
      <c r="S31" s="393">
        <f>K31+1</f>
        <v>45983</v>
      </c>
      <c r="T31" s="394"/>
      <c r="U31" s="395"/>
      <c r="V31" s="395"/>
      <c r="W31" s="395"/>
      <c r="X31" s="395"/>
      <c r="Y31" s="395"/>
      <c r="Z31" s="396"/>
    </row>
    <row r="32" spans="1:26" s="2" customFormat="1" ht="12.75" customHeight="1" x14ac:dyDescent="0.2">
      <c r="A32" s="71"/>
      <c r="B32" s="61"/>
      <c r="C32" s="70"/>
      <c r="D32" s="123"/>
      <c r="E32" s="70"/>
      <c r="F32" s="123"/>
      <c r="G32" s="70"/>
      <c r="H32" s="139"/>
      <c r="I32" s="70"/>
      <c r="J32" s="123"/>
      <c r="K32" s="432"/>
      <c r="L32" s="433"/>
      <c r="M32" s="611"/>
      <c r="N32" s="611"/>
      <c r="O32" s="611"/>
      <c r="P32" s="611"/>
      <c r="Q32" s="611"/>
      <c r="R32" s="651"/>
      <c r="S32" s="463"/>
      <c r="T32" s="464"/>
      <c r="U32" s="464"/>
      <c r="V32" s="464"/>
      <c r="W32" s="464"/>
      <c r="X32" s="464"/>
      <c r="Y32" s="464"/>
      <c r="Z32" s="465"/>
    </row>
    <row r="33" spans="1:26" s="2" customFormat="1" ht="12.75" customHeight="1" x14ac:dyDescent="0.2">
      <c r="A33" s="136"/>
      <c r="B33" s="233"/>
      <c r="C33" s="67"/>
      <c r="D33" s="64"/>
      <c r="E33" s="67"/>
      <c r="F33" s="64"/>
      <c r="G33" s="67"/>
      <c r="H33" s="64"/>
      <c r="I33" s="67"/>
      <c r="J33" s="64"/>
      <c r="K33" s="386"/>
      <c r="L33" s="435"/>
      <c r="M33" s="652"/>
      <c r="N33" s="652"/>
      <c r="O33" s="652"/>
      <c r="P33" s="652"/>
      <c r="Q33" s="652"/>
      <c r="R33" s="653"/>
      <c r="S33" s="463"/>
      <c r="T33" s="464"/>
      <c r="U33" s="464"/>
      <c r="V33" s="464"/>
      <c r="W33" s="464"/>
      <c r="X33" s="464"/>
      <c r="Y33" s="464"/>
      <c r="Z33" s="465"/>
    </row>
    <row r="34" spans="1:26" s="2" customFormat="1" ht="12.75" customHeight="1" x14ac:dyDescent="0.2">
      <c r="A34" s="136"/>
      <c r="B34" s="233"/>
      <c r="C34" s="67"/>
      <c r="D34" s="65"/>
      <c r="E34" s="67"/>
      <c r="F34" s="65"/>
      <c r="G34" s="67"/>
      <c r="H34" s="65"/>
      <c r="I34" s="67"/>
      <c r="J34" s="64"/>
      <c r="K34" s="386"/>
      <c r="L34" s="435"/>
      <c r="M34" s="611"/>
      <c r="N34" s="611"/>
      <c r="O34" s="611"/>
      <c r="P34" s="611"/>
      <c r="Q34" s="611"/>
      <c r="R34" s="651"/>
      <c r="S34" s="463"/>
      <c r="T34" s="464"/>
      <c r="U34" s="464"/>
      <c r="V34" s="464"/>
      <c r="W34" s="464"/>
      <c r="X34" s="464"/>
      <c r="Y34" s="464"/>
      <c r="Z34" s="465"/>
    </row>
    <row r="35" spans="1:26" s="2" customFormat="1" ht="12.75" customHeight="1" x14ac:dyDescent="0.2">
      <c r="A35" s="136"/>
      <c r="B35" s="233"/>
      <c r="C35" s="67"/>
      <c r="D35" s="64"/>
      <c r="E35" s="67"/>
      <c r="F35" s="65"/>
      <c r="G35" s="67"/>
      <c r="H35" s="188"/>
      <c r="I35" s="67"/>
      <c r="J35" s="64"/>
      <c r="K35" s="386"/>
      <c r="L35" s="435"/>
      <c r="M35" s="611"/>
      <c r="N35" s="611"/>
      <c r="O35" s="611"/>
      <c r="P35" s="611"/>
      <c r="Q35" s="611"/>
      <c r="R35" s="651"/>
      <c r="S35" s="463"/>
      <c r="T35" s="464"/>
      <c r="U35" s="464"/>
      <c r="V35" s="464"/>
      <c r="W35" s="464"/>
      <c r="X35" s="464"/>
      <c r="Y35" s="464"/>
      <c r="Z35" s="465"/>
    </row>
    <row r="36" spans="1:26" s="2" customFormat="1" ht="12.75" customHeight="1" x14ac:dyDescent="0.2">
      <c r="A36" s="136"/>
      <c r="B36" s="233"/>
      <c r="C36" s="67"/>
      <c r="D36" s="64"/>
      <c r="E36" s="67"/>
      <c r="F36" s="64"/>
      <c r="G36" s="67"/>
      <c r="H36" s="64"/>
      <c r="I36" s="67"/>
      <c r="J36" s="64"/>
      <c r="K36" s="386"/>
      <c r="L36" s="435"/>
      <c r="M36" s="652"/>
      <c r="N36" s="652"/>
      <c r="O36" s="652"/>
      <c r="P36" s="652"/>
      <c r="Q36" s="652"/>
      <c r="R36" s="653"/>
      <c r="S36" s="463"/>
      <c r="T36" s="464"/>
      <c r="U36" s="464"/>
      <c r="V36" s="464"/>
      <c r="W36" s="464"/>
      <c r="X36" s="464"/>
      <c r="Y36" s="464"/>
      <c r="Z36" s="465"/>
    </row>
    <row r="37" spans="1:26" s="2" customFormat="1" ht="12.75" customHeight="1" x14ac:dyDescent="0.2">
      <c r="A37" s="135"/>
      <c r="B37" s="240"/>
      <c r="C37" s="69"/>
      <c r="D37" s="63"/>
      <c r="E37" s="69"/>
      <c r="F37" s="63"/>
      <c r="G37" s="69"/>
      <c r="H37" s="63"/>
      <c r="I37" s="69"/>
      <c r="J37" s="63"/>
      <c r="K37" s="436"/>
      <c r="L37" s="437"/>
      <c r="M37" s="523"/>
      <c r="N37" s="523"/>
      <c r="O37" s="523"/>
      <c r="P37" s="523"/>
      <c r="Q37" s="523"/>
      <c r="R37" s="524"/>
      <c r="S37" s="246"/>
      <c r="T37" s="247"/>
      <c r="U37" s="247"/>
      <c r="V37" s="247"/>
      <c r="W37" s="247"/>
      <c r="X37" s="247"/>
      <c r="Y37" s="247"/>
      <c r="Z37" s="242"/>
    </row>
    <row r="38" spans="1:26" s="1" customFormat="1" ht="12.75" customHeight="1" x14ac:dyDescent="0.2">
      <c r="A38" s="55">
        <f>S31+1</f>
        <v>45984</v>
      </c>
      <c r="B38" s="56"/>
      <c r="C38" s="214">
        <f>A38+1</f>
        <v>45985</v>
      </c>
      <c r="D38" s="215"/>
      <c r="E38" s="216">
        <f>C38+1</f>
        <v>45986</v>
      </c>
      <c r="F38" s="215"/>
      <c r="G38" s="26">
        <f>E38+1</f>
        <v>45987</v>
      </c>
      <c r="H38" s="215"/>
      <c r="I38" s="171">
        <f>G38+1</f>
        <v>45988</v>
      </c>
      <c r="J38" s="215"/>
      <c r="K38" s="389">
        <f>I38+1</f>
        <v>45989</v>
      </c>
      <c r="L38" s="390"/>
      <c r="M38" s="645"/>
      <c r="N38" s="645"/>
      <c r="O38" s="645"/>
      <c r="P38" s="645"/>
      <c r="Q38" s="645"/>
      <c r="R38" s="646"/>
      <c r="S38" s="393">
        <f>K38+1</f>
        <v>45990</v>
      </c>
      <c r="T38" s="394"/>
      <c r="U38" s="634"/>
      <c r="V38" s="634"/>
      <c r="W38" s="634"/>
      <c r="X38" s="634"/>
      <c r="Y38" s="634"/>
      <c r="Z38" s="635"/>
    </row>
    <row r="39" spans="1:26" s="2" customFormat="1" ht="18" x14ac:dyDescent="0.2">
      <c r="A39" s="71"/>
      <c r="B39" s="241"/>
      <c r="C39" s="70"/>
      <c r="D39" s="73"/>
      <c r="E39" s="70"/>
      <c r="F39" s="45"/>
      <c r="G39" s="70"/>
      <c r="H39" s="45"/>
      <c r="I39" s="70"/>
      <c r="J39" s="73"/>
      <c r="K39" s="432"/>
      <c r="L39" s="433"/>
      <c r="M39" s="217"/>
      <c r="N39" s="217"/>
      <c r="O39" s="217"/>
      <c r="P39" s="217"/>
      <c r="Q39" s="217"/>
      <c r="R39" s="218"/>
      <c r="S39" s="463"/>
      <c r="T39" s="464"/>
      <c r="U39" s="61"/>
      <c r="V39" s="61"/>
      <c r="W39" s="61"/>
      <c r="X39" s="61"/>
      <c r="Y39" s="61"/>
      <c r="Z39" s="60"/>
    </row>
    <row r="40" spans="1:26" s="2" customFormat="1" ht="13.5" x14ac:dyDescent="0.2">
      <c r="A40" s="136"/>
      <c r="B40" s="142"/>
      <c r="C40" s="67"/>
      <c r="D40" s="64"/>
      <c r="E40" s="67"/>
      <c r="F40" s="64"/>
      <c r="G40" s="67"/>
      <c r="H40" s="64"/>
      <c r="I40" s="67"/>
      <c r="J40" s="64"/>
      <c r="K40" s="636"/>
      <c r="L40" s="637"/>
      <c r="M40" s="527"/>
      <c r="N40" s="527"/>
      <c r="O40" s="527"/>
      <c r="P40" s="527"/>
      <c r="Q40" s="527"/>
      <c r="R40" s="528"/>
      <c r="S40" s="638"/>
      <c r="T40" s="639"/>
      <c r="U40" s="639"/>
      <c r="V40" s="639"/>
      <c r="W40" s="639"/>
      <c r="X40" s="639"/>
      <c r="Y40" s="639"/>
      <c r="Z40" s="640"/>
    </row>
    <row r="41" spans="1:26" s="2" customFormat="1" ht="13.5" x14ac:dyDescent="0.2">
      <c r="A41" s="136"/>
      <c r="B41" s="241"/>
      <c r="C41" s="67"/>
      <c r="D41" s="65"/>
      <c r="E41" s="67"/>
      <c r="F41" s="65"/>
      <c r="G41" s="67"/>
      <c r="H41" s="141"/>
      <c r="I41" s="67"/>
      <c r="J41" s="188"/>
      <c r="K41" s="649"/>
      <c r="L41" s="650"/>
      <c r="M41" s="641"/>
      <c r="N41" s="642"/>
      <c r="O41" s="642"/>
      <c r="P41" s="642"/>
      <c r="Q41" s="642"/>
      <c r="R41" s="642"/>
      <c r="S41" s="638"/>
      <c r="T41" s="639"/>
      <c r="U41" s="647"/>
      <c r="V41" s="647"/>
      <c r="W41" s="647"/>
      <c r="X41" s="647"/>
      <c r="Y41" s="647"/>
      <c r="Z41" s="648"/>
    </row>
    <row r="42" spans="1:26" s="2" customFormat="1" ht="13.5" x14ac:dyDescent="0.2">
      <c r="A42" s="136"/>
      <c r="B42" s="241"/>
      <c r="C42" s="67"/>
      <c r="D42" s="64"/>
      <c r="E42" s="67"/>
      <c r="F42" s="64"/>
      <c r="G42" s="67"/>
      <c r="H42" s="187"/>
      <c r="I42" s="67"/>
      <c r="J42" s="64"/>
      <c r="K42" s="658"/>
      <c r="L42" s="659"/>
      <c r="M42" s="660"/>
      <c r="N42" s="661"/>
      <c r="O42" s="661"/>
      <c r="P42" s="661"/>
      <c r="Q42" s="661"/>
      <c r="R42" s="661"/>
      <c r="S42" s="638"/>
      <c r="T42" s="639"/>
      <c r="U42" s="643"/>
      <c r="V42" s="643"/>
      <c r="W42" s="643"/>
      <c r="X42" s="643"/>
      <c r="Y42" s="643"/>
      <c r="Z42" s="644"/>
    </row>
    <row r="43" spans="1:26" s="2" customFormat="1" ht="13.5" x14ac:dyDescent="0.2">
      <c r="A43" s="136"/>
      <c r="B43" s="241"/>
      <c r="C43" s="67"/>
      <c r="D43" s="64"/>
      <c r="E43" s="67"/>
      <c r="F43" s="64"/>
      <c r="G43" s="67"/>
      <c r="H43" s="64"/>
      <c r="I43" s="67"/>
      <c r="J43" s="64"/>
      <c r="K43" s="658"/>
      <c r="L43" s="659"/>
      <c r="M43" s="641"/>
      <c r="N43" s="642"/>
      <c r="O43" s="642"/>
      <c r="P43" s="642"/>
      <c r="Q43" s="642"/>
      <c r="R43" s="642"/>
      <c r="S43" s="638"/>
      <c r="T43" s="639"/>
      <c r="U43" s="639"/>
      <c r="V43" s="639"/>
      <c r="W43" s="639"/>
      <c r="X43" s="639"/>
      <c r="Y43" s="639"/>
      <c r="Z43" s="640"/>
    </row>
    <row r="44" spans="1:26" s="2" customFormat="1" ht="13.5" x14ac:dyDescent="0.2">
      <c r="A44" s="135"/>
      <c r="B44" s="242"/>
      <c r="C44" s="69"/>
      <c r="D44" s="63"/>
      <c r="E44" s="69"/>
      <c r="F44" s="63"/>
      <c r="G44" s="69"/>
      <c r="H44" s="174"/>
      <c r="I44" s="69"/>
      <c r="J44" s="63"/>
      <c r="K44" s="665"/>
      <c r="L44" s="666"/>
      <c r="M44" s="667"/>
      <c r="N44" s="668"/>
      <c r="O44" s="668"/>
      <c r="P44" s="668"/>
      <c r="Q44" s="668"/>
      <c r="R44" s="668"/>
      <c r="S44" s="655"/>
      <c r="T44" s="656"/>
      <c r="U44" s="656"/>
      <c r="V44" s="656"/>
      <c r="W44" s="656"/>
      <c r="X44" s="656"/>
      <c r="Y44" s="656"/>
      <c r="Z44" s="657"/>
    </row>
    <row r="45" spans="1:26" ht="18.75" x14ac:dyDescent="0.3">
      <c r="A45" s="55">
        <f>S38+1</f>
        <v>45991</v>
      </c>
      <c r="B45" s="56"/>
      <c r="C45" s="55">
        <f>A45+1</f>
        <v>45992</v>
      </c>
      <c r="D45" s="57"/>
      <c r="E45" s="540" t="s">
        <v>24</v>
      </c>
      <c r="F45" s="541"/>
      <c r="G45" s="29"/>
      <c r="H45" s="29"/>
      <c r="I45" s="29"/>
      <c r="J45" s="29"/>
      <c r="K45" s="29"/>
      <c r="L45" s="29"/>
      <c r="M45" s="29"/>
      <c r="N45" s="29"/>
      <c r="O45" s="29"/>
      <c r="P45" s="29"/>
      <c r="Q45" s="29"/>
      <c r="R45" s="29"/>
      <c r="S45" s="29"/>
      <c r="T45" s="29"/>
      <c r="U45" s="29"/>
      <c r="V45" s="29"/>
      <c r="W45" s="29"/>
      <c r="X45" s="29"/>
      <c r="Y45" s="29"/>
      <c r="Z45" s="10"/>
    </row>
    <row r="46" spans="1:26" ht="13.5" x14ac:dyDescent="0.2">
      <c r="A46" s="379"/>
      <c r="B46" s="380"/>
      <c r="C46" s="379"/>
      <c r="D46" s="381"/>
      <c r="E46" s="30"/>
      <c r="F46" s="664" t="s">
        <v>32</v>
      </c>
      <c r="G46" s="664"/>
      <c r="H46" s="118"/>
      <c r="I46" s="118"/>
      <c r="J46" s="118"/>
      <c r="K46" s="118"/>
      <c r="L46" s="118"/>
      <c r="M46" s="118"/>
      <c r="N46" s="118"/>
      <c r="O46" s="118"/>
      <c r="P46" s="118"/>
      <c r="Q46" s="118"/>
      <c r="R46" s="118"/>
      <c r="S46" s="118"/>
      <c r="T46" s="118"/>
      <c r="U46" s="118"/>
      <c r="V46" s="118"/>
      <c r="W46" s="118"/>
      <c r="X46" s="118"/>
      <c r="Y46" s="118"/>
      <c r="Z46" s="64"/>
    </row>
    <row r="47" spans="1:26" ht="13.5" x14ac:dyDescent="0.2">
      <c r="A47" s="379"/>
      <c r="B47" s="380"/>
      <c r="C47" s="379"/>
      <c r="D47" s="381"/>
      <c r="E47" s="30"/>
      <c r="F47" s="662" t="s">
        <v>31</v>
      </c>
      <c r="G47" s="662"/>
      <c r="H47" s="118"/>
      <c r="I47" s="118"/>
      <c r="J47" s="118"/>
      <c r="K47" s="118"/>
      <c r="L47" s="118"/>
      <c r="M47" s="118"/>
      <c r="N47" s="118"/>
      <c r="O47" s="118"/>
      <c r="P47" s="118"/>
      <c r="Q47" s="118"/>
      <c r="R47" s="118"/>
      <c r="S47" s="118"/>
      <c r="T47" s="118"/>
      <c r="U47" s="118"/>
      <c r="V47" s="118"/>
      <c r="W47" s="118"/>
      <c r="X47" s="118"/>
      <c r="Y47" s="118"/>
      <c r="Z47" s="64"/>
    </row>
    <row r="48" spans="1:26" ht="13.5" x14ac:dyDescent="0.2">
      <c r="A48" s="379"/>
      <c r="B48" s="380"/>
      <c r="C48" s="379"/>
      <c r="D48" s="381"/>
      <c r="E48" s="30"/>
      <c r="F48" s="663" t="s">
        <v>33</v>
      </c>
      <c r="G48" s="663"/>
      <c r="H48" s="109"/>
      <c r="I48" s="113"/>
      <c r="J48" s="6"/>
      <c r="K48" s="6"/>
      <c r="L48" s="6"/>
      <c r="M48" s="6"/>
      <c r="N48" s="6"/>
      <c r="O48" s="6"/>
      <c r="P48" s="6"/>
      <c r="Q48" s="6"/>
      <c r="R48" s="6"/>
      <c r="S48" s="6"/>
      <c r="T48" s="6"/>
      <c r="U48" s="6"/>
      <c r="V48" s="6"/>
      <c r="W48" s="6"/>
      <c r="X48" s="6"/>
      <c r="Y48" s="6"/>
      <c r="Z48" s="8"/>
    </row>
    <row r="49" spans="1:26" ht="13.5" x14ac:dyDescent="0.2">
      <c r="A49" s="379"/>
      <c r="B49" s="380"/>
      <c r="C49" s="379"/>
      <c r="D49" s="381"/>
      <c r="E49" s="30"/>
      <c r="F49" s="109"/>
      <c r="G49" s="584"/>
      <c r="H49" s="584"/>
      <c r="I49" s="113"/>
      <c r="J49" s="6"/>
      <c r="K49" s="119" t="s">
        <v>9</v>
      </c>
      <c r="L49" s="119"/>
      <c r="M49" s="119"/>
      <c r="N49" s="119"/>
      <c r="O49" s="119"/>
      <c r="P49" s="119"/>
      <c r="Q49" s="119"/>
      <c r="R49" s="119"/>
      <c r="S49" s="119"/>
      <c r="T49" s="119"/>
      <c r="U49" s="119"/>
      <c r="V49" s="119"/>
      <c r="W49" s="119"/>
      <c r="X49" s="119"/>
      <c r="Y49" s="119"/>
      <c r="Z49" s="115"/>
    </row>
    <row r="50" spans="1:26" s="1" customFormat="1" ht="13.5" x14ac:dyDescent="0.2">
      <c r="A50" s="397"/>
      <c r="B50" s="398"/>
      <c r="C50" s="397"/>
      <c r="D50" s="399"/>
      <c r="E50" s="31"/>
      <c r="F50" s="157"/>
      <c r="G50" s="654"/>
      <c r="H50" s="654"/>
      <c r="I50" s="114"/>
      <c r="J50" s="32"/>
      <c r="K50" s="116" t="s">
        <v>8</v>
      </c>
      <c r="L50" s="116"/>
      <c r="M50" s="116"/>
      <c r="N50" s="116"/>
      <c r="O50" s="116"/>
      <c r="P50" s="116"/>
      <c r="Q50" s="116"/>
      <c r="R50" s="116"/>
      <c r="S50" s="116"/>
      <c r="T50" s="116"/>
      <c r="U50" s="116"/>
      <c r="V50" s="116"/>
      <c r="W50" s="116"/>
      <c r="X50" s="116"/>
      <c r="Y50" s="116"/>
      <c r="Z50" s="117"/>
    </row>
  </sheetData>
  <mergeCells count="170">
    <mergeCell ref="A49:B49"/>
    <mergeCell ref="C49:D49"/>
    <mergeCell ref="A50:B50"/>
    <mergeCell ref="C50:D50"/>
    <mergeCell ref="A46:B46"/>
    <mergeCell ref="C46:D46"/>
    <mergeCell ref="A47:B47"/>
    <mergeCell ref="C47:D47"/>
    <mergeCell ref="A48:B48"/>
    <mergeCell ref="C48:D48"/>
    <mergeCell ref="G49:H49"/>
    <mergeCell ref="G50:H50"/>
    <mergeCell ref="S44:T44"/>
    <mergeCell ref="U44:Z44"/>
    <mergeCell ref="K42:L42"/>
    <mergeCell ref="M42:R42"/>
    <mergeCell ref="K43:L43"/>
    <mergeCell ref="S43:T43"/>
    <mergeCell ref="U43:Z43"/>
    <mergeCell ref="F47:G47"/>
    <mergeCell ref="F48:G48"/>
    <mergeCell ref="F46:G46"/>
    <mergeCell ref="K44:L44"/>
    <mergeCell ref="M44:R44"/>
    <mergeCell ref="E45:F45"/>
    <mergeCell ref="U31:Z31"/>
    <mergeCell ref="K32:L32"/>
    <mergeCell ref="M35:R35"/>
    <mergeCell ref="M36:R36"/>
    <mergeCell ref="K33:L33"/>
    <mergeCell ref="K34:L34"/>
    <mergeCell ref="K35:L35"/>
    <mergeCell ref="S32:Z36"/>
    <mergeCell ref="M32:R32"/>
    <mergeCell ref="M33:R33"/>
    <mergeCell ref="M34:R34"/>
    <mergeCell ref="U38:Z38"/>
    <mergeCell ref="K37:L37"/>
    <mergeCell ref="M37:R37"/>
    <mergeCell ref="K40:L40"/>
    <mergeCell ref="M40:R40"/>
    <mergeCell ref="K39:L39"/>
    <mergeCell ref="S40:T40"/>
    <mergeCell ref="U40:Z40"/>
    <mergeCell ref="M43:R43"/>
    <mergeCell ref="S42:T42"/>
    <mergeCell ref="U42:Z42"/>
    <mergeCell ref="M38:R38"/>
    <mergeCell ref="S39:T39"/>
    <mergeCell ref="S41:T41"/>
    <mergeCell ref="U41:Z41"/>
    <mergeCell ref="K41:L41"/>
    <mergeCell ref="M41:R41"/>
    <mergeCell ref="K17:L17"/>
    <mergeCell ref="M17:R17"/>
    <mergeCell ref="S19:T19"/>
    <mergeCell ref="S20:T20"/>
    <mergeCell ref="S21:T21"/>
    <mergeCell ref="S22:T22"/>
    <mergeCell ref="S23:T23"/>
    <mergeCell ref="S25:T25"/>
    <mergeCell ref="M19:R19"/>
    <mergeCell ref="S29:T29"/>
    <mergeCell ref="K28:L28"/>
    <mergeCell ref="M28:R28"/>
    <mergeCell ref="K38:L38"/>
    <mergeCell ref="S38:T38"/>
    <mergeCell ref="M23:R23"/>
    <mergeCell ref="K26:L26"/>
    <mergeCell ref="K25:L25"/>
    <mergeCell ref="S30:T30"/>
    <mergeCell ref="K29:L29"/>
    <mergeCell ref="K36:L36"/>
    <mergeCell ref="S24:T24"/>
    <mergeCell ref="K31:L31"/>
    <mergeCell ref="S31:T31"/>
    <mergeCell ref="Y30:Z30"/>
    <mergeCell ref="S17:T17"/>
    <mergeCell ref="K18:L18"/>
    <mergeCell ref="K30:L30"/>
    <mergeCell ref="M30:R30"/>
    <mergeCell ref="Y14:Z14"/>
    <mergeCell ref="Y15:Z15"/>
    <mergeCell ref="S14:T14"/>
    <mergeCell ref="S15:T15"/>
    <mergeCell ref="K14:L14"/>
    <mergeCell ref="M14:R14"/>
    <mergeCell ref="K15:L15"/>
    <mergeCell ref="M15:R15"/>
    <mergeCell ref="M26:R26"/>
    <mergeCell ref="K19:L19"/>
    <mergeCell ref="Y26:Z26"/>
    <mergeCell ref="Y28:Z28"/>
    <mergeCell ref="Y29:Z29"/>
    <mergeCell ref="S18:T18"/>
    <mergeCell ref="K24:L24"/>
    <mergeCell ref="Y16:Z16"/>
    <mergeCell ref="K27:L27"/>
    <mergeCell ref="M27:R27"/>
    <mergeCell ref="M29:R29"/>
    <mergeCell ref="S1:Y1"/>
    <mergeCell ref="A9:B9"/>
    <mergeCell ref="C9:D9"/>
    <mergeCell ref="E9:F9"/>
    <mergeCell ref="G9:H9"/>
    <mergeCell ref="I9:J9"/>
    <mergeCell ref="K9:R9"/>
    <mergeCell ref="S9:Z9"/>
    <mergeCell ref="K11:L11"/>
    <mergeCell ref="A11:B11"/>
    <mergeCell ref="C11:D11"/>
    <mergeCell ref="E11:F11"/>
    <mergeCell ref="Y10:Z10"/>
    <mergeCell ref="Y11:Z11"/>
    <mergeCell ref="A1:H7"/>
    <mergeCell ref="K1:Q1"/>
    <mergeCell ref="S11:T11"/>
    <mergeCell ref="K10:L10"/>
    <mergeCell ref="M10:R10"/>
    <mergeCell ref="S10:T10"/>
    <mergeCell ref="C16:D16"/>
    <mergeCell ref="E16:F16"/>
    <mergeCell ref="K16:L16"/>
    <mergeCell ref="M16:R16"/>
    <mergeCell ref="A16:B16"/>
    <mergeCell ref="S16:T16"/>
    <mergeCell ref="K13:L13"/>
    <mergeCell ref="M13:R13"/>
    <mergeCell ref="E15:F15"/>
    <mergeCell ref="A14:B14"/>
    <mergeCell ref="C14:D14"/>
    <mergeCell ref="E14:F14"/>
    <mergeCell ref="Y13:Z13"/>
    <mergeCell ref="S13:T13"/>
    <mergeCell ref="A15:B15"/>
    <mergeCell ref="C15:D15"/>
    <mergeCell ref="A13:B13"/>
    <mergeCell ref="C13:D13"/>
    <mergeCell ref="E13:F13"/>
    <mergeCell ref="S12:T12"/>
    <mergeCell ref="Y12:Z12"/>
    <mergeCell ref="A12:B12"/>
    <mergeCell ref="C12:D12"/>
    <mergeCell ref="E12:F12"/>
    <mergeCell ref="K12:L12"/>
    <mergeCell ref="M12:R12"/>
    <mergeCell ref="Y17:Z17"/>
    <mergeCell ref="Y18:Z18"/>
    <mergeCell ref="Y19:Z19"/>
    <mergeCell ref="Y20:Z20"/>
    <mergeCell ref="Y21:Z21"/>
    <mergeCell ref="Y22:Z22"/>
    <mergeCell ref="Y24:Z24"/>
    <mergeCell ref="Y25:Z25"/>
    <mergeCell ref="Y23:Z23"/>
    <mergeCell ref="X27:Z27"/>
    <mergeCell ref="K20:L20"/>
    <mergeCell ref="M20:R20"/>
    <mergeCell ref="K21:L21"/>
    <mergeCell ref="M21:R21"/>
    <mergeCell ref="K22:L22"/>
    <mergeCell ref="M22:R22"/>
    <mergeCell ref="K23:L23"/>
    <mergeCell ref="U28:V28"/>
    <mergeCell ref="U21:V21"/>
    <mergeCell ref="W22:X22"/>
    <mergeCell ref="S26:T26"/>
    <mergeCell ref="S27:T27"/>
    <mergeCell ref="S28:T28"/>
    <mergeCell ref="U26:V26"/>
  </mergeCells>
  <conditionalFormatting sqref="A10 C10 E10 A45 C45">
    <cfRule type="expression" dxfId="39" priority="40">
      <formula>OR(WEEKDAY(A10,1)=1,WEEKDAY(A10,1)=7)</formula>
    </cfRule>
    <cfRule type="expression" dxfId="38" priority="39">
      <formula>MONTH(A10)&lt;&gt;MONTH($A$1)</formula>
    </cfRule>
  </conditionalFormatting>
  <conditionalFormatting sqref="A17:A18 C17:C18 E17:E18 G17:G18 K17:K18">
    <cfRule type="expression" dxfId="37" priority="35">
      <formula>MONTH(A17)&lt;&gt;MONTH($A$1)</formula>
    </cfRule>
    <cfRule type="expression" dxfId="36" priority="36">
      <formula>OR(WEEKDAY(A17,1)=1,WEEKDAY(A17,1)=7)</formula>
    </cfRule>
  </conditionalFormatting>
  <conditionalFormatting sqref="A24:A25">
    <cfRule type="expression" dxfId="35" priority="5">
      <formula>MONTH(A24)&lt;&gt;MONTH($A$1)</formula>
    </cfRule>
    <cfRule type="expression" dxfId="34" priority="6">
      <formula>OR(WEEKDAY(A24,1)=1,WEEKDAY(A24,1)=7)</formula>
    </cfRule>
  </conditionalFormatting>
  <conditionalFormatting sqref="A31:A32">
    <cfRule type="expression" dxfId="33" priority="3">
      <formula>MONTH(A31)&lt;&gt;MONTH($A$1)</formula>
    </cfRule>
    <cfRule type="expression" dxfId="32" priority="4">
      <formula>OR(WEEKDAY(A31,1)=1,WEEKDAY(A31,1)=7)</formula>
    </cfRule>
  </conditionalFormatting>
  <conditionalFormatting sqref="A38:A39">
    <cfRule type="expression" dxfId="31" priority="2">
      <formula>OR(WEEKDAY(A38,1)=1,WEEKDAY(A38,1)=7)</formula>
    </cfRule>
    <cfRule type="expression" dxfId="30" priority="1">
      <formula>MONTH(A38)&lt;&gt;MONTH($A$1)</formula>
    </cfRule>
  </conditionalFormatting>
  <conditionalFormatting sqref="C24:C25 E24:E25 G24:G25 K24:K25">
    <cfRule type="expression" dxfId="29" priority="31">
      <formula>MONTH(C24)&lt;&gt;MONTH($A$1)</formula>
    </cfRule>
    <cfRule type="expression" dxfId="28" priority="32">
      <formula>OR(WEEKDAY(C24,1)=1,WEEKDAY(C24,1)=7)</formula>
    </cfRule>
  </conditionalFormatting>
  <conditionalFormatting sqref="C31:C32 E31:E32 G31:G32 K31:K32 S31:S32">
    <cfRule type="expression" dxfId="27" priority="27">
      <formula>MONTH(C31)&lt;&gt;MONTH($A$1)</formula>
    </cfRule>
    <cfRule type="expression" dxfId="26" priority="28">
      <formula>OR(WEEKDAY(C31,1)=1,WEEKDAY(C31,1)=7)</formula>
    </cfRule>
  </conditionalFormatting>
  <conditionalFormatting sqref="C38:C39 E38:E39 G38:G39 S38:S39">
    <cfRule type="expression" dxfId="25" priority="23">
      <formula>MONTH(C38)&lt;&gt;MONTH($A$1)</formula>
    </cfRule>
    <cfRule type="expression" dxfId="24" priority="24">
      <formula>OR(WEEKDAY(C38,1)=1,WEEKDAY(C38,1)=7)</formula>
    </cfRule>
  </conditionalFormatting>
  <conditionalFormatting sqref="G10:G11 K10:K11">
    <cfRule type="expression" dxfId="23" priority="20">
      <formula>OR(WEEKDAY(G10,1)=1,WEEKDAY(G10,1)=7)</formula>
    </cfRule>
    <cfRule type="expression" dxfId="22" priority="19">
      <formula>MONTH(G10)&lt;&gt;MONTH($A$1)</formula>
    </cfRule>
  </conditionalFormatting>
  <conditionalFormatting sqref="I10:I11">
    <cfRule type="expression" dxfId="21" priority="17">
      <formula>MONTH(I10)&lt;&gt;MONTH($A$1)</formula>
    </cfRule>
    <cfRule type="expression" dxfId="20" priority="18">
      <formula>OR(WEEKDAY(I10,1)=1,WEEKDAY(I10,1)=7)</formula>
    </cfRule>
  </conditionalFormatting>
  <conditionalFormatting sqref="I17:I18">
    <cfRule type="expression" dxfId="19" priority="33">
      <formula>MONTH(I17)&lt;&gt;MONTH($A$1)</formula>
    </cfRule>
    <cfRule type="expression" dxfId="18" priority="34">
      <formula>OR(WEEKDAY(I17,1)=1,WEEKDAY(I17,1)=7)</formula>
    </cfRule>
  </conditionalFormatting>
  <conditionalFormatting sqref="I24:I25">
    <cfRule type="expression" dxfId="17" priority="29">
      <formula>MONTH(I24)&lt;&gt;MONTH($A$1)</formula>
    </cfRule>
    <cfRule type="expression" dxfId="16" priority="30">
      <formula>OR(WEEKDAY(I24,1)=1,WEEKDAY(I24,1)=7)</formula>
    </cfRule>
  </conditionalFormatting>
  <conditionalFormatting sqref="I31:I32">
    <cfRule type="expression" dxfId="15" priority="25">
      <formula>MONTH(I31)&lt;&gt;MONTH($A$1)</formula>
    </cfRule>
    <cfRule type="expression" dxfId="14" priority="26">
      <formula>OR(WEEKDAY(I31,1)=1,WEEKDAY(I31,1)=7)</formula>
    </cfRule>
  </conditionalFormatting>
  <conditionalFormatting sqref="I38:I39">
    <cfRule type="expression" dxfId="13" priority="22">
      <formula>OR(WEEKDAY(I38,1)=1,WEEKDAY(I38,1)=7)</formula>
    </cfRule>
    <cfRule type="expression" dxfId="12" priority="21">
      <formula>MONTH(I38)&lt;&gt;MONTH($A$1)</formula>
    </cfRule>
  </conditionalFormatting>
  <conditionalFormatting sqref="K38:K39">
    <cfRule type="expression" dxfId="11" priority="7">
      <formula>MONTH(K38)&lt;&gt;MONTH($A$1)</formula>
    </cfRule>
    <cfRule type="expression" dxfId="10" priority="8">
      <formula>OR(WEEKDAY(K38,1)=1,WEEKDAY(K38,1)=7)</formula>
    </cfRule>
  </conditionalFormatting>
  <conditionalFormatting sqref="S10:S11">
    <cfRule type="expression" dxfId="9" priority="15">
      <formula>MONTH(S10)&lt;&gt;MONTH($A$1)</formula>
    </cfRule>
    <cfRule type="expression" dxfId="8" priority="16">
      <formula>OR(WEEKDAY(S10,1)=1,WEEKDAY(S10,1)=7)</formula>
    </cfRule>
  </conditionalFormatting>
  <conditionalFormatting sqref="S17:S18">
    <cfRule type="expression" dxfId="7" priority="11">
      <formula>MONTH(S17)&lt;&gt;MONTH($A$1)</formula>
    </cfRule>
    <cfRule type="expression" dxfId="6" priority="12">
      <formula>OR(WEEKDAY(S17,1)=1,WEEKDAY(S17,1)=7)</formula>
    </cfRule>
  </conditionalFormatting>
  <conditionalFormatting sqref="S24:S25">
    <cfRule type="expression" dxfId="5" priority="9">
      <formula>MONTH(S24)&lt;&gt;MONTH($A$1)</formula>
    </cfRule>
    <cfRule type="expression" dxfId="4" priority="10">
      <formula>OR(WEEKDAY(S24,1)=1,WEEKDAY(S24,1)=7)</formula>
    </cfRule>
  </conditionalFormatting>
  <hyperlinks>
    <hyperlink ref="K50" r:id="rId1" xr:uid="{00000000-0004-0000-0C00-000000000000}"/>
    <hyperlink ref="K49:Z49" r:id="rId2" display="Calendar Templates by Vertex42" xr:uid="{00000000-0004-0000-0C00-000001000000}"/>
    <hyperlink ref="K50:Z50" r:id="rId3" display="https://www.vertex42.com/calendars/" xr:uid="{00000000-0004-0000-0C00-000002000000}"/>
  </hyperlinks>
  <printOptions horizontalCentered="1"/>
  <pageMargins left="0.5" right="0.5" top="0.25" bottom="0.25" header="0.25" footer="0.25"/>
  <pageSetup scale="85" orientation="landscape"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69ADF-ABCF-4B37-8A8E-25AD293D4261}">
  <dimension ref="A1:AA46"/>
  <sheetViews>
    <sheetView topLeftCell="A4" zoomScale="89" zoomScaleNormal="89" workbookViewId="0">
      <selection activeCell="U29" sqref="U29:Y33"/>
    </sheetView>
  </sheetViews>
  <sheetFormatPr defaultColWidth="9.140625" defaultRowHeight="12.75" x14ac:dyDescent="0.2"/>
  <cols>
    <col min="1" max="1" width="4.85546875" style="87" customWidth="1"/>
    <col min="2" max="2" width="13.7109375" style="87" customWidth="1"/>
    <col min="3" max="3" width="4.85546875" style="87" customWidth="1"/>
    <col min="4" max="4" width="13.7109375" style="87" customWidth="1"/>
    <col min="5" max="5" width="4.85546875" style="87" customWidth="1"/>
    <col min="6" max="6" width="13.7109375" style="87" customWidth="1"/>
    <col min="7" max="7" width="4.85546875" style="87" customWidth="1"/>
    <col min="8" max="8" width="13.7109375" style="87" customWidth="1"/>
    <col min="9" max="9" width="4.85546875" style="87" customWidth="1"/>
    <col min="10" max="10" width="13.7109375" style="87" customWidth="1"/>
    <col min="11" max="17" width="2.42578125" style="87" customWidth="1"/>
    <col min="18" max="18" width="2.85546875" style="87" customWidth="1"/>
    <col min="19" max="20" width="2.42578125" style="87" customWidth="1"/>
    <col min="21" max="22" width="3.28515625" style="87" customWidth="1"/>
    <col min="23" max="23" width="3" style="87" customWidth="1"/>
    <col min="24" max="24" width="3.28515625" style="87" customWidth="1"/>
    <col min="25" max="25" width="3" style="87" customWidth="1"/>
    <col min="26" max="26" width="2.7109375" style="87" customWidth="1"/>
    <col min="27" max="27" width="11.42578125" style="87" bestFit="1" customWidth="1"/>
    <col min="28" max="16384" width="9.140625" style="87"/>
  </cols>
  <sheetData>
    <row r="1" spans="1:26" s="76" customFormat="1" ht="15" customHeight="1" x14ac:dyDescent="0.2">
      <c r="A1" s="735">
        <f>DATE(Setup!D5,Setup!D7+12,1)</f>
        <v>45992</v>
      </c>
      <c r="B1" s="735"/>
      <c r="C1" s="735"/>
      <c r="D1" s="735"/>
      <c r="E1" s="735"/>
      <c r="F1" s="735"/>
      <c r="G1" s="735"/>
      <c r="H1" s="735"/>
      <c r="I1" s="75"/>
      <c r="J1" s="75"/>
      <c r="K1" s="721">
        <f>DATE(YEAR(A1),MONTH(A1)-1,1)</f>
        <v>45962</v>
      </c>
      <c r="L1" s="721"/>
      <c r="M1" s="721"/>
      <c r="N1" s="721"/>
      <c r="O1" s="721"/>
      <c r="P1" s="721"/>
      <c r="Q1" s="721"/>
      <c r="S1" s="721">
        <f>DATE(YEAR(A1),MONTH(A1)+1,1)</f>
        <v>46023</v>
      </c>
      <c r="T1" s="721"/>
      <c r="U1" s="721"/>
      <c r="V1" s="721"/>
      <c r="W1" s="721"/>
      <c r="X1" s="721"/>
      <c r="Y1" s="721"/>
    </row>
    <row r="2" spans="1:26" s="76" customFormat="1" ht="11.25" customHeight="1" x14ac:dyDescent="0.35">
      <c r="A2" s="735"/>
      <c r="B2" s="735"/>
      <c r="C2" s="735"/>
      <c r="D2" s="735"/>
      <c r="E2" s="735"/>
      <c r="F2" s="735"/>
      <c r="G2" s="735"/>
      <c r="H2" s="735"/>
      <c r="I2" s="75"/>
      <c r="J2" s="75"/>
      <c r="K2" s="77" t="str">
        <f>INDEX({"S";"M";"T";"W";"T";"F";"S"},1+MOD(start_day+1-2,7))</f>
        <v>S</v>
      </c>
      <c r="L2" s="77" t="str">
        <f>INDEX({"S";"M";"T";"W";"T";"F";"S"},1+MOD(start_day+2-2,7))</f>
        <v>M</v>
      </c>
      <c r="M2" s="77" t="str">
        <f>INDEX({"S";"M";"T";"W";"T";"F";"S"},1+MOD(start_day+3-2,7))</f>
        <v>T</v>
      </c>
      <c r="N2" s="77" t="str">
        <f>INDEX({"S";"M";"T";"W";"T";"F";"S"},1+MOD(start_day+4-2,7))</f>
        <v>W</v>
      </c>
      <c r="O2" s="77" t="str">
        <f>INDEX({"S";"M";"T";"W";"T";"F";"S"},1+MOD(start_day+5-2,7))</f>
        <v>T</v>
      </c>
      <c r="P2" s="77" t="str">
        <f>INDEX({"S";"M";"T";"W";"T";"F";"S"},1+MOD(start_day+6-2,7))</f>
        <v>F</v>
      </c>
      <c r="Q2" s="77" t="str">
        <f>INDEX({"S";"M";"T";"W";"T";"F";"S"},1+MOD(start_day+7-2,7))</f>
        <v>S</v>
      </c>
      <c r="S2" s="77" t="str">
        <f>INDEX({"S";"M";"T";"W";"T";"F";"S"},1+MOD(start_day+1-2,7))</f>
        <v>S</v>
      </c>
      <c r="T2" s="77" t="str">
        <f>INDEX({"S";"M";"T";"W";"T";"F";"S"},1+MOD(start_day+2-2,7))</f>
        <v>M</v>
      </c>
      <c r="U2" s="77" t="str">
        <f>INDEX({"S";"M";"T";"W";"T";"F";"S"},1+MOD(start_day+3-2,7))</f>
        <v>T</v>
      </c>
      <c r="V2" s="77" t="str">
        <f>INDEX({"S";"M";"T";"W";"T";"F";"S"},1+MOD(start_day+4-2,7))</f>
        <v>W</v>
      </c>
      <c r="W2" s="77" t="str">
        <f>INDEX({"S";"M";"T";"W";"T";"F";"S"},1+MOD(start_day+5-2,7))</f>
        <v>T</v>
      </c>
      <c r="X2" s="77" t="str">
        <f>INDEX({"S";"M";"T";"W";"T";"F";"S"},1+MOD(start_day+6-2,7))</f>
        <v>F</v>
      </c>
      <c r="Y2" s="77" t="str">
        <f>INDEX({"S";"M";"T";"W";"T";"F";"S"},1+MOD(start_day+7-2,7))</f>
        <v>S</v>
      </c>
    </row>
    <row r="3" spans="1:26" s="79" customFormat="1" ht="9" customHeight="1" x14ac:dyDescent="0.2">
      <c r="A3" s="735"/>
      <c r="B3" s="735"/>
      <c r="C3" s="735"/>
      <c r="D3" s="735"/>
      <c r="E3" s="735"/>
      <c r="F3" s="735"/>
      <c r="G3" s="735"/>
      <c r="H3" s="735"/>
      <c r="I3" s="75"/>
      <c r="J3" s="75"/>
      <c r="K3" s="78" t="str">
        <f t="shared" ref="K3:Q8" si="0">IF(MONTH($K$1)&lt;&gt;MONTH($K$1-(WEEKDAY($K$1,1)-(start_day-1))-IF((WEEKDAY($K$1,1)-(start_day-1))&lt;=0,7,0)+(ROW(K3)-ROW($K$3))*7+(COLUMN(K3)-COLUMN($K$3)+1)),"",$K$1-(WEEKDAY($K$1,1)-(start_day-1))-IF((WEEKDAY($K$1,1)-(start_day-1))&lt;=0,7,0)+(ROW(K3)-ROW($K$3))*7+(COLUMN(K3)-COLUMN($K$3)+1))</f>
        <v/>
      </c>
      <c r="L3" s="78" t="str">
        <f t="shared" si="0"/>
        <v/>
      </c>
      <c r="M3" s="78" t="str">
        <f t="shared" si="0"/>
        <v/>
      </c>
      <c r="N3" s="78" t="str">
        <f t="shared" si="0"/>
        <v/>
      </c>
      <c r="O3" s="78" t="str">
        <f t="shared" si="0"/>
        <v/>
      </c>
      <c r="P3" s="78" t="str">
        <f t="shared" si="0"/>
        <v/>
      </c>
      <c r="Q3" s="78">
        <f t="shared" si="0"/>
        <v>45962</v>
      </c>
      <c r="R3" s="76"/>
      <c r="S3" s="78" t="str">
        <f t="shared" ref="S3:Y8" si="1">IF(MONTH($S$1)&lt;&gt;MONTH($S$1-(WEEKDAY($S$1,1)-(start_day-1))-IF((WEEKDAY($S$1,1)-(start_day-1))&lt;=0,7,0)+(ROW(S3)-ROW($S$3))*7+(COLUMN(S3)-COLUMN($S$3)+1)),"",$S$1-(WEEKDAY($S$1,1)-(start_day-1))-IF((WEEKDAY($S$1,1)-(start_day-1))&lt;=0,7,0)+(ROW(S3)-ROW($S$3))*7+(COLUMN(S3)-COLUMN($S$3)+1))</f>
        <v/>
      </c>
      <c r="T3" s="78" t="str">
        <f t="shared" si="1"/>
        <v/>
      </c>
      <c r="U3" s="78" t="str">
        <f t="shared" si="1"/>
        <v/>
      </c>
      <c r="V3" s="78" t="str">
        <f t="shared" si="1"/>
        <v/>
      </c>
      <c r="W3" s="78">
        <f t="shared" si="1"/>
        <v>46023</v>
      </c>
      <c r="X3" s="78">
        <f t="shared" si="1"/>
        <v>46024</v>
      </c>
      <c r="Y3" s="78">
        <f t="shared" si="1"/>
        <v>46025</v>
      </c>
    </row>
    <row r="4" spans="1:26" s="79" customFormat="1" ht="9" customHeight="1" x14ac:dyDescent="0.2">
      <c r="A4" s="735"/>
      <c r="B4" s="735"/>
      <c r="C4" s="735"/>
      <c r="D4" s="735"/>
      <c r="E4" s="735"/>
      <c r="F4" s="735"/>
      <c r="G4" s="735"/>
      <c r="H4" s="735"/>
      <c r="I4" s="75"/>
      <c r="J4" s="75"/>
      <c r="K4" s="78">
        <f t="shared" si="0"/>
        <v>45963</v>
      </c>
      <c r="L4" s="78">
        <f t="shared" si="0"/>
        <v>45964</v>
      </c>
      <c r="M4" s="78">
        <f t="shared" si="0"/>
        <v>45965</v>
      </c>
      <c r="N4" s="78">
        <f t="shared" si="0"/>
        <v>45966</v>
      </c>
      <c r="O4" s="78">
        <f t="shared" si="0"/>
        <v>45967</v>
      </c>
      <c r="P4" s="78">
        <f t="shared" si="0"/>
        <v>45968</v>
      </c>
      <c r="Q4" s="78">
        <f t="shared" si="0"/>
        <v>45969</v>
      </c>
      <c r="R4" s="76"/>
      <c r="S4" s="78">
        <f t="shared" si="1"/>
        <v>46026</v>
      </c>
      <c r="T4" s="78">
        <f t="shared" si="1"/>
        <v>46027</v>
      </c>
      <c r="U4" s="78">
        <f t="shared" si="1"/>
        <v>46028</v>
      </c>
      <c r="V4" s="78">
        <f t="shared" si="1"/>
        <v>46029</v>
      </c>
      <c r="W4" s="78">
        <f t="shared" si="1"/>
        <v>46030</v>
      </c>
      <c r="X4" s="78">
        <f t="shared" si="1"/>
        <v>46031</v>
      </c>
      <c r="Y4" s="78">
        <f t="shared" si="1"/>
        <v>46032</v>
      </c>
    </row>
    <row r="5" spans="1:26" s="79" customFormat="1" ht="9" customHeight="1" x14ac:dyDescent="0.2">
      <c r="A5" s="735"/>
      <c r="B5" s="735"/>
      <c r="C5" s="735"/>
      <c r="D5" s="735"/>
      <c r="E5" s="735"/>
      <c r="F5" s="735"/>
      <c r="G5" s="735"/>
      <c r="H5" s="735"/>
      <c r="I5" s="75"/>
      <c r="J5" s="75"/>
      <c r="K5" s="78">
        <f t="shared" si="0"/>
        <v>45970</v>
      </c>
      <c r="L5" s="78">
        <f t="shared" si="0"/>
        <v>45971</v>
      </c>
      <c r="M5" s="78">
        <f t="shared" si="0"/>
        <v>45972</v>
      </c>
      <c r="N5" s="78">
        <f t="shared" si="0"/>
        <v>45973</v>
      </c>
      <c r="O5" s="78">
        <f t="shared" si="0"/>
        <v>45974</v>
      </c>
      <c r="P5" s="78">
        <f t="shared" si="0"/>
        <v>45975</v>
      </c>
      <c r="Q5" s="78">
        <f t="shared" si="0"/>
        <v>45976</v>
      </c>
      <c r="R5" s="76"/>
      <c r="S5" s="78">
        <f t="shared" si="1"/>
        <v>46033</v>
      </c>
      <c r="T5" s="78">
        <f t="shared" si="1"/>
        <v>46034</v>
      </c>
      <c r="U5" s="78">
        <f t="shared" si="1"/>
        <v>46035</v>
      </c>
      <c r="V5" s="78">
        <f t="shared" si="1"/>
        <v>46036</v>
      </c>
      <c r="W5" s="78">
        <f t="shared" si="1"/>
        <v>46037</v>
      </c>
      <c r="X5" s="78">
        <f t="shared" si="1"/>
        <v>46038</v>
      </c>
      <c r="Y5" s="78">
        <f t="shared" si="1"/>
        <v>46039</v>
      </c>
    </row>
    <row r="6" spans="1:26" s="79" customFormat="1" ht="9" customHeight="1" x14ac:dyDescent="0.2">
      <c r="A6" s="735"/>
      <c r="B6" s="735"/>
      <c r="C6" s="735"/>
      <c r="D6" s="735"/>
      <c r="E6" s="735"/>
      <c r="F6" s="735"/>
      <c r="G6" s="735"/>
      <c r="H6" s="735"/>
      <c r="I6" s="75"/>
      <c r="J6" s="75"/>
      <c r="K6" s="78">
        <f t="shared" si="0"/>
        <v>45977</v>
      </c>
      <c r="L6" s="78">
        <f t="shared" si="0"/>
        <v>45978</v>
      </c>
      <c r="M6" s="78">
        <f t="shared" si="0"/>
        <v>45979</v>
      </c>
      <c r="N6" s="78">
        <f t="shared" si="0"/>
        <v>45980</v>
      </c>
      <c r="O6" s="78">
        <f t="shared" si="0"/>
        <v>45981</v>
      </c>
      <c r="P6" s="78">
        <f t="shared" si="0"/>
        <v>45982</v>
      </c>
      <c r="Q6" s="78">
        <f t="shared" si="0"/>
        <v>45983</v>
      </c>
      <c r="R6" s="76"/>
      <c r="S6" s="78">
        <f t="shared" si="1"/>
        <v>46040</v>
      </c>
      <c r="T6" s="78">
        <f t="shared" si="1"/>
        <v>46041</v>
      </c>
      <c r="U6" s="78">
        <f t="shared" si="1"/>
        <v>46042</v>
      </c>
      <c r="V6" s="78">
        <f t="shared" si="1"/>
        <v>46043</v>
      </c>
      <c r="W6" s="78">
        <f t="shared" si="1"/>
        <v>46044</v>
      </c>
      <c r="X6" s="78">
        <f t="shared" si="1"/>
        <v>46045</v>
      </c>
      <c r="Y6" s="78">
        <f t="shared" si="1"/>
        <v>46046</v>
      </c>
    </row>
    <row r="7" spans="1:26" s="79" customFormat="1" ht="9" customHeight="1" x14ac:dyDescent="0.2">
      <c r="A7" s="735"/>
      <c r="B7" s="735"/>
      <c r="C7" s="735"/>
      <c r="D7" s="735"/>
      <c r="E7" s="735"/>
      <c r="F7" s="735"/>
      <c r="G7" s="735"/>
      <c r="H7" s="735"/>
      <c r="I7" s="75"/>
      <c r="J7" s="75"/>
      <c r="K7" s="78">
        <f t="shared" si="0"/>
        <v>45984</v>
      </c>
      <c r="L7" s="78">
        <f t="shared" si="0"/>
        <v>45985</v>
      </c>
      <c r="M7" s="78">
        <f t="shared" si="0"/>
        <v>45986</v>
      </c>
      <c r="N7" s="78">
        <f t="shared" si="0"/>
        <v>45987</v>
      </c>
      <c r="O7" s="78">
        <f t="shared" si="0"/>
        <v>45988</v>
      </c>
      <c r="P7" s="78">
        <f t="shared" si="0"/>
        <v>45989</v>
      </c>
      <c r="Q7" s="78">
        <f t="shared" si="0"/>
        <v>45990</v>
      </c>
      <c r="R7" s="76"/>
      <c r="S7" s="78">
        <f t="shared" si="1"/>
        <v>46047</v>
      </c>
      <c r="T7" s="78">
        <f t="shared" si="1"/>
        <v>46048</v>
      </c>
      <c r="U7" s="78">
        <f t="shared" si="1"/>
        <v>46049</v>
      </c>
      <c r="V7" s="78">
        <f t="shared" si="1"/>
        <v>46050</v>
      </c>
      <c r="W7" s="78">
        <f t="shared" si="1"/>
        <v>46051</v>
      </c>
      <c r="X7" s="78">
        <f t="shared" si="1"/>
        <v>46052</v>
      </c>
      <c r="Y7" s="78">
        <f t="shared" si="1"/>
        <v>46053</v>
      </c>
    </row>
    <row r="8" spans="1:26" s="84" customFormat="1" ht="9" customHeight="1" x14ac:dyDescent="0.2">
      <c r="A8" s="80"/>
      <c r="B8" s="80"/>
      <c r="C8" s="80"/>
      <c r="D8" s="80"/>
      <c r="E8" s="80"/>
      <c r="F8" s="80"/>
      <c r="G8" s="80"/>
      <c r="H8" s="80"/>
      <c r="I8" s="81"/>
      <c r="J8" s="81"/>
      <c r="K8" s="78">
        <f t="shared" si="0"/>
        <v>45991</v>
      </c>
      <c r="L8" s="78" t="str">
        <f t="shared" si="0"/>
        <v/>
      </c>
      <c r="M8" s="78" t="str">
        <f t="shared" si="0"/>
        <v/>
      </c>
      <c r="N8" s="78" t="str">
        <f t="shared" si="0"/>
        <v/>
      </c>
      <c r="O8" s="78" t="str">
        <f t="shared" si="0"/>
        <v/>
      </c>
      <c r="P8" s="78" t="str">
        <f t="shared" si="0"/>
        <v/>
      </c>
      <c r="Q8" s="78" t="str">
        <f t="shared" si="0"/>
        <v/>
      </c>
      <c r="R8" s="82"/>
      <c r="S8" s="78" t="str">
        <f t="shared" si="1"/>
        <v/>
      </c>
      <c r="T8" s="78" t="str">
        <f t="shared" si="1"/>
        <v/>
      </c>
      <c r="U8" s="78" t="str">
        <f t="shared" si="1"/>
        <v/>
      </c>
      <c r="V8" s="78" t="str">
        <f t="shared" si="1"/>
        <v/>
      </c>
      <c r="W8" s="78" t="str">
        <f t="shared" si="1"/>
        <v/>
      </c>
      <c r="X8" s="78" t="str">
        <f t="shared" si="1"/>
        <v/>
      </c>
      <c r="Y8" s="78" t="str">
        <f t="shared" si="1"/>
        <v/>
      </c>
      <c r="Z8" s="83"/>
    </row>
    <row r="9" spans="1:26" s="85" customFormat="1" ht="21" customHeight="1" x14ac:dyDescent="0.2">
      <c r="A9" s="722">
        <f>A10</f>
        <v>45991</v>
      </c>
      <c r="B9" s="722"/>
      <c r="C9" s="722">
        <f>C10</f>
        <v>45992</v>
      </c>
      <c r="D9" s="722"/>
      <c r="E9" s="722">
        <f>E10</f>
        <v>45993</v>
      </c>
      <c r="F9" s="722"/>
      <c r="G9" s="722">
        <f>G10</f>
        <v>45994</v>
      </c>
      <c r="H9" s="722"/>
      <c r="I9" s="722">
        <f>I10</f>
        <v>45995</v>
      </c>
      <c r="J9" s="722"/>
      <c r="K9" s="722">
        <f>K10</f>
        <v>45996</v>
      </c>
      <c r="L9" s="722"/>
      <c r="M9" s="722"/>
      <c r="N9" s="722"/>
      <c r="O9" s="722"/>
      <c r="P9" s="722"/>
      <c r="Q9" s="722"/>
      <c r="R9" s="722"/>
      <c r="S9" s="723">
        <f>S10</f>
        <v>45997</v>
      </c>
      <c r="T9" s="724"/>
      <c r="U9" s="724"/>
      <c r="V9" s="724"/>
      <c r="W9" s="724"/>
      <c r="X9" s="724"/>
      <c r="Y9" s="725"/>
      <c r="Z9" s="88"/>
    </row>
    <row r="10" spans="1:26" s="85" customFormat="1" ht="18.75" x14ac:dyDescent="0.2">
      <c r="A10" s="91">
        <f>$A$1-(WEEKDAY($A$1,1)-(start_day-1))-IF((WEEKDAY($A$1,1)-(start_day-1))&lt;=0,7,0)+1</f>
        <v>45991</v>
      </c>
      <c r="B10" s="92"/>
      <c r="C10" s="268">
        <f>A10+1</f>
        <v>45992</v>
      </c>
      <c r="D10" s="211"/>
      <c r="E10" s="214">
        <f>C10+1</f>
        <v>45993</v>
      </c>
      <c r="F10" s="177"/>
      <c r="G10" s="281">
        <f>E10+1</f>
        <v>45994</v>
      </c>
      <c r="H10" s="177"/>
      <c r="I10" s="214">
        <f>G10+1</f>
        <v>45995</v>
      </c>
      <c r="J10" s="177"/>
      <c r="K10" s="702">
        <f>I10+1</f>
        <v>45996</v>
      </c>
      <c r="L10" s="728"/>
      <c r="M10" s="729"/>
      <c r="N10" s="730"/>
      <c r="O10" s="730"/>
      <c r="P10" s="730"/>
      <c r="Q10" s="730"/>
      <c r="R10" s="730"/>
      <c r="S10" s="686">
        <f>K10+1</f>
        <v>45997</v>
      </c>
      <c r="T10" s="687"/>
      <c r="U10" s="224">
        <v>9</v>
      </c>
      <c r="V10" s="224">
        <v>11</v>
      </c>
      <c r="W10" s="224">
        <v>1</v>
      </c>
      <c r="X10" s="224">
        <v>3</v>
      </c>
      <c r="Y10" s="248">
        <v>5</v>
      </c>
      <c r="Z10" s="88"/>
    </row>
    <row r="11" spans="1:26" s="85" customFormat="1" ht="13.5" x14ac:dyDescent="0.2">
      <c r="A11" s="694"/>
      <c r="B11" s="695"/>
      <c r="C11" s="726"/>
      <c r="D11" s="727"/>
      <c r="E11" s="726"/>
      <c r="F11" s="727"/>
      <c r="G11" s="731"/>
      <c r="H11" s="732"/>
      <c r="I11" s="726"/>
      <c r="J11" s="727"/>
      <c r="K11" s="636"/>
      <c r="L11" s="637"/>
      <c r="M11" s="494"/>
      <c r="N11" s="494"/>
      <c r="O11" s="494"/>
      <c r="P11" s="494"/>
      <c r="Q11" s="494"/>
      <c r="R11" s="539"/>
      <c r="S11" s="638"/>
      <c r="T11" s="639"/>
      <c r="U11" s="249"/>
      <c r="V11" s="249"/>
      <c r="W11" s="249"/>
      <c r="X11" s="249"/>
      <c r="Y11" s="250"/>
      <c r="Z11" s="88"/>
    </row>
    <row r="12" spans="1:26" s="85" customFormat="1" ht="13.5" x14ac:dyDescent="0.2">
      <c r="A12" s="694"/>
      <c r="B12" s="695"/>
      <c r="C12" s="726"/>
      <c r="D12" s="727"/>
      <c r="E12" s="726"/>
      <c r="F12" s="727"/>
      <c r="G12" s="282"/>
      <c r="H12" s="283"/>
      <c r="I12" s="726"/>
      <c r="J12" s="727"/>
      <c r="K12" s="649"/>
      <c r="L12" s="650"/>
      <c r="M12" s="733"/>
      <c r="N12" s="734"/>
      <c r="O12" s="734"/>
      <c r="P12" s="734"/>
      <c r="Q12" s="734"/>
      <c r="R12" s="734"/>
      <c r="S12" s="638"/>
      <c r="T12" s="639"/>
      <c r="U12" s="251"/>
      <c r="V12" s="251"/>
      <c r="W12" s="251"/>
      <c r="X12" s="251"/>
      <c r="Y12" s="252"/>
      <c r="Z12" s="88"/>
    </row>
    <row r="13" spans="1:26" s="85" customFormat="1" ht="13.5" x14ac:dyDescent="0.2">
      <c r="A13" s="694"/>
      <c r="B13" s="695"/>
      <c r="C13" s="726"/>
      <c r="D13" s="727"/>
      <c r="E13" s="726"/>
      <c r="F13" s="727"/>
      <c r="G13" s="282"/>
      <c r="H13" s="283"/>
      <c r="I13" s="726"/>
      <c r="J13" s="727"/>
      <c r="K13" s="658"/>
      <c r="L13" s="659"/>
      <c r="M13" s="699"/>
      <c r="N13" s="739"/>
      <c r="O13" s="739"/>
      <c r="P13" s="739"/>
      <c r="Q13" s="739"/>
      <c r="R13" s="739"/>
      <c r="S13" s="638"/>
      <c r="T13" s="639"/>
      <c r="U13" s="251"/>
      <c r="V13" s="251"/>
      <c r="W13" s="251"/>
      <c r="X13" s="251"/>
      <c r="Y13" s="252"/>
      <c r="Z13" s="88"/>
    </row>
    <row r="14" spans="1:26" s="85" customFormat="1" ht="13.5" x14ac:dyDescent="0.2">
      <c r="A14" s="694"/>
      <c r="B14" s="695"/>
      <c r="C14" s="726"/>
      <c r="D14" s="727"/>
      <c r="E14" s="726"/>
      <c r="F14" s="727"/>
      <c r="G14" s="731"/>
      <c r="H14" s="732"/>
      <c r="I14" s="726"/>
      <c r="J14" s="727"/>
      <c r="K14" s="658"/>
      <c r="L14" s="659"/>
      <c r="M14" s="733"/>
      <c r="N14" s="734"/>
      <c r="O14" s="734"/>
      <c r="P14" s="734"/>
      <c r="Q14" s="734"/>
      <c r="R14" s="734"/>
      <c r="S14" s="638"/>
      <c r="T14" s="639"/>
      <c r="U14" s="251"/>
      <c r="V14" s="251"/>
      <c r="W14" s="251"/>
      <c r="X14" s="251"/>
      <c r="Y14" s="252"/>
      <c r="Z14" s="88"/>
    </row>
    <row r="15" spans="1:26" s="86" customFormat="1" ht="13.35" customHeight="1" x14ac:dyDescent="0.2">
      <c r="A15" s="694"/>
      <c r="B15" s="695"/>
      <c r="C15" s="719"/>
      <c r="D15" s="720"/>
      <c r="E15" s="719"/>
      <c r="F15" s="720"/>
      <c r="G15" s="736"/>
      <c r="H15" s="737"/>
      <c r="I15" s="719"/>
      <c r="J15" s="720"/>
      <c r="K15" s="665"/>
      <c r="L15" s="666"/>
      <c r="M15" s="681"/>
      <c r="N15" s="665"/>
      <c r="O15" s="665"/>
      <c r="P15" s="665"/>
      <c r="Q15" s="665"/>
      <c r="R15" s="665"/>
      <c r="S15" s="655"/>
      <c r="T15" s="656"/>
      <c r="U15" s="253"/>
      <c r="V15" s="253"/>
      <c r="W15" s="253"/>
      <c r="X15" s="253"/>
      <c r="Y15" s="254"/>
      <c r="Z15" s="88"/>
    </row>
    <row r="16" spans="1:26" s="85" customFormat="1" ht="18.75" x14ac:dyDescent="0.2">
      <c r="A16" s="91">
        <f>S10+1</f>
        <v>45998</v>
      </c>
      <c r="B16" s="92"/>
      <c r="C16" s="98">
        <f>A16+1</f>
        <v>45999</v>
      </c>
      <c r="D16" s="175"/>
      <c r="E16" s="98">
        <f>C16+1</f>
        <v>46000</v>
      </c>
      <c r="F16" s="175"/>
      <c r="G16" s="98">
        <f>E16+1</f>
        <v>46001</v>
      </c>
      <c r="H16" s="175"/>
      <c r="I16" s="178">
        <f>G16+1</f>
        <v>46002</v>
      </c>
      <c r="J16" s="192"/>
      <c r="K16" s="702">
        <f>I16+1</f>
        <v>46003</v>
      </c>
      <c r="L16" s="703"/>
      <c r="M16" s="729"/>
      <c r="N16" s="730"/>
      <c r="O16" s="730"/>
      <c r="P16" s="730"/>
      <c r="Q16" s="730"/>
      <c r="R16" s="730"/>
      <c r="S16" s="706">
        <f>K16+1</f>
        <v>46004</v>
      </c>
      <c r="T16" s="707"/>
      <c r="U16" s="224">
        <v>9</v>
      </c>
      <c r="V16" s="224">
        <v>11</v>
      </c>
      <c r="W16" s="224">
        <v>1</v>
      </c>
      <c r="X16" s="224">
        <v>3</v>
      </c>
      <c r="Y16" s="248">
        <v>5</v>
      </c>
      <c r="Z16" s="88"/>
    </row>
    <row r="17" spans="1:27" s="85" customFormat="1" ht="13.5" x14ac:dyDescent="0.2">
      <c r="A17" s="694"/>
      <c r="B17" s="695"/>
      <c r="C17" s="96"/>
      <c r="D17" s="193"/>
      <c r="E17" s="96"/>
      <c r="F17" s="176"/>
      <c r="G17" s="190"/>
      <c r="H17" s="176"/>
      <c r="I17" s="190"/>
      <c r="J17" s="176"/>
      <c r="K17" s="658"/>
      <c r="L17" s="649"/>
      <c r="M17" s="708"/>
      <c r="N17" s="709"/>
      <c r="O17" s="709"/>
      <c r="P17" s="709"/>
      <c r="Q17" s="709"/>
      <c r="R17" s="709"/>
      <c r="S17" s="638"/>
      <c r="T17" s="639"/>
      <c r="U17" s="249"/>
      <c r="V17" s="249"/>
      <c r="W17" s="249"/>
      <c r="X17" s="249"/>
      <c r="Y17" s="250"/>
      <c r="Z17" s="88"/>
    </row>
    <row r="18" spans="1:27" s="85" customFormat="1" ht="13.5" x14ac:dyDescent="0.2">
      <c r="A18" s="694"/>
      <c r="B18" s="695"/>
      <c r="C18" s="96"/>
      <c r="D18" s="194"/>
      <c r="E18" s="96"/>
      <c r="F18" s="194"/>
      <c r="G18" s="270"/>
      <c r="H18" s="212"/>
      <c r="I18" s="190"/>
      <c r="J18" s="271"/>
      <c r="K18" s="658"/>
      <c r="L18" s="649"/>
      <c r="M18" s="710"/>
      <c r="N18" s="658"/>
      <c r="O18" s="658"/>
      <c r="P18" s="658"/>
      <c r="Q18" s="658"/>
      <c r="R18" s="649"/>
      <c r="S18" s="638"/>
      <c r="T18" s="639"/>
      <c r="U18" s="251"/>
      <c r="V18" s="251"/>
      <c r="W18" s="251"/>
      <c r="X18" s="251"/>
      <c r="Y18" s="252"/>
      <c r="Z18" s="88"/>
    </row>
    <row r="19" spans="1:27" s="85" customFormat="1" ht="13.5" x14ac:dyDescent="0.2">
      <c r="A19" s="694"/>
      <c r="B19" s="695"/>
      <c r="C19" s="96"/>
      <c r="D19" s="193"/>
      <c r="E19" s="96"/>
      <c r="F19" s="195"/>
      <c r="G19" s="190"/>
      <c r="H19" s="271"/>
      <c r="I19" s="190"/>
      <c r="J19" s="271"/>
      <c r="K19" s="658"/>
      <c r="L19" s="649"/>
      <c r="M19" s="710"/>
      <c r="N19" s="658"/>
      <c r="O19" s="658"/>
      <c r="P19" s="658"/>
      <c r="Q19" s="658"/>
      <c r="R19" s="649"/>
      <c r="S19" s="638"/>
      <c r="T19" s="639"/>
      <c r="U19" s="251"/>
      <c r="V19" s="251"/>
      <c r="W19" s="251"/>
      <c r="X19" s="251"/>
      <c r="Y19" s="252"/>
      <c r="Z19" s="88"/>
    </row>
    <row r="20" spans="1:27" s="85" customFormat="1" ht="13.5" x14ac:dyDescent="0.2">
      <c r="A20" s="694"/>
      <c r="B20" s="695"/>
      <c r="C20" s="96"/>
      <c r="D20" s="193"/>
      <c r="E20" s="96"/>
      <c r="F20" s="196"/>
      <c r="G20" s="190"/>
      <c r="H20" s="197"/>
      <c r="I20" s="190"/>
      <c r="J20" s="272"/>
      <c r="K20" s="658"/>
      <c r="L20" s="649"/>
      <c r="M20" s="641"/>
      <c r="N20" s="642"/>
      <c r="O20" s="642"/>
      <c r="P20" s="642"/>
      <c r="Q20" s="642"/>
      <c r="R20" s="738"/>
      <c r="S20" s="638"/>
      <c r="T20" s="639"/>
      <c r="U20" s="251"/>
      <c r="V20" s="251"/>
      <c r="W20" s="251"/>
      <c r="X20" s="251"/>
      <c r="Y20" s="252"/>
      <c r="Z20" s="88"/>
    </row>
    <row r="21" spans="1:27" s="86" customFormat="1" ht="13.35" customHeight="1" x14ac:dyDescent="0.2">
      <c r="A21" s="688"/>
      <c r="B21" s="689"/>
      <c r="C21" s="97"/>
      <c r="D21" s="198"/>
      <c r="E21" s="97"/>
      <c r="F21" s="199"/>
      <c r="G21" s="191"/>
      <c r="H21" s="199"/>
      <c r="I21" s="191"/>
      <c r="J21" s="199"/>
      <c r="K21" s="665"/>
      <c r="L21" s="680"/>
      <c r="M21" s="681"/>
      <c r="N21" s="665"/>
      <c r="O21" s="665"/>
      <c r="P21" s="665"/>
      <c r="Q21" s="665"/>
      <c r="R21" s="665"/>
      <c r="S21" s="655"/>
      <c r="T21" s="656"/>
      <c r="U21" s="253"/>
      <c r="V21" s="253"/>
      <c r="W21" s="253"/>
      <c r="X21" s="253"/>
      <c r="Y21" s="254"/>
      <c r="Z21" s="88"/>
    </row>
    <row r="22" spans="1:27" s="85" customFormat="1" ht="18.75" x14ac:dyDescent="0.2">
      <c r="A22" s="91">
        <f>S16+1</f>
        <v>46005</v>
      </c>
      <c r="B22" s="95"/>
      <c r="C22" s="98">
        <f>A22+1</f>
        <v>46006</v>
      </c>
      <c r="D22" s="200"/>
      <c r="E22" s="201">
        <f>C22+1</f>
        <v>46007</v>
      </c>
      <c r="F22" s="175"/>
      <c r="G22" s="98">
        <f>E22+1</f>
        <v>46008</v>
      </c>
      <c r="H22" s="275"/>
      <c r="I22" s="273">
        <f>G22+1</f>
        <v>46009</v>
      </c>
      <c r="J22" s="192"/>
      <c r="K22" s="702">
        <f>I22+1</f>
        <v>46010</v>
      </c>
      <c r="L22" s="703"/>
      <c r="M22" s="729"/>
      <c r="N22" s="730"/>
      <c r="O22" s="730"/>
      <c r="P22" s="730"/>
      <c r="Q22" s="730"/>
      <c r="R22" s="730"/>
      <c r="S22" s="706">
        <f>K22+1</f>
        <v>46011</v>
      </c>
      <c r="T22" s="707"/>
      <c r="U22" s="224">
        <v>9</v>
      </c>
      <c r="V22" s="224">
        <v>11</v>
      </c>
      <c r="W22" s="224">
        <v>1</v>
      </c>
      <c r="X22" s="224">
        <v>3</v>
      </c>
      <c r="Y22" s="248">
        <v>5</v>
      </c>
      <c r="Z22" s="88"/>
    </row>
    <row r="23" spans="1:27" s="85" customFormat="1" ht="13.5" x14ac:dyDescent="0.2">
      <c r="A23" s="160"/>
      <c r="B23" s="158"/>
      <c r="C23" s="96"/>
      <c r="D23" s="202"/>
      <c r="E23" s="203"/>
      <c r="F23" s="204"/>
      <c r="G23" s="190"/>
      <c r="H23" s="276"/>
      <c r="I23" s="189"/>
      <c r="J23" s="176"/>
      <c r="K23" s="658"/>
      <c r="L23" s="649"/>
      <c r="M23" s="708"/>
      <c r="N23" s="709"/>
      <c r="O23" s="709"/>
      <c r="P23" s="709"/>
      <c r="Q23" s="709"/>
      <c r="R23" s="718"/>
      <c r="S23" s="169"/>
      <c r="T23" s="165"/>
      <c r="U23" s="255"/>
      <c r="V23" s="255"/>
      <c r="W23" s="255"/>
      <c r="X23" s="255"/>
      <c r="Y23" s="256"/>
      <c r="Z23" s="88"/>
    </row>
    <row r="24" spans="1:27" s="85" customFormat="1" ht="13.5" x14ac:dyDescent="0.2">
      <c r="A24" s="160"/>
      <c r="B24" s="159"/>
      <c r="C24" s="96"/>
      <c r="D24" s="205"/>
      <c r="E24" s="203"/>
      <c r="F24" s="206"/>
      <c r="G24" s="270"/>
      <c r="H24" s="277"/>
      <c r="I24" s="189"/>
      <c r="J24" s="271"/>
      <c r="K24" s="658"/>
      <c r="L24" s="649"/>
      <c r="M24" s="710"/>
      <c r="N24" s="658"/>
      <c r="O24" s="658"/>
      <c r="P24" s="658"/>
      <c r="Q24" s="658"/>
      <c r="R24" s="658"/>
      <c r="S24" s="257"/>
      <c r="T24" s="238"/>
      <c r="U24" s="258"/>
      <c r="V24" s="251"/>
      <c r="W24" s="251"/>
      <c r="X24" s="251"/>
      <c r="Y24" s="252"/>
      <c r="Z24" s="88"/>
    </row>
    <row r="25" spans="1:27" s="85" customFormat="1" ht="13.5" x14ac:dyDescent="0.2">
      <c r="A25" s="160"/>
      <c r="B25" s="159"/>
      <c r="C25" s="96"/>
      <c r="D25" s="207"/>
      <c r="E25" s="203"/>
      <c r="F25" s="208"/>
      <c r="G25" s="190"/>
      <c r="H25" s="276"/>
      <c r="I25" s="189"/>
      <c r="J25" s="271"/>
      <c r="K25" s="658"/>
      <c r="L25" s="649"/>
      <c r="M25" s="710"/>
      <c r="N25" s="658"/>
      <c r="O25" s="658"/>
      <c r="P25" s="658"/>
      <c r="Q25" s="658"/>
      <c r="R25" s="658"/>
      <c r="S25" s="257"/>
      <c r="T25" s="238"/>
      <c r="U25" s="258"/>
      <c r="V25" s="251"/>
      <c r="W25" s="251"/>
      <c r="X25" s="251"/>
      <c r="Y25" s="252"/>
      <c r="Z25" s="88"/>
    </row>
    <row r="26" spans="1:27" s="85" customFormat="1" ht="13.5" x14ac:dyDescent="0.2">
      <c r="A26" s="160"/>
      <c r="B26" s="142"/>
      <c r="C26" s="96"/>
      <c r="D26" s="207"/>
      <c r="E26" s="203"/>
      <c r="G26" s="190"/>
      <c r="H26" s="276"/>
      <c r="I26" s="189"/>
      <c r="J26" s="193"/>
      <c r="K26" s="658"/>
      <c r="L26" s="649"/>
      <c r="M26" s="710"/>
      <c r="N26" s="658"/>
      <c r="O26" s="658"/>
      <c r="P26" s="658"/>
      <c r="Q26" s="658"/>
      <c r="R26" s="658"/>
      <c r="S26" s="259"/>
      <c r="T26" s="233"/>
      <c r="U26" s="260"/>
      <c r="V26" s="261"/>
      <c r="W26" s="261"/>
      <c r="X26" s="261"/>
      <c r="Y26" s="262"/>
      <c r="Z26" s="88"/>
    </row>
    <row r="27" spans="1:27" s="86" customFormat="1" ht="13.5" x14ac:dyDescent="0.2">
      <c r="A27" s="161"/>
      <c r="B27" s="158"/>
      <c r="C27" s="93"/>
      <c r="D27" s="209"/>
      <c r="E27" s="172"/>
      <c r="F27" s="210"/>
      <c r="G27" s="191"/>
      <c r="H27" s="278"/>
      <c r="I27" s="274"/>
      <c r="J27" s="199"/>
      <c r="K27" s="711"/>
      <c r="L27" s="712"/>
      <c r="M27" s="713"/>
      <c r="N27" s="711"/>
      <c r="O27" s="711"/>
      <c r="P27" s="711"/>
      <c r="Q27" s="711"/>
      <c r="R27" s="711"/>
      <c r="S27" s="263"/>
      <c r="T27" s="264"/>
      <c r="U27" s="265"/>
      <c r="V27" s="266"/>
      <c r="W27" s="266"/>
      <c r="X27" s="266"/>
      <c r="Y27" s="267"/>
      <c r="Z27" s="88"/>
    </row>
    <row r="28" spans="1:27" s="85" customFormat="1" ht="18.75" x14ac:dyDescent="0.2">
      <c r="A28" s="91">
        <f>S22+1</f>
        <v>46012</v>
      </c>
      <c r="B28" s="92"/>
      <c r="C28" s="98">
        <f>A28+1</f>
        <v>46013</v>
      </c>
      <c r="D28" s="211"/>
      <c r="E28" s="98">
        <f>C28+1</f>
        <v>46014</v>
      </c>
      <c r="F28" s="175"/>
      <c r="G28" s="98">
        <f>E28+1</f>
        <v>46015</v>
      </c>
      <c r="H28" s="275"/>
      <c r="I28" s="273">
        <f>G28+1</f>
        <v>46016</v>
      </c>
      <c r="J28" s="192"/>
      <c r="K28" s="702">
        <v>27</v>
      </c>
      <c r="L28" s="703"/>
      <c r="M28" s="704"/>
      <c r="N28" s="705"/>
      <c r="O28" s="705"/>
      <c r="P28" s="705"/>
      <c r="Q28" s="705"/>
      <c r="R28" s="705"/>
      <c r="S28" s="706">
        <v>28</v>
      </c>
      <c r="T28" s="707"/>
      <c r="U28" s="224">
        <v>9</v>
      </c>
      <c r="V28" s="224">
        <v>11</v>
      </c>
      <c r="W28" s="224">
        <v>1</v>
      </c>
      <c r="X28" s="224">
        <v>3</v>
      </c>
      <c r="Y28" s="248">
        <v>5</v>
      </c>
      <c r="Z28" s="88"/>
    </row>
    <row r="29" spans="1:27" s="85" customFormat="1" ht="13.5" x14ac:dyDescent="0.2">
      <c r="A29" s="694"/>
      <c r="B29" s="695"/>
      <c r="C29" s="96"/>
      <c r="D29" s="176"/>
      <c r="E29" s="96"/>
      <c r="F29" s="176"/>
      <c r="G29" s="190"/>
      <c r="H29" s="276"/>
      <c r="I29" s="203"/>
      <c r="J29" s="715"/>
      <c r="K29" s="658"/>
      <c r="L29" s="649"/>
      <c r="M29" s="708"/>
      <c r="N29" s="709"/>
      <c r="O29" s="709"/>
      <c r="P29" s="709"/>
      <c r="Q29" s="709"/>
      <c r="R29" s="709"/>
      <c r="S29" s="638"/>
      <c r="T29" s="639"/>
      <c r="U29" s="249"/>
      <c r="V29" s="249"/>
      <c r="W29" s="249"/>
      <c r="X29" s="249"/>
      <c r="Y29" s="250"/>
      <c r="Z29" s="88"/>
      <c r="AA29" s="162"/>
    </row>
    <row r="30" spans="1:27" s="85" customFormat="1" ht="13.5" x14ac:dyDescent="0.2">
      <c r="A30" s="694"/>
      <c r="B30" s="695"/>
      <c r="C30" s="96"/>
      <c r="D30" s="194"/>
      <c r="E30" s="96"/>
      <c r="F30" s="194"/>
      <c r="G30" s="270"/>
      <c r="H30" s="279"/>
      <c r="I30" s="203"/>
      <c r="J30" s="716"/>
      <c r="K30" s="658"/>
      <c r="L30" s="649"/>
      <c r="M30" s="714"/>
      <c r="N30" s="636"/>
      <c r="O30" s="636"/>
      <c r="P30" s="636"/>
      <c r="Q30" s="636"/>
      <c r="R30" s="636"/>
      <c r="S30" s="638"/>
      <c r="T30" s="639"/>
      <c r="U30" s="251"/>
      <c r="V30" s="251"/>
      <c r="W30" s="251"/>
      <c r="X30" s="251"/>
      <c r="Y30" s="252"/>
      <c r="Z30" s="88"/>
    </row>
    <row r="31" spans="1:27" s="85" customFormat="1" ht="13.5" x14ac:dyDescent="0.2">
      <c r="A31" s="694"/>
      <c r="B31" s="695"/>
      <c r="C31" s="96"/>
      <c r="D31" s="193"/>
      <c r="E31" s="96"/>
      <c r="F31" s="208"/>
      <c r="G31" s="190"/>
      <c r="H31" s="277"/>
      <c r="I31" s="203"/>
      <c r="J31" s="716"/>
      <c r="K31" s="658"/>
      <c r="L31" s="649"/>
      <c r="M31" s="710"/>
      <c r="N31" s="658"/>
      <c r="O31" s="658"/>
      <c r="P31" s="658"/>
      <c r="Q31" s="658"/>
      <c r="R31" s="658"/>
      <c r="S31" s="638"/>
      <c r="T31" s="639"/>
      <c r="U31" s="251"/>
      <c r="V31" s="251"/>
      <c r="W31" s="251"/>
      <c r="X31" s="251"/>
      <c r="Y31" s="252"/>
      <c r="Z31" s="88"/>
    </row>
    <row r="32" spans="1:27" s="85" customFormat="1" ht="13.5" x14ac:dyDescent="0.2">
      <c r="A32" s="694"/>
      <c r="B32" s="695"/>
      <c r="C32" s="96"/>
      <c r="D32" s="193"/>
      <c r="E32" s="96"/>
      <c r="F32" s="64"/>
      <c r="G32" s="190"/>
      <c r="H32" s="280"/>
      <c r="I32" s="203"/>
      <c r="J32" s="716"/>
      <c r="K32" s="658"/>
      <c r="L32" s="649"/>
      <c r="M32" s="710"/>
      <c r="N32" s="658"/>
      <c r="O32" s="658"/>
      <c r="P32" s="658"/>
      <c r="Q32" s="658"/>
      <c r="R32" s="658"/>
      <c r="S32" s="638"/>
      <c r="T32" s="639"/>
      <c r="U32" s="251"/>
      <c r="V32" s="251"/>
      <c r="W32" s="251"/>
      <c r="X32" s="251"/>
      <c r="Y32" s="252"/>
      <c r="Z32" s="88"/>
    </row>
    <row r="33" spans="1:27" s="86" customFormat="1" ht="13.5" x14ac:dyDescent="0.2">
      <c r="A33" s="688"/>
      <c r="B33" s="689"/>
      <c r="C33" s="97"/>
      <c r="D33" s="199"/>
      <c r="E33" s="97"/>
      <c r="F33" s="199"/>
      <c r="G33" s="191"/>
      <c r="H33" s="278"/>
      <c r="I33" s="274"/>
      <c r="J33" s="717"/>
      <c r="K33" s="665"/>
      <c r="L33" s="680"/>
      <c r="M33" s="681"/>
      <c r="N33" s="665"/>
      <c r="O33" s="665"/>
      <c r="P33" s="665"/>
      <c r="Q33" s="665"/>
      <c r="R33" s="665"/>
      <c r="S33" s="655"/>
      <c r="T33" s="656"/>
      <c r="U33" s="253"/>
      <c r="V33" s="253"/>
      <c r="W33" s="253"/>
      <c r="X33" s="253"/>
      <c r="Y33" s="254"/>
      <c r="Z33" s="88"/>
    </row>
    <row r="34" spans="1:27" s="85" customFormat="1" ht="18.75" x14ac:dyDescent="0.2">
      <c r="A34" s="91">
        <f>S28+1</f>
        <v>29</v>
      </c>
      <c r="B34" s="92"/>
      <c r="C34" s="98">
        <f>A34+1</f>
        <v>30</v>
      </c>
      <c r="D34" s="284"/>
      <c r="E34" s="98">
        <f>C34+1</f>
        <v>31</v>
      </c>
      <c r="F34" s="284"/>
      <c r="G34" s="285">
        <f>E34+1</f>
        <v>32</v>
      </c>
      <c r="H34" s="286"/>
      <c r="I34" s="287">
        <f>G34+1</f>
        <v>33</v>
      </c>
      <c r="J34" s="288"/>
      <c r="K34" s="682">
        <f>I34+1</f>
        <v>34</v>
      </c>
      <c r="L34" s="683"/>
      <c r="M34" s="684"/>
      <c r="N34" s="685"/>
      <c r="O34" s="685"/>
      <c r="P34" s="685"/>
      <c r="Q34" s="685"/>
      <c r="R34" s="685"/>
      <c r="S34" s="686">
        <v>4</v>
      </c>
      <c r="T34" s="687"/>
      <c r="U34" s="224">
        <v>9</v>
      </c>
      <c r="V34" s="224">
        <v>11</v>
      </c>
      <c r="W34" s="224">
        <v>1</v>
      </c>
      <c r="X34" s="224">
        <v>3</v>
      </c>
      <c r="Y34" s="248">
        <v>5</v>
      </c>
      <c r="Z34" s="88"/>
    </row>
    <row r="35" spans="1:27" s="85" customFormat="1" ht="13.5" x14ac:dyDescent="0.2">
      <c r="A35" s="160"/>
      <c r="B35" s="158"/>
      <c r="C35" s="96"/>
      <c r="D35" s="176"/>
      <c r="E35" s="96"/>
      <c r="F35" s="204"/>
      <c r="G35" s="289"/>
      <c r="H35" s="290"/>
      <c r="I35" s="291"/>
      <c r="J35" s="292"/>
      <c r="K35" s="674"/>
      <c r="L35" s="675"/>
      <c r="M35" s="677"/>
      <c r="N35" s="678"/>
      <c r="O35" s="678"/>
      <c r="P35" s="678"/>
      <c r="Q35" s="678"/>
      <c r="R35" s="679"/>
      <c r="S35" s="638"/>
      <c r="T35" s="639"/>
      <c r="U35" s="249"/>
      <c r="V35" s="249"/>
      <c r="W35" s="249"/>
      <c r="X35" s="249"/>
      <c r="Y35" s="250"/>
      <c r="Z35" s="88"/>
    </row>
    <row r="36" spans="1:27" s="85" customFormat="1" ht="13.5" x14ac:dyDescent="0.2">
      <c r="A36" s="160"/>
      <c r="B36" s="159"/>
      <c r="C36" s="96"/>
      <c r="D36" s="194"/>
      <c r="E36" s="96"/>
      <c r="F36" s="206"/>
      <c r="G36" s="293"/>
      <c r="H36" s="294"/>
      <c r="I36" s="291"/>
      <c r="J36" s="295"/>
      <c r="K36" s="674"/>
      <c r="L36" s="675"/>
      <c r="M36" s="676"/>
      <c r="N36" s="674"/>
      <c r="O36" s="674"/>
      <c r="P36" s="674"/>
      <c r="Q36" s="674"/>
      <c r="R36" s="674"/>
      <c r="S36" s="638"/>
      <c r="T36" s="639"/>
      <c r="U36" s="251"/>
      <c r="V36" s="251"/>
      <c r="W36" s="251"/>
      <c r="X36" s="251"/>
      <c r="Y36" s="252"/>
      <c r="Z36" s="88"/>
    </row>
    <row r="37" spans="1:27" s="85" customFormat="1" ht="13.5" x14ac:dyDescent="0.2">
      <c r="A37" s="160"/>
      <c r="B37" s="159"/>
      <c r="C37" s="96"/>
      <c r="D37" s="193"/>
      <c r="E37" s="96"/>
      <c r="F37" s="208"/>
      <c r="G37" s="289"/>
      <c r="H37" s="290"/>
      <c r="I37" s="291"/>
      <c r="J37" s="295"/>
      <c r="K37" s="674"/>
      <c r="L37" s="675"/>
      <c r="M37" s="676"/>
      <c r="N37" s="674"/>
      <c r="O37" s="674"/>
      <c r="P37" s="674"/>
      <c r="Q37" s="674"/>
      <c r="R37" s="674"/>
      <c r="S37" s="638"/>
      <c r="T37" s="639"/>
      <c r="U37" s="251"/>
      <c r="V37" s="251"/>
      <c r="W37" s="251"/>
      <c r="X37" s="251"/>
      <c r="Y37" s="252"/>
      <c r="Z37" s="88"/>
    </row>
    <row r="38" spans="1:27" s="85" customFormat="1" ht="13.5" x14ac:dyDescent="0.2">
      <c r="A38" s="160"/>
      <c r="B38" s="142"/>
      <c r="C38" s="96"/>
      <c r="D38" s="193"/>
      <c r="E38" s="96"/>
      <c r="F38" s="176"/>
      <c r="G38" s="289"/>
      <c r="H38" s="296"/>
      <c r="I38" s="291"/>
      <c r="J38" s="297"/>
      <c r="K38" s="674"/>
      <c r="L38" s="675"/>
      <c r="M38" s="676"/>
      <c r="N38" s="674"/>
      <c r="O38" s="674"/>
      <c r="P38" s="674"/>
      <c r="Q38" s="674"/>
      <c r="R38" s="674"/>
      <c r="S38" s="638"/>
      <c r="T38" s="639"/>
      <c r="U38" s="251"/>
      <c r="V38" s="251"/>
      <c r="W38" s="251"/>
      <c r="X38" s="251"/>
      <c r="Y38" s="252"/>
      <c r="Z38" s="88"/>
    </row>
    <row r="39" spans="1:27" s="86" customFormat="1" ht="13.5" x14ac:dyDescent="0.2">
      <c r="A39" s="161"/>
      <c r="B39" s="158"/>
      <c r="C39" s="97"/>
      <c r="D39" s="199"/>
      <c r="E39" s="97"/>
      <c r="F39" s="199"/>
      <c r="G39" s="298"/>
      <c r="H39" s="299"/>
      <c r="I39" s="300"/>
      <c r="J39" s="301"/>
      <c r="K39" s="671"/>
      <c r="L39" s="672"/>
      <c r="M39" s="673"/>
      <c r="N39" s="671"/>
      <c r="O39" s="671"/>
      <c r="P39" s="671"/>
      <c r="Q39" s="671"/>
      <c r="R39" s="671"/>
      <c r="S39" s="655"/>
      <c r="T39" s="656"/>
      <c r="U39" s="253"/>
      <c r="V39" s="253"/>
      <c r="W39" s="253"/>
      <c r="X39" s="253"/>
      <c r="Y39" s="254"/>
      <c r="Z39" s="88"/>
    </row>
    <row r="40" spans="1:27" ht="18.75" x14ac:dyDescent="0.3">
      <c r="A40" s="94">
        <f>S34+1</f>
        <v>5</v>
      </c>
      <c r="B40" s="95"/>
      <c r="C40" s="268">
        <f>A40+1</f>
        <v>6</v>
      </c>
      <c r="D40" s="269"/>
      <c r="E40" s="669" t="s">
        <v>24</v>
      </c>
      <c r="F40" s="670"/>
      <c r="G40" s="99"/>
      <c r="H40" s="99"/>
      <c r="I40" s="99"/>
      <c r="J40" s="99"/>
      <c r="K40" s="99"/>
      <c r="L40" s="99"/>
      <c r="M40" s="99"/>
      <c r="N40" s="99"/>
      <c r="O40" s="99"/>
      <c r="P40" s="99"/>
      <c r="Q40" s="99"/>
      <c r="R40" s="99"/>
      <c r="S40" s="99"/>
      <c r="T40" s="99"/>
      <c r="U40" s="99"/>
      <c r="V40" s="99"/>
      <c r="W40" s="99"/>
      <c r="X40" s="99"/>
      <c r="Y40" s="99"/>
      <c r="Z40" s="100"/>
      <c r="AA40" s="89"/>
    </row>
    <row r="41" spans="1:27" ht="13.5" x14ac:dyDescent="0.2">
      <c r="A41" s="694"/>
      <c r="B41" s="695"/>
      <c r="C41" s="696"/>
      <c r="D41" s="697"/>
      <c r="E41" s="101"/>
      <c r="F41" s="698"/>
      <c r="G41" s="698"/>
      <c r="H41" s="698"/>
      <c r="I41" s="698"/>
      <c r="J41" s="698"/>
      <c r="K41" s="698"/>
      <c r="L41" s="698"/>
      <c r="M41" s="698"/>
      <c r="N41" s="698"/>
      <c r="O41" s="698"/>
      <c r="P41" s="698"/>
      <c r="Q41" s="698"/>
      <c r="R41" s="698"/>
      <c r="S41" s="698"/>
      <c r="T41" s="698"/>
      <c r="U41" s="698"/>
      <c r="V41" s="698"/>
      <c r="W41" s="698"/>
      <c r="X41" s="698"/>
      <c r="Y41" s="698"/>
      <c r="Z41" s="699"/>
      <c r="AA41" s="89"/>
    </row>
    <row r="42" spans="1:27" ht="13.5" x14ac:dyDescent="0.2">
      <c r="A42" s="694"/>
      <c r="B42" s="695"/>
      <c r="C42" s="696"/>
      <c r="D42" s="697"/>
      <c r="E42" s="101"/>
      <c r="F42" s="698"/>
      <c r="G42" s="698"/>
      <c r="H42" s="698"/>
      <c r="I42" s="698"/>
      <c r="J42" s="698"/>
      <c r="K42" s="698"/>
      <c r="L42" s="698"/>
      <c r="M42" s="698"/>
      <c r="N42" s="698"/>
      <c r="O42" s="698"/>
      <c r="P42" s="698"/>
      <c r="Q42" s="698"/>
      <c r="R42" s="698"/>
      <c r="S42" s="698"/>
      <c r="T42" s="698"/>
      <c r="U42" s="698"/>
      <c r="V42" s="698"/>
      <c r="W42" s="698"/>
      <c r="X42" s="698"/>
      <c r="Y42" s="698"/>
      <c r="Z42" s="699"/>
      <c r="AA42" s="89"/>
    </row>
    <row r="43" spans="1:27" ht="13.5" x14ac:dyDescent="0.2">
      <c r="A43" s="694"/>
      <c r="B43" s="695"/>
      <c r="C43" s="696"/>
      <c r="D43" s="697"/>
      <c r="E43" s="101"/>
      <c r="F43" s="51"/>
      <c r="G43" s="51"/>
      <c r="H43" s="51"/>
      <c r="I43" s="51"/>
      <c r="J43" s="51"/>
      <c r="K43" s="51"/>
      <c r="L43" s="51"/>
      <c r="M43" s="51"/>
      <c r="N43" s="51"/>
      <c r="O43" s="51"/>
      <c r="P43" s="51"/>
      <c r="Q43" s="51"/>
      <c r="R43" s="51"/>
      <c r="S43" s="51"/>
      <c r="T43" s="51"/>
      <c r="U43" s="51"/>
      <c r="V43" s="51"/>
      <c r="W43" s="51"/>
      <c r="X43" s="51"/>
      <c r="Y43" s="51"/>
      <c r="Z43" s="102"/>
      <c r="AA43" s="89"/>
    </row>
    <row r="44" spans="1:27" ht="13.5" x14ac:dyDescent="0.2">
      <c r="A44" s="694"/>
      <c r="B44" s="695"/>
      <c r="C44" s="696"/>
      <c r="D44" s="697"/>
      <c r="E44" s="101"/>
      <c r="F44" s="51"/>
      <c r="G44" s="51"/>
      <c r="H44" s="51"/>
      <c r="I44" s="51"/>
      <c r="J44" s="51"/>
      <c r="K44" s="700"/>
      <c r="L44" s="700"/>
      <c r="M44" s="700"/>
      <c r="N44" s="700"/>
      <c r="O44" s="700"/>
      <c r="P44" s="700"/>
      <c r="Q44" s="700"/>
      <c r="R44" s="700"/>
      <c r="S44" s="700"/>
      <c r="T44" s="700"/>
      <c r="U44" s="700"/>
      <c r="V44" s="700"/>
      <c r="W44" s="700"/>
      <c r="X44" s="700"/>
      <c r="Y44" s="700"/>
      <c r="Z44" s="701"/>
      <c r="AA44" s="89"/>
    </row>
    <row r="45" spans="1:27" s="85" customFormat="1" ht="13.5" x14ac:dyDescent="0.2">
      <c r="A45" s="688"/>
      <c r="B45" s="689"/>
      <c r="C45" s="690"/>
      <c r="D45" s="691"/>
      <c r="E45" s="103"/>
      <c r="F45" s="104"/>
      <c r="G45" s="104"/>
      <c r="H45" s="104"/>
      <c r="I45" s="104"/>
      <c r="J45" s="104"/>
      <c r="K45" s="692" t="s">
        <v>8</v>
      </c>
      <c r="L45" s="692"/>
      <c r="M45" s="692"/>
      <c r="N45" s="692"/>
      <c r="O45" s="692"/>
      <c r="P45" s="692"/>
      <c r="Q45" s="692"/>
      <c r="R45" s="692"/>
      <c r="S45" s="692"/>
      <c r="T45" s="692"/>
      <c r="U45" s="692"/>
      <c r="V45" s="692"/>
      <c r="W45" s="692"/>
      <c r="X45" s="692"/>
      <c r="Y45" s="692"/>
      <c r="Z45" s="693"/>
      <c r="AA45" s="88"/>
    </row>
    <row r="46" spans="1:27" x14ac:dyDescent="0.2">
      <c r="A46" s="90"/>
      <c r="B46" s="90"/>
      <c r="C46" s="90"/>
      <c r="D46" s="90"/>
      <c r="E46" s="90"/>
      <c r="F46" s="90"/>
      <c r="G46" s="90"/>
      <c r="H46" s="90"/>
      <c r="I46" s="90"/>
      <c r="J46" s="90"/>
      <c r="K46" s="90"/>
      <c r="L46" s="90"/>
      <c r="M46" s="90"/>
      <c r="N46" s="90"/>
      <c r="O46" s="90"/>
      <c r="P46" s="90"/>
      <c r="Q46" s="90"/>
      <c r="R46" s="90"/>
      <c r="S46" s="90"/>
      <c r="T46" s="90"/>
      <c r="U46" s="90"/>
      <c r="V46" s="90"/>
      <c r="W46" s="90"/>
      <c r="X46" s="90"/>
      <c r="Y46" s="90"/>
      <c r="Z46" s="90"/>
    </row>
  </sheetData>
  <mergeCells count="144">
    <mergeCell ref="K24:L24"/>
    <mergeCell ref="K20:L20"/>
    <mergeCell ref="K21:L21"/>
    <mergeCell ref="M32:R32"/>
    <mergeCell ref="M31:R31"/>
    <mergeCell ref="K31:L31"/>
    <mergeCell ref="M22:R22"/>
    <mergeCell ref="S12:T12"/>
    <mergeCell ref="S13:T13"/>
    <mergeCell ref="S14:T14"/>
    <mergeCell ref="S16:T16"/>
    <mergeCell ref="S15:T15"/>
    <mergeCell ref="K22:L22"/>
    <mergeCell ref="M24:R24"/>
    <mergeCell ref="K25:L25"/>
    <mergeCell ref="M25:R25"/>
    <mergeCell ref="M20:R20"/>
    <mergeCell ref="S17:T17"/>
    <mergeCell ref="S18:T18"/>
    <mergeCell ref="K12:L12"/>
    <mergeCell ref="M12:R12"/>
    <mergeCell ref="K13:L13"/>
    <mergeCell ref="M13:R13"/>
    <mergeCell ref="K14:L14"/>
    <mergeCell ref="M14:R14"/>
    <mergeCell ref="K15:L15"/>
    <mergeCell ref="M15:R15"/>
    <mergeCell ref="K18:L18"/>
    <mergeCell ref="M18:R18"/>
    <mergeCell ref="K19:L19"/>
    <mergeCell ref="M19:R19"/>
    <mergeCell ref="A1:H7"/>
    <mergeCell ref="K1:Q1"/>
    <mergeCell ref="E15:F15"/>
    <mergeCell ref="G15:H15"/>
    <mergeCell ref="I15:J15"/>
    <mergeCell ref="A14:B14"/>
    <mergeCell ref="C14:D14"/>
    <mergeCell ref="A13:B13"/>
    <mergeCell ref="C13:D13"/>
    <mergeCell ref="E14:F14"/>
    <mergeCell ref="G14:H14"/>
    <mergeCell ref="I14:J14"/>
    <mergeCell ref="M16:R16"/>
    <mergeCell ref="M17:R17"/>
    <mergeCell ref="K17:L17"/>
    <mergeCell ref="I13:J13"/>
    <mergeCell ref="E13:F13"/>
    <mergeCell ref="S1:Y1"/>
    <mergeCell ref="A9:B9"/>
    <mergeCell ref="C9:D9"/>
    <mergeCell ref="E9:F9"/>
    <mergeCell ref="G9:H9"/>
    <mergeCell ref="I9:J9"/>
    <mergeCell ref="K9:R9"/>
    <mergeCell ref="S9:Y9"/>
    <mergeCell ref="C12:D12"/>
    <mergeCell ref="E12:F12"/>
    <mergeCell ref="I12:J12"/>
    <mergeCell ref="A12:B12"/>
    <mergeCell ref="K10:L10"/>
    <mergeCell ref="M10:R10"/>
    <mergeCell ref="S10:T10"/>
    <mergeCell ref="A11:B11"/>
    <mergeCell ref="C11:D11"/>
    <mergeCell ref="E11:F11"/>
    <mergeCell ref="G11:H11"/>
    <mergeCell ref="I11:J11"/>
    <mergeCell ref="S11:T11"/>
    <mergeCell ref="K11:L11"/>
    <mergeCell ref="M11:R11"/>
    <mergeCell ref="A20:B20"/>
    <mergeCell ref="S22:T22"/>
    <mergeCell ref="A21:B21"/>
    <mergeCell ref="M23:R23"/>
    <mergeCell ref="M21:R21"/>
    <mergeCell ref="A18:B18"/>
    <mergeCell ref="A19:B19"/>
    <mergeCell ref="A17:B17"/>
    <mergeCell ref="A15:B15"/>
    <mergeCell ref="C15:D15"/>
    <mergeCell ref="S21:T21"/>
    <mergeCell ref="S20:T20"/>
    <mergeCell ref="S19:T19"/>
    <mergeCell ref="K16:L16"/>
    <mergeCell ref="K23:L23"/>
    <mergeCell ref="A31:B31"/>
    <mergeCell ref="A30:B30"/>
    <mergeCell ref="K28:L28"/>
    <mergeCell ref="M28:R28"/>
    <mergeCell ref="S28:T28"/>
    <mergeCell ref="A29:B29"/>
    <mergeCell ref="M29:R29"/>
    <mergeCell ref="K26:L26"/>
    <mergeCell ref="M26:R26"/>
    <mergeCell ref="K27:L27"/>
    <mergeCell ref="M27:R27"/>
    <mergeCell ref="K29:L29"/>
    <mergeCell ref="K30:L30"/>
    <mergeCell ref="S29:T29"/>
    <mergeCell ref="S30:T30"/>
    <mergeCell ref="S31:T31"/>
    <mergeCell ref="M30:R30"/>
    <mergeCell ref="J29:J33"/>
    <mergeCell ref="A33:B33"/>
    <mergeCell ref="A32:B32"/>
    <mergeCell ref="K32:L32"/>
    <mergeCell ref="A45:B45"/>
    <mergeCell ref="C45:D45"/>
    <mergeCell ref="K45:Z45"/>
    <mergeCell ref="A41:B41"/>
    <mergeCell ref="C41:D41"/>
    <mergeCell ref="A42:B42"/>
    <mergeCell ref="C42:D42"/>
    <mergeCell ref="A43:B43"/>
    <mergeCell ref="C43:D43"/>
    <mergeCell ref="F42:Z42"/>
    <mergeCell ref="F41:Z41"/>
    <mergeCell ref="A44:B44"/>
    <mergeCell ref="C44:D44"/>
    <mergeCell ref="K44:Z44"/>
    <mergeCell ref="S38:T38"/>
    <mergeCell ref="S39:T39"/>
    <mergeCell ref="S35:T35"/>
    <mergeCell ref="S32:T32"/>
    <mergeCell ref="S33:T33"/>
    <mergeCell ref="E40:F40"/>
    <mergeCell ref="K39:L39"/>
    <mergeCell ref="M39:R39"/>
    <mergeCell ref="K38:L38"/>
    <mergeCell ref="M38:R38"/>
    <mergeCell ref="M35:R35"/>
    <mergeCell ref="K35:L35"/>
    <mergeCell ref="K36:L36"/>
    <mergeCell ref="M36:R36"/>
    <mergeCell ref="K37:L37"/>
    <mergeCell ref="M37:R37"/>
    <mergeCell ref="S36:T36"/>
    <mergeCell ref="S37:T37"/>
    <mergeCell ref="K33:L33"/>
    <mergeCell ref="M33:R33"/>
    <mergeCell ref="K34:L34"/>
    <mergeCell ref="M34:R34"/>
    <mergeCell ref="S34:T34"/>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K45" r:id="rId1" xr:uid="{E9C79BEC-161E-4439-920E-FDD90D34656B}"/>
    <hyperlink ref="K45:Z45" r:id="rId2" display="https://www.vertex42.com/calendars/" xr:uid="{E603B69F-E7D2-46E3-BCCC-44A8764BDA6C}"/>
  </hyperlinks>
  <pageMargins left="0.7" right="0.7" top="0.75" bottom="0.75" header="0.3" footer="0.3"/>
  <pageSetup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5"/>
  <sheetViews>
    <sheetView showGridLines="0" workbookViewId="0">
      <selection sqref="A1:H7"/>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5" width="2.42578125" customWidth="1"/>
    <col min="26" max="26" width="1.42578125" customWidth="1"/>
  </cols>
  <sheetData>
    <row r="1" spans="1:27" s="3" customFormat="1" ht="15" customHeight="1" x14ac:dyDescent="0.2">
      <c r="A1" s="374">
        <f>DATE(Setup!D5,Setup!D7+1,1)</f>
        <v>45658</v>
      </c>
      <c r="B1" s="374"/>
      <c r="C1" s="374"/>
      <c r="D1" s="374"/>
      <c r="E1" s="374"/>
      <c r="F1" s="374"/>
      <c r="G1" s="374"/>
      <c r="H1" s="374"/>
      <c r="I1" s="25"/>
      <c r="J1" s="25"/>
      <c r="K1" s="375">
        <f>DATE(YEAR(A1),MONTH(A1)-1,1)</f>
        <v>45627</v>
      </c>
      <c r="L1" s="375"/>
      <c r="M1" s="375"/>
      <c r="N1" s="375"/>
      <c r="O1" s="375"/>
      <c r="P1" s="375"/>
      <c r="Q1" s="375"/>
      <c r="S1" s="375">
        <f>DATE(YEAR(A1),MONTH(A1)+1,1)</f>
        <v>45689</v>
      </c>
      <c r="T1" s="375"/>
      <c r="U1" s="375"/>
      <c r="V1" s="375"/>
      <c r="W1" s="375"/>
      <c r="X1" s="375"/>
      <c r="Y1" s="375"/>
    </row>
    <row r="2" spans="1:27"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7" s="4" customFormat="1" ht="9" customHeight="1" x14ac:dyDescent="0.2">
      <c r="A3" s="374"/>
      <c r="B3" s="374"/>
      <c r="C3" s="374"/>
      <c r="D3" s="374"/>
      <c r="E3" s="374"/>
      <c r="F3" s="374"/>
      <c r="G3" s="374"/>
      <c r="H3" s="374"/>
      <c r="I3" s="25"/>
      <c r="J3" s="25"/>
      <c r="K3" s="34">
        <f t="shared" ref="K3:Q8" si="0">IF(MONTH($K$1)&lt;&gt;MONTH($K$1-(WEEKDAY($K$1,1)-(start_day-1))-IF((WEEKDAY($K$1,1)-(start_day-1))&lt;=0,7,0)+(ROW(K3)-ROW($K$3))*7+(COLUMN(K3)-COLUMN($K$3)+1)),"",$K$1-(WEEKDAY($K$1,1)-(start_day-1))-IF((WEEKDAY($K$1,1)-(start_day-1))&lt;=0,7,0)+(ROW(K3)-ROW($K$3))*7+(COLUMN(K3)-COLUMN($K$3)+1))</f>
        <v>45627</v>
      </c>
      <c r="L3" s="34">
        <f t="shared" si="0"/>
        <v>45628</v>
      </c>
      <c r="M3" s="34">
        <f t="shared" si="0"/>
        <v>45629</v>
      </c>
      <c r="N3" s="34">
        <f t="shared" si="0"/>
        <v>45630</v>
      </c>
      <c r="O3" s="34">
        <f t="shared" si="0"/>
        <v>45631</v>
      </c>
      <c r="P3" s="34">
        <f t="shared" si="0"/>
        <v>45632</v>
      </c>
      <c r="Q3" s="34">
        <f t="shared" si="0"/>
        <v>45633</v>
      </c>
      <c r="R3" s="3"/>
      <c r="S3" s="34" t="str">
        <f t="shared" ref="S3:Y8" si="1">IF(MONTH($S$1)&lt;&gt;MONTH($S$1-(WEEKDAY($S$1,1)-(start_day-1))-IF((WEEKDAY($S$1,1)-(start_day-1))&lt;=0,7,0)+(ROW(S3)-ROW($S$3))*7+(COLUMN(S3)-COLUMN($S$3)+1)),"",$S$1-(WEEKDAY($S$1,1)-(start_day-1))-IF((WEEKDAY($S$1,1)-(start_day-1))&lt;=0,7,0)+(ROW(S3)-ROW($S$3))*7+(COLUMN(S3)-COLUMN($S$3)+1))</f>
        <v/>
      </c>
      <c r="T3" s="34" t="str">
        <f t="shared" si="1"/>
        <v/>
      </c>
      <c r="U3" s="34" t="str">
        <f t="shared" si="1"/>
        <v/>
      </c>
      <c r="V3" s="34" t="str">
        <f t="shared" si="1"/>
        <v/>
      </c>
      <c r="W3" s="34" t="str">
        <f t="shared" si="1"/>
        <v/>
      </c>
      <c r="X3" s="34" t="str">
        <f t="shared" si="1"/>
        <v/>
      </c>
      <c r="Y3" s="34">
        <f t="shared" si="1"/>
        <v>45689</v>
      </c>
    </row>
    <row r="4" spans="1:27" s="4" customFormat="1" ht="9" customHeight="1" x14ac:dyDescent="0.2">
      <c r="A4" s="374"/>
      <c r="B4" s="374"/>
      <c r="C4" s="374"/>
      <c r="D4" s="374"/>
      <c r="E4" s="374"/>
      <c r="F4" s="374"/>
      <c r="G4" s="374"/>
      <c r="H4" s="374"/>
      <c r="I4" s="25"/>
      <c r="J4" s="25"/>
      <c r="K4" s="34">
        <f t="shared" si="0"/>
        <v>45634</v>
      </c>
      <c r="L4" s="34">
        <f t="shared" si="0"/>
        <v>45635</v>
      </c>
      <c r="M4" s="34">
        <f t="shared" si="0"/>
        <v>45636</v>
      </c>
      <c r="N4" s="34">
        <f t="shared" si="0"/>
        <v>45637</v>
      </c>
      <c r="O4" s="34">
        <f t="shared" si="0"/>
        <v>45638</v>
      </c>
      <c r="P4" s="34">
        <f t="shared" si="0"/>
        <v>45639</v>
      </c>
      <c r="Q4" s="34">
        <f t="shared" si="0"/>
        <v>45640</v>
      </c>
      <c r="R4" s="3"/>
      <c r="S4" s="34">
        <f t="shared" si="1"/>
        <v>45690</v>
      </c>
      <c r="T4" s="34">
        <f t="shared" si="1"/>
        <v>45691</v>
      </c>
      <c r="U4" s="34">
        <f t="shared" si="1"/>
        <v>45692</v>
      </c>
      <c r="V4" s="34">
        <f t="shared" si="1"/>
        <v>45693</v>
      </c>
      <c r="W4" s="34">
        <f t="shared" si="1"/>
        <v>45694</v>
      </c>
      <c r="X4" s="34">
        <f t="shared" si="1"/>
        <v>45695</v>
      </c>
      <c r="Y4" s="34">
        <f t="shared" si="1"/>
        <v>45696</v>
      </c>
    </row>
    <row r="5" spans="1:27" s="4" customFormat="1" ht="9" customHeight="1" x14ac:dyDescent="0.2">
      <c r="A5" s="374"/>
      <c r="B5" s="374"/>
      <c r="C5" s="374"/>
      <c r="D5" s="374"/>
      <c r="E5" s="374"/>
      <c r="F5" s="374"/>
      <c r="G5" s="374"/>
      <c r="H5" s="374"/>
      <c r="I5" s="25"/>
      <c r="J5" s="25"/>
      <c r="K5" s="34">
        <f t="shared" si="0"/>
        <v>45641</v>
      </c>
      <c r="L5" s="34">
        <f t="shared" si="0"/>
        <v>45642</v>
      </c>
      <c r="M5" s="34">
        <f t="shared" si="0"/>
        <v>45643</v>
      </c>
      <c r="N5" s="34">
        <f t="shared" si="0"/>
        <v>45644</v>
      </c>
      <c r="O5" s="34">
        <f t="shared" si="0"/>
        <v>45645</v>
      </c>
      <c r="P5" s="34">
        <f t="shared" si="0"/>
        <v>45646</v>
      </c>
      <c r="Q5" s="34">
        <f t="shared" si="0"/>
        <v>45647</v>
      </c>
      <c r="R5" s="3"/>
      <c r="S5" s="34">
        <f t="shared" si="1"/>
        <v>45697</v>
      </c>
      <c r="T5" s="34">
        <f t="shared" si="1"/>
        <v>45698</v>
      </c>
      <c r="U5" s="34">
        <f t="shared" si="1"/>
        <v>45699</v>
      </c>
      <c r="V5" s="34">
        <f t="shared" si="1"/>
        <v>45700</v>
      </c>
      <c r="W5" s="34">
        <f t="shared" si="1"/>
        <v>45701</v>
      </c>
      <c r="X5" s="34">
        <f t="shared" si="1"/>
        <v>45702</v>
      </c>
      <c r="Y5" s="34">
        <f t="shared" si="1"/>
        <v>45703</v>
      </c>
    </row>
    <row r="6" spans="1:27" s="4" customFormat="1" ht="9" customHeight="1" x14ac:dyDescent="0.2">
      <c r="A6" s="374"/>
      <c r="B6" s="374"/>
      <c r="C6" s="374"/>
      <c r="D6" s="374"/>
      <c r="E6" s="374"/>
      <c r="F6" s="374"/>
      <c r="G6" s="374"/>
      <c r="H6" s="374"/>
      <c r="I6" s="25"/>
      <c r="J6" s="25"/>
      <c r="K6" s="34">
        <f t="shared" si="0"/>
        <v>45648</v>
      </c>
      <c r="L6" s="34">
        <f t="shared" si="0"/>
        <v>45649</v>
      </c>
      <c r="M6" s="34">
        <f t="shared" si="0"/>
        <v>45650</v>
      </c>
      <c r="N6" s="34">
        <f t="shared" si="0"/>
        <v>45651</v>
      </c>
      <c r="O6" s="34">
        <f t="shared" si="0"/>
        <v>45652</v>
      </c>
      <c r="P6" s="34">
        <f t="shared" si="0"/>
        <v>45653</v>
      </c>
      <c r="Q6" s="34">
        <f t="shared" si="0"/>
        <v>45654</v>
      </c>
      <c r="R6" s="3"/>
      <c r="S6" s="34">
        <f t="shared" si="1"/>
        <v>45704</v>
      </c>
      <c r="T6" s="34">
        <f t="shared" si="1"/>
        <v>45705</v>
      </c>
      <c r="U6" s="34">
        <f t="shared" si="1"/>
        <v>45706</v>
      </c>
      <c r="V6" s="34">
        <f t="shared" si="1"/>
        <v>45707</v>
      </c>
      <c r="W6" s="34">
        <f t="shared" si="1"/>
        <v>45708</v>
      </c>
      <c r="X6" s="34">
        <f t="shared" si="1"/>
        <v>45709</v>
      </c>
      <c r="Y6" s="34">
        <f t="shared" si="1"/>
        <v>45710</v>
      </c>
    </row>
    <row r="7" spans="1:27" s="4" customFormat="1" ht="9" customHeight="1" x14ac:dyDescent="0.2">
      <c r="A7" s="374"/>
      <c r="B7" s="374"/>
      <c r="C7" s="374"/>
      <c r="D7" s="374"/>
      <c r="E7" s="374"/>
      <c r="F7" s="374"/>
      <c r="G7" s="374"/>
      <c r="H7" s="374"/>
      <c r="I7" s="25"/>
      <c r="J7" s="25"/>
      <c r="K7" s="34">
        <f t="shared" si="0"/>
        <v>45655</v>
      </c>
      <c r="L7" s="34">
        <f t="shared" si="0"/>
        <v>45656</v>
      </c>
      <c r="M7" s="34">
        <f t="shared" si="0"/>
        <v>45657</v>
      </c>
      <c r="N7" s="34" t="str">
        <f t="shared" si="0"/>
        <v/>
      </c>
      <c r="O7" s="34" t="str">
        <f t="shared" si="0"/>
        <v/>
      </c>
      <c r="P7" s="34" t="str">
        <f t="shared" si="0"/>
        <v/>
      </c>
      <c r="Q7" s="34" t="str">
        <f t="shared" si="0"/>
        <v/>
      </c>
      <c r="R7" s="3"/>
      <c r="S7" s="34">
        <f t="shared" si="1"/>
        <v>45711</v>
      </c>
      <c r="T7" s="34">
        <f t="shared" si="1"/>
        <v>45712</v>
      </c>
      <c r="U7" s="34">
        <f t="shared" si="1"/>
        <v>45713</v>
      </c>
      <c r="V7" s="34">
        <f t="shared" si="1"/>
        <v>45714</v>
      </c>
      <c r="W7" s="34">
        <f t="shared" si="1"/>
        <v>45715</v>
      </c>
      <c r="X7" s="34">
        <f t="shared" si="1"/>
        <v>45716</v>
      </c>
      <c r="Y7" s="34" t="str">
        <f t="shared" si="1"/>
        <v/>
      </c>
    </row>
    <row r="8" spans="1:27"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7" s="1" customFormat="1" ht="21" customHeight="1" x14ac:dyDescent="0.2">
      <c r="A9" s="376">
        <f>A10</f>
        <v>45655</v>
      </c>
      <c r="B9" s="377"/>
      <c r="C9" s="377">
        <f>C10</f>
        <v>45656</v>
      </c>
      <c r="D9" s="377"/>
      <c r="E9" s="377">
        <f>E10</f>
        <v>45657</v>
      </c>
      <c r="F9" s="377"/>
      <c r="G9" s="377">
        <f>G10</f>
        <v>45658</v>
      </c>
      <c r="H9" s="377"/>
      <c r="I9" s="377">
        <f>I10</f>
        <v>45659</v>
      </c>
      <c r="J9" s="377"/>
      <c r="K9" s="377">
        <f>K10</f>
        <v>45660</v>
      </c>
      <c r="L9" s="377"/>
      <c r="M9" s="377"/>
      <c r="N9" s="377"/>
      <c r="O9" s="377"/>
      <c r="P9" s="377"/>
      <c r="Q9" s="377"/>
      <c r="R9" s="377"/>
      <c r="S9" s="377">
        <f>S10</f>
        <v>45661</v>
      </c>
      <c r="T9" s="377"/>
      <c r="U9" s="377"/>
      <c r="V9" s="377"/>
      <c r="W9" s="377"/>
      <c r="X9" s="377"/>
      <c r="Y9" s="377"/>
      <c r="Z9" s="378"/>
    </row>
    <row r="10" spans="1:27" s="1" customFormat="1" ht="18.75" x14ac:dyDescent="0.2">
      <c r="A10" s="55">
        <f>$A$1-(WEEKDAY($A$1,1)-(start_day-1))-IF((WEEKDAY($A$1,1)-(start_day-1))&lt;=0,7,0)+1</f>
        <v>45655</v>
      </c>
      <c r="B10" s="56"/>
      <c r="C10" s="26">
        <f>A10+1</f>
        <v>45656</v>
      </c>
      <c r="D10" s="27"/>
      <c r="E10" s="26">
        <f>C10+1</f>
        <v>45657</v>
      </c>
      <c r="F10" s="27"/>
      <c r="G10" s="26">
        <f>E10+1</f>
        <v>45658</v>
      </c>
      <c r="H10" s="180" t="s">
        <v>35</v>
      </c>
      <c r="I10" s="26">
        <f>G10+1</f>
        <v>45659</v>
      </c>
      <c r="J10" s="27"/>
      <c r="K10" s="389">
        <f>I10+1</f>
        <v>45660</v>
      </c>
      <c r="L10" s="390"/>
      <c r="M10" s="391"/>
      <c r="N10" s="391"/>
      <c r="O10" s="391"/>
      <c r="P10" s="391"/>
      <c r="Q10" s="391"/>
      <c r="R10" s="392"/>
      <c r="S10" s="393">
        <f>K10+1</f>
        <v>45661</v>
      </c>
      <c r="T10" s="394"/>
      <c r="U10" s="395"/>
      <c r="V10" s="395"/>
      <c r="W10" s="395"/>
      <c r="X10" s="395"/>
      <c r="Y10" s="395"/>
      <c r="Z10" s="396"/>
    </row>
    <row r="11" spans="1:27" s="1" customFormat="1" ht="13.5" x14ac:dyDescent="0.2">
      <c r="A11" s="379"/>
      <c r="B11" s="380"/>
      <c r="C11" s="384"/>
      <c r="D11" s="385"/>
      <c r="E11" s="384"/>
      <c r="F11" s="385"/>
      <c r="G11" s="384"/>
      <c r="H11" s="385"/>
      <c r="I11" s="384"/>
      <c r="J11" s="385"/>
      <c r="K11" s="384"/>
      <c r="L11" s="388"/>
      <c r="M11" s="388"/>
      <c r="N11" s="388"/>
      <c r="O11" s="388"/>
      <c r="P11" s="388"/>
      <c r="Q11" s="388"/>
      <c r="R11" s="385"/>
      <c r="S11" s="379"/>
      <c r="T11" s="380"/>
      <c r="U11" s="380"/>
      <c r="V11" s="380"/>
      <c r="W11" s="380"/>
      <c r="X11" s="380"/>
      <c r="Y11" s="380"/>
      <c r="Z11" s="381"/>
    </row>
    <row r="12" spans="1:27" s="1" customFormat="1" ht="13.5" x14ac:dyDescent="0.2">
      <c r="A12" s="382"/>
      <c r="B12" s="383"/>
      <c r="C12" s="384"/>
      <c r="D12" s="385"/>
      <c r="E12" s="384"/>
      <c r="F12" s="385"/>
      <c r="G12" s="386"/>
      <c r="H12" s="387"/>
      <c r="I12" s="384"/>
      <c r="J12" s="385"/>
      <c r="K12" s="384"/>
      <c r="L12" s="388"/>
      <c r="M12" s="388"/>
      <c r="N12" s="388"/>
      <c r="O12" s="388"/>
      <c r="P12" s="388"/>
      <c r="Q12" s="388"/>
      <c r="R12" s="385"/>
      <c r="S12" s="379"/>
      <c r="T12" s="380"/>
      <c r="U12" s="380"/>
      <c r="V12" s="380"/>
      <c r="W12" s="380"/>
      <c r="X12" s="380"/>
      <c r="Y12" s="380"/>
      <c r="Z12" s="381"/>
    </row>
    <row r="13" spans="1:27" s="1" customFormat="1" ht="13.5" x14ac:dyDescent="0.2">
      <c r="A13" s="379"/>
      <c r="B13" s="380"/>
      <c r="C13" s="384"/>
      <c r="D13" s="385"/>
      <c r="E13" s="384"/>
      <c r="F13" s="385"/>
      <c r="G13" s="386"/>
      <c r="H13" s="387"/>
      <c r="I13" s="384"/>
      <c r="J13" s="385"/>
      <c r="K13" s="384"/>
      <c r="L13" s="388"/>
      <c r="M13" s="388"/>
      <c r="N13" s="388"/>
      <c r="O13" s="388"/>
      <c r="P13" s="388"/>
      <c r="Q13" s="388"/>
      <c r="R13" s="385"/>
      <c r="S13" s="379"/>
      <c r="T13" s="380"/>
      <c r="U13" s="380"/>
      <c r="V13" s="380"/>
      <c r="W13" s="380"/>
      <c r="X13" s="380"/>
      <c r="Y13" s="380"/>
      <c r="Z13" s="381"/>
    </row>
    <row r="14" spans="1:27" s="1" customFormat="1" ht="13.5" x14ac:dyDescent="0.2">
      <c r="A14" s="379"/>
      <c r="B14" s="380"/>
      <c r="C14" s="384"/>
      <c r="D14" s="385"/>
      <c r="E14" s="384"/>
      <c r="F14" s="385"/>
      <c r="G14" s="384"/>
      <c r="H14" s="385"/>
      <c r="I14" s="384"/>
      <c r="J14" s="385"/>
      <c r="K14" s="384"/>
      <c r="L14" s="388"/>
      <c r="M14" s="388"/>
      <c r="N14" s="388"/>
      <c r="O14" s="388"/>
      <c r="P14" s="388"/>
      <c r="Q14" s="388"/>
      <c r="R14" s="385"/>
      <c r="S14" s="379"/>
      <c r="T14" s="380"/>
      <c r="U14" s="380"/>
      <c r="V14" s="380"/>
      <c r="W14" s="380"/>
      <c r="X14" s="380"/>
      <c r="Y14" s="380"/>
      <c r="Z14" s="381"/>
    </row>
    <row r="15" spans="1:27" s="2" customFormat="1" ht="13.35" customHeight="1" x14ac:dyDescent="0.2">
      <c r="A15" s="397"/>
      <c r="B15" s="398"/>
      <c r="C15" s="400"/>
      <c r="D15" s="401"/>
      <c r="E15" s="400"/>
      <c r="F15" s="401"/>
      <c r="G15" s="400"/>
      <c r="H15" s="401"/>
      <c r="I15" s="400"/>
      <c r="J15" s="401"/>
      <c r="K15" s="400"/>
      <c r="L15" s="402"/>
      <c r="M15" s="402"/>
      <c r="N15" s="402"/>
      <c r="O15" s="402"/>
      <c r="P15" s="402"/>
      <c r="Q15" s="402"/>
      <c r="R15" s="401"/>
      <c r="S15" s="397"/>
      <c r="T15" s="398"/>
      <c r="U15" s="398"/>
      <c r="V15" s="398"/>
      <c r="W15" s="398"/>
      <c r="X15" s="398"/>
      <c r="Y15" s="398"/>
      <c r="Z15" s="399"/>
      <c r="AA15" s="1"/>
    </row>
    <row r="16" spans="1:27" s="1" customFormat="1" ht="18.75" x14ac:dyDescent="0.2">
      <c r="A16" s="55">
        <f>S10+1</f>
        <v>45662</v>
      </c>
      <c r="B16" s="56"/>
      <c r="C16" s="26">
        <f>A16+1</f>
        <v>45663</v>
      </c>
      <c r="D16" s="27"/>
      <c r="E16" s="26">
        <f>C16+1</f>
        <v>45664</v>
      </c>
      <c r="F16" s="27"/>
      <c r="G16" s="26">
        <f>E16+1</f>
        <v>45665</v>
      </c>
      <c r="H16" s="27"/>
      <c r="I16" s="26">
        <f>G16+1</f>
        <v>45666</v>
      </c>
      <c r="J16" s="27"/>
      <c r="K16" s="389">
        <f>I16+1</f>
        <v>45667</v>
      </c>
      <c r="L16" s="390"/>
      <c r="M16" s="391"/>
      <c r="N16" s="391"/>
      <c r="O16" s="391"/>
      <c r="P16" s="391"/>
      <c r="Q16" s="391"/>
      <c r="R16" s="392"/>
      <c r="S16" s="393">
        <f>K16+1</f>
        <v>45668</v>
      </c>
      <c r="T16" s="394"/>
      <c r="U16" s="395"/>
      <c r="V16" s="395"/>
      <c r="W16" s="395"/>
      <c r="X16" s="395"/>
      <c r="Y16" s="395"/>
      <c r="Z16" s="396"/>
    </row>
    <row r="17" spans="1:27" s="1" customFormat="1" ht="13.5" x14ac:dyDescent="0.2">
      <c r="A17" s="379"/>
      <c r="B17" s="380"/>
      <c r="C17" s="384"/>
      <c r="D17" s="385"/>
      <c r="E17" s="384"/>
      <c r="F17" s="385"/>
      <c r="G17" s="384"/>
      <c r="H17" s="385"/>
      <c r="I17" s="384"/>
      <c r="J17" s="385"/>
      <c r="K17" s="384"/>
      <c r="L17" s="388"/>
      <c r="M17" s="388"/>
      <c r="N17" s="388"/>
      <c r="O17" s="388"/>
      <c r="P17" s="388"/>
      <c r="Q17" s="388"/>
      <c r="R17" s="385"/>
      <c r="S17" s="379"/>
      <c r="T17" s="380"/>
      <c r="U17" s="380"/>
      <c r="V17" s="380"/>
      <c r="W17" s="380"/>
      <c r="X17" s="380"/>
      <c r="Y17" s="380"/>
      <c r="Z17" s="381"/>
    </row>
    <row r="18" spans="1:27" s="1" customFormat="1" ht="13.5" x14ac:dyDescent="0.2">
      <c r="A18" s="379"/>
      <c r="B18" s="380"/>
      <c r="C18" s="384"/>
      <c r="D18" s="385"/>
      <c r="E18" s="384"/>
      <c r="F18" s="385"/>
      <c r="G18" s="386"/>
      <c r="H18" s="387"/>
      <c r="I18" s="384"/>
      <c r="J18" s="385"/>
      <c r="K18" s="384"/>
      <c r="L18" s="388"/>
      <c r="M18" s="388"/>
      <c r="N18" s="388"/>
      <c r="O18" s="388"/>
      <c r="P18" s="388"/>
      <c r="Q18" s="388"/>
      <c r="R18" s="385"/>
      <c r="S18" s="379"/>
      <c r="T18" s="380"/>
      <c r="U18" s="380"/>
      <c r="V18" s="380"/>
      <c r="W18" s="380"/>
      <c r="X18" s="380"/>
      <c r="Y18" s="380"/>
      <c r="Z18" s="381"/>
    </row>
    <row r="19" spans="1:27" s="1" customFormat="1" ht="13.5" x14ac:dyDescent="0.2">
      <c r="A19" s="379"/>
      <c r="B19" s="380"/>
      <c r="C19" s="384"/>
      <c r="D19" s="385"/>
      <c r="E19" s="384"/>
      <c r="F19" s="385"/>
      <c r="G19" s="386"/>
      <c r="H19" s="387"/>
      <c r="I19" s="384"/>
      <c r="J19" s="385"/>
      <c r="K19" s="384"/>
      <c r="L19" s="388"/>
      <c r="M19" s="388"/>
      <c r="N19" s="388"/>
      <c r="O19" s="388"/>
      <c r="P19" s="388"/>
      <c r="Q19" s="388"/>
      <c r="R19" s="385"/>
      <c r="S19" s="379"/>
      <c r="T19" s="380"/>
      <c r="U19" s="380"/>
      <c r="V19" s="380"/>
      <c r="W19" s="380"/>
      <c r="X19" s="380"/>
      <c r="Y19" s="380"/>
      <c r="Z19" s="381"/>
    </row>
    <row r="20" spans="1:27" s="1" customFormat="1" ht="13.5" x14ac:dyDescent="0.2">
      <c r="A20" s="379"/>
      <c r="B20" s="380"/>
      <c r="C20" s="384"/>
      <c r="D20" s="385"/>
      <c r="E20" s="384"/>
      <c r="F20" s="385"/>
      <c r="G20" s="384"/>
      <c r="H20" s="385"/>
      <c r="I20" s="384"/>
      <c r="J20" s="385"/>
      <c r="K20" s="384"/>
      <c r="L20" s="388"/>
      <c r="M20" s="388"/>
      <c r="N20" s="388"/>
      <c r="O20" s="388"/>
      <c r="P20" s="388"/>
      <c r="Q20" s="388"/>
      <c r="R20" s="385"/>
      <c r="S20" s="379"/>
      <c r="T20" s="380"/>
      <c r="U20" s="380"/>
      <c r="V20" s="380"/>
      <c r="W20" s="380"/>
      <c r="X20" s="380"/>
      <c r="Y20" s="380"/>
      <c r="Z20" s="381"/>
    </row>
    <row r="21" spans="1:27" s="2" customFormat="1" ht="13.35" customHeight="1" x14ac:dyDescent="0.2">
      <c r="A21" s="397"/>
      <c r="B21" s="398"/>
      <c r="C21" s="400"/>
      <c r="D21" s="401"/>
      <c r="E21" s="400"/>
      <c r="F21" s="401"/>
      <c r="G21" s="400"/>
      <c r="H21" s="401"/>
      <c r="I21" s="400"/>
      <c r="J21" s="401"/>
      <c r="K21" s="400"/>
      <c r="L21" s="402"/>
      <c r="M21" s="402"/>
      <c r="N21" s="402"/>
      <c r="O21" s="402"/>
      <c r="P21" s="402"/>
      <c r="Q21" s="402"/>
      <c r="R21" s="401"/>
      <c r="S21" s="397"/>
      <c r="T21" s="398"/>
      <c r="U21" s="398"/>
      <c r="V21" s="398"/>
      <c r="W21" s="398"/>
      <c r="X21" s="398"/>
      <c r="Y21" s="398"/>
      <c r="Z21" s="399"/>
      <c r="AA21" s="1"/>
    </row>
    <row r="22" spans="1:27" s="1" customFormat="1" ht="18.75" x14ac:dyDescent="0.2">
      <c r="A22" s="55">
        <f>S16+1</f>
        <v>45669</v>
      </c>
      <c r="B22" s="56"/>
      <c r="C22" s="26">
        <f>A22+1</f>
        <v>45670</v>
      </c>
      <c r="D22" s="27"/>
      <c r="E22" s="26">
        <f>C22+1</f>
        <v>45671</v>
      </c>
      <c r="F22" s="27"/>
      <c r="G22" s="26">
        <f>E22+1</f>
        <v>45672</v>
      </c>
      <c r="H22" s="27"/>
      <c r="I22" s="26">
        <f>G22+1</f>
        <v>45673</v>
      </c>
      <c r="J22" s="27"/>
      <c r="K22" s="389">
        <f>I22+1</f>
        <v>45674</v>
      </c>
      <c r="L22" s="390"/>
      <c r="M22" s="391"/>
      <c r="N22" s="391"/>
      <c r="O22" s="391"/>
      <c r="P22" s="391"/>
      <c r="Q22" s="391"/>
      <c r="R22" s="392"/>
      <c r="S22" s="393">
        <f>K22+1</f>
        <v>45675</v>
      </c>
      <c r="T22" s="394"/>
      <c r="U22" s="395"/>
      <c r="V22" s="395"/>
      <c r="W22" s="395"/>
      <c r="X22" s="395"/>
      <c r="Y22" s="395"/>
      <c r="Z22" s="396"/>
    </row>
    <row r="23" spans="1:27" s="1" customFormat="1" ht="13.5" x14ac:dyDescent="0.2">
      <c r="A23" s="379"/>
      <c r="B23" s="380"/>
      <c r="C23" s="384"/>
      <c r="D23" s="385"/>
      <c r="E23" s="384"/>
      <c r="F23" s="385"/>
      <c r="G23" s="384"/>
      <c r="H23" s="385"/>
      <c r="I23" s="384"/>
      <c r="J23" s="385"/>
      <c r="K23" s="384"/>
      <c r="L23" s="388"/>
      <c r="M23" s="388"/>
      <c r="N23" s="388"/>
      <c r="O23" s="388"/>
      <c r="P23" s="388"/>
      <c r="Q23" s="388"/>
      <c r="R23" s="385"/>
      <c r="S23" s="379"/>
      <c r="T23" s="380"/>
      <c r="U23" s="380"/>
      <c r="V23" s="380"/>
      <c r="W23" s="380"/>
      <c r="X23" s="380"/>
      <c r="Y23" s="380"/>
      <c r="Z23" s="381"/>
    </row>
    <row r="24" spans="1:27" s="1" customFormat="1" ht="13.5" x14ac:dyDescent="0.2">
      <c r="A24" s="379"/>
      <c r="B24" s="380"/>
      <c r="C24" s="384"/>
      <c r="D24" s="385"/>
      <c r="E24" s="384"/>
      <c r="F24" s="385"/>
      <c r="G24" s="384"/>
      <c r="H24" s="385"/>
      <c r="I24" s="384"/>
      <c r="J24" s="385"/>
      <c r="K24" s="384"/>
      <c r="L24" s="388"/>
      <c r="M24" s="388"/>
      <c r="N24" s="388"/>
      <c r="O24" s="388"/>
      <c r="P24" s="388"/>
      <c r="Q24" s="388"/>
      <c r="R24" s="385"/>
      <c r="S24" s="379"/>
      <c r="T24" s="380"/>
      <c r="U24" s="380"/>
      <c r="V24" s="380"/>
      <c r="W24" s="380"/>
      <c r="X24" s="380"/>
      <c r="Y24" s="380"/>
      <c r="Z24" s="381"/>
    </row>
    <row r="25" spans="1:27" s="1" customFormat="1" ht="13.5" x14ac:dyDescent="0.2">
      <c r="A25" s="379"/>
      <c r="B25" s="380"/>
      <c r="C25" s="384"/>
      <c r="D25" s="385"/>
      <c r="E25" s="384"/>
      <c r="F25" s="385"/>
      <c r="G25" s="384"/>
      <c r="H25" s="385"/>
      <c r="I25" s="384"/>
      <c r="J25" s="385"/>
      <c r="K25" s="384"/>
      <c r="L25" s="388"/>
      <c r="M25" s="388"/>
      <c r="N25" s="388"/>
      <c r="O25" s="388"/>
      <c r="P25" s="388"/>
      <c r="Q25" s="388"/>
      <c r="R25" s="385"/>
      <c r="S25" s="379"/>
      <c r="T25" s="380"/>
      <c r="U25" s="380"/>
      <c r="V25" s="380"/>
      <c r="W25" s="380"/>
      <c r="X25" s="380"/>
      <c r="Y25" s="380"/>
      <c r="Z25" s="381"/>
    </row>
    <row r="26" spans="1:27" s="1" customFormat="1" ht="13.5" x14ac:dyDescent="0.2">
      <c r="A26" s="379"/>
      <c r="B26" s="380"/>
      <c r="C26" s="384"/>
      <c r="D26" s="385"/>
      <c r="E26" s="384"/>
      <c r="F26" s="385"/>
      <c r="G26" s="384"/>
      <c r="H26" s="385"/>
      <c r="I26" s="384"/>
      <c r="J26" s="385"/>
      <c r="K26" s="384"/>
      <c r="L26" s="388"/>
      <c r="M26" s="388"/>
      <c r="N26" s="388"/>
      <c r="O26" s="388"/>
      <c r="P26" s="388"/>
      <c r="Q26" s="388"/>
      <c r="R26" s="385"/>
      <c r="S26" s="379"/>
      <c r="T26" s="380"/>
      <c r="U26" s="380"/>
      <c r="V26" s="380"/>
      <c r="W26" s="380"/>
      <c r="X26" s="380"/>
      <c r="Y26" s="380"/>
      <c r="Z26" s="381"/>
    </row>
    <row r="27" spans="1:27" s="2" customFormat="1" ht="13.5" x14ac:dyDescent="0.2">
      <c r="A27" s="397"/>
      <c r="B27" s="398"/>
      <c r="C27" s="400"/>
      <c r="D27" s="401"/>
      <c r="E27" s="400"/>
      <c r="F27" s="401"/>
      <c r="G27" s="400"/>
      <c r="H27" s="401"/>
      <c r="I27" s="400"/>
      <c r="J27" s="401"/>
      <c r="K27" s="400"/>
      <c r="L27" s="402"/>
      <c r="M27" s="402"/>
      <c r="N27" s="402"/>
      <c r="O27" s="402"/>
      <c r="P27" s="402"/>
      <c r="Q27" s="402"/>
      <c r="R27" s="401"/>
      <c r="S27" s="397"/>
      <c r="T27" s="398"/>
      <c r="U27" s="398"/>
      <c r="V27" s="398"/>
      <c r="W27" s="398"/>
      <c r="X27" s="398"/>
      <c r="Y27" s="398"/>
      <c r="Z27" s="399"/>
      <c r="AA27" s="1"/>
    </row>
    <row r="28" spans="1:27" s="1" customFormat="1" ht="18.75" x14ac:dyDescent="0.2">
      <c r="A28" s="55">
        <f>S22+1</f>
        <v>45676</v>
      </c>
      <c r="B28" s="56"/>
      <c r="C28" s="26">
        <f>A28+1</f>
        <v>45677</v>
      </c>
      <c r="D28" s="27"/>
      <c r="E28" s="26">
        <f>C28+1</f>
        <v>45678</v>
      </c>
      <c r="F28" s="27"/>
      <c r="G28" s="26">
        <f>E28+1</f>
        <v>45679</v>
      </c>
      <c r="H28" s="27"/>
      <c r="I28" s="26">
        <f>G28+1</f>
        <v>45680</v>
      </c>
      <c r="J28" s="27"/>
      <c r="K28" s="389">
        <f>I28+1</f>
        <v>45681</v>
      </c>
      <c r="L28" s="390"/>
      <c r="M28" s="391"/>
      <c r="N28" s="391"/>
      <c r="O28" s="391"/>
      <c r="P28" s="391"/>
      <c r="Q28" s="391"/>
      <c r="R28" s="392"/>
      <c r="S28" s="393">
        <f>K28+1</f>
        <v>45682</v>
      </c>
      <c r="T28" s="394"/>
      <c r="U28" s="395"/>
      <c r="V28" s="395"/>
      <c r="W28" s="395"/>
      <c r="X28" s="395"/>
      <c r="Y28" s="395"/>
      <c r="Z28" s="396"/>
    </row>
    <row r="29" spans="1:27" s="1" customFormat="1" ht="13.5" x14ac:dyDescent="0.2">
      <c r="A29" s="379"/>
      <c r="B29" s="380"/>
      <c r="C29" s="384"/>
      <c r="D29" s="385"/>
      <c r="E29" s="384"/>
      <c r="F29" s="385"/>
      <c r="G29" s="384"/>
      <c r="H29" s="385"/>
      <c r="I29" s="384"/>
      <c r="J29" s="385"/>
      <c r="K29" s="384"/>
      <c r="L29" s="388"/>
      <c r="M29" s="388"/>
      <c r="N29" s="388"/>
      <c r="O29" s="388"/>
      <c r="P29" s="388"/>
      <c r="Q29" s="388"/>
      <c r="R29" s="385"/>
      <c r="S29" s="379"/>
      <c r="T29" s="380"/>
      <c r="U29" s="380"/>
      <c r="V29" s="380"/>
      <c r="W29" s="380"/>
      <c r="X29" s="380"/>
      <c r="Y29" s="380"/>
      <c r="Z29" s="381"/>
    </row>
    <row r="30" spans="1:27" s="1" customFormat="1" ht="13.5" x14ac:dyDescent="0.2">
      <c r="A30" s="379"/>
      <c r="B30" s="380"/>
      <c r="C30" s="384"/>
      <c r="D30" s="385"/>
      <c r="E30" s="384"/>
      <c r="F30" s="385"/>
      <c r="G30" s="384"/>
      <c r="H30" s="385"/>
      <c r="I30" s="384"/>
      <c r="J30" s="385"/>
      <c r="K30" s="384"/>
      <c r="L30" s="388"/>
      <c r="M30" s="388"/>
      <c r="N30" s="388"/>
      <c r="O30" s="388"/>
      <c r="P30" s="388"/>
      <c r="Q30" s="388"/>
      <c r="R30" s="385"/>
      <c r="S30" s="379"/>
      <c r="T30" s="380"/>
      <c r="U30" s="380"/>
      <c r="V30" s="380"/>
      <c r="W30" s="380"/>
      <c r="X30" s="380"/>
      <c r="Y30" s="380"/>
      <c r="Z30" s="381"/>
    </row>
    <row r="31" spans="1:27" s="1" customFormat="1" ht="13.5" x14ac:dyDescent="0.2">
      <c r="A31" s="379"/>
      <c r="B31" s="380"/>
      <c r="C31" s="384"/>
      <c r="D31" s="385"/>
      <c r="E31" s="384"/>
      <c r="F31" s="385"/>
      <c r="G31" s="384"/>
      <c r="H31" s="385"/>
      <c r="I31" s="384"/>
      <c r="J31" s="385"/>
      <c r="K31" s="384"/>
      <c r="L31" s="388"/>
      <c r="M31" s="388"/>
      <c r="N31" s="388"/>
      <c r="O31" s="388"/>
      <c r="P31" s="388"/>
      <c r="Q31" s="388"/>
      <c r="R31" s="385"/>
      <c r="S31" s="379"/>
      <c r="T31" s="380"/>
      <c r="U31" s="380"/>
      <c r="V31" s="380"/>
      <c r="W31" s="380"/>
      <c r="X31" s="380"/>
      <c r="Y31" s="380"/>
      <c r="Z31" s="381"/>
    </row>
    <row r="32" spans="1:27" s="1" customFormat="1" ht="13.5" x14ac:dyDescent="0.2">
      <c r="A32" s="379"/>
      <c r="B32" s="380"/>
      <c r="C32" s="384"/>
      <c r="D32" s="385"/>
      <c r="E32" s="384"/>
      <c r="F32" s="385"/>
      <c r="G32" s="384"/>
      <c r="H32" s="385"/>
      <c r="I32" s="384"/>
      <c r="J32" s="385"/>
      <c r="K32" s="384"/>
      <c r="L32" s="388"/>
      <c r="M32" s="388"/>
      <c r="N32" s="388"/>
      <c r="O32" s="388"/>
      <c r="P32" s="388"/>
      <c r="Q32" s="388"/>
      <c r="R32" s="385"/>
      <c r="S32" s="379"/>
      <c r="T32" s="380"/>
      <c r="U32" s="380"/>
      <c r="V32" s="380"/>
      <c r="W32" s="380"/>
      <c r="X32" s="380"/>
      <c r="Y32" s="380"/>
      <c r="Z32" s="381"/>
    </row>
    <row r="33" spans="1:27" s="2" customFormat="1" ht="13.5" x14ac:dyDescent="0.2">
      <c r="A33" s="397"/>
      <c r="B33" s="398"/>
      <c r="C33" s="400"/>
      <c r="D33" s="401"/>
      <c r="E33" s="400"/>
      <c r="F33" s="401"/>
      <c r="G33" s="400"/>
      <c r="H33" s="401"/>
      <c r="I33" s="400"/>
      <c r="J33" s="401"/>
      <c r="K33" s="400"/>
      <c r="L33" s="402"/>
      <c r="M33" s="402"/>
      <c r="N33" s="402"/>
      <c r="O33" s="402"/>
      <c r="P33" s="402"/>
      <c r="Q33" s="402"/>
      <c r="R33" s="401"/>
      <c r="S33" s="397"/>
      <c r="T33" s="398"/>
      <c r="U33" s="398"/>
      <c r="V33" s="398"/>
      <c r="W33" s="398"/>
      <c r="X33" s="398"/>
      <c r="Y33" s="398"/>
      <c r="Z33" s="399"/>
      <c r="AA33" s="1"/>
    </row>
    <row r="34" spans="1:27" s="1" customFormat="1" ht="18.75" x14ac:dyDescent="0.2">
      <c r="A34" s="55">
        <f>S28+1</f>
        <v>45683</v>
      </c>
      <c r="B34" s="56"/>
      <c r="C34" s="26">
        <f>A34+1</f>
        <v>45684</v>
      </c>
      <c r="D34" s="27"/>
      <c r="E34" s="26">
        <f>C34+1</f>
        <v>45685</v>
      </c>
      <c r="F34" s="27"/>
      <c r="G34" s="26">
        <f>E34+1</f>
        <v>45686</v>
      </c>
      <c r="H34" s="27"/>
      <c r="I34" s="26">
        <f>G34+1</f>
        <v>45687</v>
      </c>
      <c r="J34" s="27"/>
      <c r="K34" s="389">
        <f>I34+1</f>
        <v>45688</v>
      </c>
      <c r="L34" s="390"/>
      <c r="M34" s="391"/>
      <c r="N34" s="391"/>
      <c r="O34" s="391"/>
      <c r="P34" s="391"/>
      <c r="Q34" s="391"/>
      <c r="R34" s="392"/>
      <c r="S34" s="393">
        <f>K34+1</f>
        <v>45689</v>
      </c>
      <c r="T34" s="394"/>
      <c r="U34" s="395"/>
      <c r="V34" s="395"/>
      <c r="W34" s="395"/>
      <c r="X34" s="395"/>
      <c r="Y34" s="395"/>
      <c r="Z34" s="396"/>
    </row>
    <row r="35" spans="1:27" s="1" customFormat="1" ht="13.5" x14ac:dyDescent="0.2">
      <c r="A35" s="379"/>
      <c r="B35" s="380"/>
      <c r="C35" s="384"/>
      <c r="D35" s="385"/>
      <c r="E35" s="384"/>
      <c r="F35" s="385"/>
      <c r="G35" s="384"/>
      <c r="H35" s="385"/>
      <c r="I35" s="384"/>
      <c r="J35" s="385"/>
      <c r="K35" s="384"/>
      <c r="L35" s="388"/>
      <c r="M35" s="388"/>
      <c r="N35" s="388"/>
      <c r="O35" s="388"/>
      <c r="P35" s="388"/>
      <c r="Q35" s="388"/>
      <c r="R35" s="385"/>
      <c r="S35" s="379"/>
      <c r="T35" s="380"/>
      <c r="U35" s="380"/>
      <c r="V35" s="380"/>
      <c r="W35" s="380"/>
      <c r="X35" s="380"/>
      <c r="Y35" s="380"/>
      <c r="Z35" s="381"/>
    </row>
    <row r="36" spans="1:27" s="1" customFormat="1" ht="13.5" x14ac:dyDescent="0.2">
      <c r="A36" s="379"/>
      <c r="B36" s="380"/>
      <c r="C36" s="384"/>
      <c r="D36" s="385"/>
      <c r="E36" s="384"/>
      <c r="F36" s="385"/>
      <c r="G36" s="384"/>
      <c r="H36" s="385"/>
      <c r="I36" s="384"/>
      <c r="J36" s="385"/>
      <c r="K36" s="384"/>
      <c r="L36" s="388"/>
      <c r="M36" s="388"/>
      <c r="N36" s="388"/>
      <c r="O36" s="388"/>
      <c r="P36" s="388"/>
      <c r="Q36" s="388"/>
      <c r="R36" s="385"/>
      <c r="S36" s="379"/>
      <c r="T36" s="380"/>
      <c r="U36" s="380"/>
      <c r="V36" s="380"/>
      <c r="W36" s="380"/>
      <c r="X36" s="380"/>
      <c r="Y36" s="380"/>
      <c r="Z36" s="381"/>
    </row>
    <row r="37" spans="1:27" s="1" customFormat="1" ht="13.5" x14ac:dyDescent="0.2">
      <c r="A37" s="379"/>
      <c r="B37" s="380"/>
      <c r="C37" s="384"/>
      <c r="D37" s="385"/>
      <c r="E37" s="384"/>
      <c r="F37" s="385"/>
      <c r="G37" s="384"/>
      <c r="H37" s="385"/>
      <c r="I37" s="384"/>
      <c r="J37" s="385"/>
      <c r="K37" s="384"/>
      <c r="L37" s="388"/>
      <c r="M37" s="388"/>
      <c r="N37" s="388"/>
      <c r="O37" s="388"/>
      <c r="P37" s="388"/>
      <c r="Q37" s="388"/>
      <c r="R37" s="385"/>
      <c r="S37" s="379"/>
      <c r="T37" s="380"/>
      <c r="U37" s="380"/>
      <c r="V37" s="380"/>
      <c r="W37" s="380"/>
      <c r="X37" s="380"/>
      <c r="Y37" s="380"/>
      <c r="Z37" s="381"/>
    </row>
    <row r="38" spans="1:27" s="1" customFormat="1" ht="13.5" x14ac:dyDescent="0.2">
      <c r="A38" s="379"/>
      <c r="B38" s="380"/>
      <c r="C38" s="384"/>
      <c r="D38" s="385"/>
      <c r="E38" s="384"/>
      <c r="F38" s="385"/>
      <c r="G38" s="384"/>
      <c r="H38" s="385"/>
      <c r="I38" s="384"/>
      <c r="J38" s="385"/>
      <c r="K38" s="384"/>
      <c r="L38" s="388"/>
      <c r="M38" s="388"/>
      <c r="N38" s="388"/>
      <c r="O38" s="388"/>
      <c r="P38" s="388"/>
      <c r="Q38" s="388"/>
      <c r="R38" s="385"/>
      <c r="S38" s="379"/>
      <c r="T38" s="380"/>
      <c r="U38" s="380"/>
      <c r="V38" s="380"/>
      <c r="W38" s="380"/>
      <c r="X38" s="380"/>
      <c r="Y38" s="380"/>
      <c r="Z38" s="381"/>
    </row>
    <row r="39" spans="1:27" s="2" customFormat="1" ht="13.5" x14ac:dyDescent="0.2">
      <c r="A39" s="397"/>
      <c r="B39" s="398"/>
      <c r="C39" s="400"/>
      <c r="D39" s="401"/>
      <c r="E39" s="400"/>
      <c r="F39" s="401"/>
      <c r="G39" s="400"/>
      <c r="H39" s="401"/>
      <c r="I39" s="400"/>
      <c r="J39" s="401"/>
      <c r="K39" s="400"/>
      <c r="L39" s="402"/>
      <c r="M39" s="402"/>
      <c r="N39" s="402"/>
      <c r="O39" s="402"/>
      <c r="P39" s="402"/>
      <c r="Q39" s="402"/>
      <c r="R39" s="401"/>
      <c r="S39" s="397"/>
      <c r="T39" s="398"/>
      <c r="U39" s="398"/>
      <c r="V39" s="398"/>
      <c r="W39" s="398"/>
      <c r="X39" s="398"/>
      <c r="Y39" s="398"/>
      <c r="Z39" s="399"/>
      <c r="AA39" s="1"/>
    </row>
    <row r="40" spans="1:27" ht="18.75" x14ac:dyDescent="0.3">
      <c r="A40" s="55">
        <f>S34+1</f>
        <v>45690</v>
      </c>
      <c r="B40" s="56"/>
      <c r="C40" s="26">
        <f>A40+1</f>
        <v>45691</v>
      </c>
      <c r="D40" s="27"/>
      <c r="E40" s="28" t="s">
        <v>0</v>
      </c>
      <c r="F40" s="29"/>
      <c r="G40" s="29"/>
      <c r="H40" s="29"/>
      <c r="I40" s="29"/>
      <c r="J40" s="29"/>
      <c r="K40" s="29"/>
      <c r="L40" s="29"/>
      <c r="M40" s="29"/>
      <c r="N40" s="29"/>
      <c r="O40" s="29"/>
      <c r="P40" s="29"/>
      <c r="Q40" s="29"/>
      <c r="R40" s="29"/>
      <c r="S40" s="29"/>
      <c r="T40" s="29"/>
      <c r="U40" s="29"/>
      <c r="V40" s="29"/>
      <c r="W40" s="29"/>
      <c r="X40" s="29"/>
      <c r="Y40" s="29"/>
      <c r="Z40" s="10"/>
    </row>
    <row r="41" spans="1:27" ht="13.5" x14ac:dyDescent="0.2">
      <c r="A41" s="379"/>
      <c r="B41" s="380"/>
      <c r="C41" s="384"/>
      <c r="D41" s="385"/>
      <c r="E41" s="30"/>
      <c r="F41" s="6"/>
      <c r="G41" s="6"/>
      <c r="H41" s="6"/>
      <c r="I41" s="6"/>
      <c r="J41" s="6"/>
      <c r="K41" s="6"/>
      <c r="L41" s="6"/>
      <c r="M41" s="6"/>
      <c r="N41" s="6"/>
      <c r="O41" s="6"/>
      <c r="P41" s="6"/>
      <c r="Q41" s="6"/>
      <c r="R41" s="6"/>
      <c r="S41" s="6"/>
      <c r="T41" s="6"/>
      <c r="U41" s="6"/>
      <c r="V41" s="6"/>
      <c r="W41" s="6"/>
      <c r="X41" s="6"/>
      <c r="Y41" s="6"/>
      <c r="Z41" s="9"/>
    </row>
    <row r="42" spans="1:27" ht="13.5" x14ac:dyDescent="0.2">
      <c r="A42" s="379"/>
      <c r="B42" s="380"/>
      <c r="C42" s="384"/>
      <c r="D42" s="385"/>
      <c r="E42" s="30"/>
      <c r="F42" s="6"/>
      <c r="G42" s="6"/>
      <c r="H42" s="6"/>
      <c r="I42" s="6"/>
      <c r="J42" s="6"/>
      <c r="K42" s="6"/>
      <c r="L42" s="6"/>
      <c r="M42" s="6"/>
      <c r="N42" s="6"/>
      <c r="O42" s="6"/>
      <c r="P42" s="6"/>
      <c r="Q42" s="6"/>
      <c r="R42" s="6"/>
      <c r="S42" s="6"/>
      <c r="T42" s="6"/>
      <c r="U42" s="6"/>
      <c r="V42" s="6"/>
      <c r="W42" s="6"/>
      <c r="X42" s="6"/>
      <c r="Y42" s="6"/>
      <c r="Z42" s="8"/>
    </row>
    <row r="43" spans="1:27" ht="13.5" x14ac:dyDescent="0.2">
      <c r="A43" s="379"/>
      <c r="B43" s="380"/>
      <c r="C43" s="384"/>
      <c r="D43" s="385"/>
      <c r="E43" s="30"/>
      <c r="F43" s="6"/>
      <c r="G43" s="6"/>
      <c r="H43" s="6"/>
      <c r="I43" s="6"/>
      <c r="J43" s="6"/>
      <c r="K43" s="6"/>
      <c r="L43" s="6"/>
      <c r="M43" s="6"/>
      <c r="N43" s="6"/>
      <c r="O43" s="6"/>
      <c r="P43" s="6"/>
      <c r="Q43" s="6"/>
      <c r="R43" s="6"/>
      <c r="S43" s="6"/>
      <c r="T43" s="6"/>
      <c r="U43" s="6"/>
      <c r="V43" s="6"/>
      <c r="W43" s="6"/>
      <c r="X43" s="6"/>
      <c r="Y43" s="6"/>
      <c r="Z43" s="8"/>
    </row>
    <row r="44" spans="1:27" ht="13.5" x14ac:dyDescent="0.2">
      <c r="A44" s="379"/>
      <c r="B44" s="380"/>
      <c r="C44" s="384"/>
      <c r="D44" s="385"/>
      <c r="E44" s="30"/>
      <c r="F44" s="6"/>
      <c r="G44" s="6"/>
      <c r="H44" s="6"/>
      <c r="I44" s="6"/>
      <c r="J44" s="6"/>
      <c r="K44" s="403" t="s">
        <v>9</v>
      </c>
      <c r="L44" s="403"/>
      <c r="M44" s="403"/>
      <c r="N44" s="403"/>
      <c r="O44" s="403"/>
      <c r="P44" s="403"/>
      <c r="Q44" s="403"/>
      <c r="R44" s="403"/>
      <c r="S44" s="403"/>
      <c r="T44" s="403"/>
      <c r="U44" s="403"/>
      <c r="V44" s="403"/>
      <c r="W44" s="403"/>
      <c r="X44" s="403"/>
      <c r="Y44" s="403"/>
      <c r="Z44" s="404"/>
    </row>
    <row r="45" spans="1:27" s="1" customFormat="1" ht="13.5" x14ac:dyDescent="0.2">
      <c r="A45" s="397"/>
      <c r="B45" s="398"/>
      <c r="C45" s="400"/>
      <c r="D45" s="401"/>
      <c r="E45" s="31"/>
      <c r="F45" s="32"/>
      <c r="G45" s="32"/>
      <c r="H45" s="32"/>
      <c r="I45" s="32"/>
      <c r="J45" s="32"/>
      <c r="K45" s="405" t="s">
        <v>8</v>
      </c>
      <c r="L45" s="405"/>
      <c r="M45" s="405"/>
      <c r="N45" s="405"/>
      <c r="O45" s="405"/>
      <c r="P45" s="405"/>
      <c r="Q45" s="405"/>
      <c r="R45" s="405"/>
      <c r="S45" s="405"/>
      <c r="T45" s="405"/>
      <c r="U45" s="405"/>
      <c r="V45" s="405"/>
      <c r="W45" s="405"/>
      <c r="X45" s="405"/>
      <c r="Y45" s="405"/>
      <c r="Z45" s="406"/>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89" priority="3">
      <formula>MONTH(A10)&lt;&gt;MONTH($A$1)</formula>
    </cfRule>
    <cfRule type="expression" dxfId="188" priority="4">
      <formula>OR(WEEKDAY(A10,1)=1,WEEKDAY(A10,1)=7)</formula>
    </cfRule>
  </conditionalFormatting>
  <conditionalFormatting sqref="I10 I16 I22 I28 I34">
    <cfRule type="expression" dxfId="187" priority="1">
      <formula>MONTH(I10)&lt;&gt;MONTH($A$1)</formula>
    </cfRule>
    <cfRule type="expression" dxfId="186" priority="2">
      <formula>OR(WEEKDAY(I10,1)=1,WEEKDAY(I10,1)=7)</formula>
    </cfRule>
  </conditionalFormatting>
  <hyperlinks>
    <hyperlink ref="K45" r:id="rId1" xr:uid="{00000000-0004-0000-0200-000000000000}"/>
    <hyperlink ref="K44:Z44" r:id="rId2" display="Calendar Templates by Vertex42" xr:uid="{00000000-0004-0000-0200-000001000000}"/>
    <hyperlink ref="K45:Z45" r:id="rId3" display="https://www.vertex42.com/calendars/" xr:uid="{00000000-0004-0000-0200-000002000000}"/>
  </hyperlinks>
  <printOptions horizontalCentered="1"/>
  <pageMargins left="0.5" right="0.5" top="0.25" bottom="0.25" header="0.25" footer="0.25"/>
  <pageSetup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5"/>
  <sheetViews>
    <sheetView showGridLines="0" topLeftCell="A24" workbookViewId="0">
      <selection activeCell="G40" sqref="G40"/>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5" width="2.42578125" customWidth="1"/>
    <col min="26" max="26" width="1.42578125" customWidth="1"/>
  </cols>
  <sheetData>
    <row r="1" spans="1:27" s="3" customFormat="1" ht="15" customHeight="1" x14ac:dyDescent="0.2">
      <c r="A1" s="374">
        <f>DATE(Setup!D5,Setup!D7+2,1)</f>
        <v>45689</v>
      </c>
      <c r="B1" s="374"/>
      <c r="C1" s="374"/>
      <c r="D1" s="374"/>
      <c r="E1" s="374"/>
      <c r="F1" s="374"/>
      <c r="G1" s="374"/>
      <c r="H1" s="374"/>
      <c r="I1" s="25"/>
      <c r="J1" s="25"/>
      <c r="K1" s="375">
        <f>DATE(YEAR(A1),MONTH(A1)-1,1)</f>
        <v>45658</v>
      </c>
      <c r="L1" s="375"/>
      <c r="M1" s="375"/>
      <c r="N1" s="375"/>
      <c r="O1" s="375"/>
      <c r="P1" s="375"/>
      <c r="Q1" s="375"/>
      <c r="S1" s="375">
        <f>DATE(YEAR(A1),MONTH(A1)+1,1)</f>
        <v>45717</v>
      </c>
      <c r="T1" s="375"/>
      <c r="U1" s="375"/>
      <c r="V1" s="375"/>
      <c r="W1" s="375"/>
      <c r="X1" s="375"/>
      <c r="Y1" s="375"/>
    </row>
    <row r="2" spans="1:27"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7"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t="str">
        <f t="shared" si="0"/>
        <v/>
      </c>
      <c r="N3" s="34">
        <f t="shared" si="0"/>
        <v>45658</v>
      </c>
      <c r="O3" s="34">
        <f t="shared" si="0"/>
        <v>45659</v>
      </c>
      <c r="P3" s="34">
        <f t="shared" si="0"/>
        <v>45660</v>
      </c>
      <c r="Q3" s="34">
        <f t="shared" si="0"/>
        <v>45661</v>
      </c>
      <c r="R3" s="3"/>
      <c r="S3" s="34" t="str">
        <f t="shared" ref="S3:Y8" si="1">IF(MONTH($S$1)&lt;&gt;MONTH($S$1-(WEEKDAY($S$1,1)-(start_day-1))-IF((WEEKDAY($S$1,1)-(start_day-1))&lt;=0,7,0)+(ROW(S3)-ROW($S$3))*7+(COLUMN(S3)-COLUMN($S$3)+1)),"",$S$1-(WEEKDAY($S$1,1)-(start_day-1))-IF((WEEKDAY($S$1,1)-(start_day-1))&lt;=0,7,0)+(ROW(S3)-ROW($S$3))*7+(COLUMN(S3)-COLUMN($S$3)+1))</f>
        <v/>
      </c>
      <c r="T3" s="34" t="str">
        <f t="shared" si="1"/>
        <v/>
      </c>
      <c r="U3" s="34" t="str">
        <f t="shared" si="1"/>
        <v/>
      </c>
      <c r="V3" s="34" t="str">
        <f t="shared" si="1"/>
        <v/>
      </c>
      <c r="W3" s="34" t="str">
        <f t="shared" si="1"/>
        <v/>
      </c>
      <c r="X3" s="34" t="str">
        <f t="shared" si="1"/>
        <v/>
      </c>
      <c r="Y3" s="34">
        <f t="shared" si="1"/>
        <v>45717</v>
      </c>
    </row>
    <row r="4" spans="1:27" s="4" customFormat="1" ht="9" customHeight="1" x14ac:dyDescent="0.2">
      <c r="A4" s="374"/>
      <c r="B4" s="374"/>
      <c r="C4" s="374"/>
      <c r="D4" s="374"/>
      <c r="E4" s="374"/>
      <c r="F4" s="374"/>
      <c r="G4" s="374"/>
      <c r="H4" s="374"/>
      <c r="I4" s="25"/>
      <c r="J4" s="25"/>
      <c r="K4" s="34">
        <f t="shared" si="0"/>
        <v>45662</v>
      </c>
      <c r="L4" s="34">
        <f t="shared" si="0"/>
        <v>45663</v>
      </c>
      <c r="M4" s="34">
        <f t="shared" si="0"/>
        <v>45664</v>
      </c>
      <c r="N4" s="34">
        <f t="shared" si="0"/>
        <v>45665</v>
      </c>
      <c r="O4" s="34">
        <f t="shared" si="0"/>
        <v>45666</v>
      </c>
      <c r="P4" s="34">
        <f t="shared" si="0"/>
        <v>45667</v>
      </c>
      <c r="Q4" s="34">
        <f t="shared" si="0"/>
        <v>45668</v>
      </c>
      <c r="R4" s="3"/>
      <c r="S4" s="34">
        <f t="shared" si="1"/>
        <v>45718</v>
      </c>
      <c r="T4" s="34">
        <f t="shared" si="1"/>
        <v>45719</v>
      </c>
      <c r="U4" s="34">
        <f t="shared" si="1"/>
        <v>45720</v>
      </c>
      <c r="V4" s="34">
        <f t="shared" si="1"/>
        <v>45721</v>
      </c>
      <c r="W4" s="34">
        <f t="shared" si="1"/>
        <v>45722</v>
      </c>
      <c r="X4" s="34">
        <f t="shared" si="1"/>
        <v>45723</v>
      </c>
      <c r="Y4" s="34">
        <f t="shared" si="1"/>
        <v>45724</v>
      </c>
    </row>
    <row r="5" spans="1:27" s="4" customFormat="1" ht="9" customHeight="1" x14ac:dyDescent="0.2">
      <c r="A5" s="374"/>
      <c r="B5" s="374"/>
      <c r="C5" s="374"/>
      <c r="D5" s="374"/>
      <c r="E5" s="374"/>
      <c r="F5" s="374"/>
      <c r="G5" s="374"/>
      <c r="H5" s="374"/>
      <c r="I5" s="25"/>
      <c r="J5" s="25"/>
      <c r="K5" s="34">
        <f t="shared" si="0"/>
        <v>45669</v>
      </c>
      <c r="L5" s="34">
        <f t="shared" si="0"/>
        <v>45670</v>
      </c>
      <c r="M5" s="34">
        <f t="shared" si="0"/>
        <v>45671</v>
      </c>
      <c r="N5" s="34">
        <f t="shared" si="0"/>
        <v>45672</v>
      </c>
      <c r="O5" s="34">
        <f t="shared" si="0"/>
        <v>45673</v>
      </c>
      <c r="P5" s="34">
        <f t="shared" si="0"/>
        <v>45674</v>
      </c>
      <c r="Q5" s="34">
        <f t="shared" si="0"/>
        <v>45675</v>
      </c>
      <c r="R5" s="3"/>
      <c r="S5" s="34">
        <f t="shared" si="1"/>
        <v>45725</v>
      </c>
      <c r="T5" s="34">
        <f t="shared" si="1"/>
        <v>45726</v>
      </c>
      <c r="U5" s="34">
        <f t="shared" si="1"/>
        <v>45727</v>
      </c>
      <c r="V5" s="34">
        <f t="shared" si="1"/>
        <v>45728</v>
      </c>
      <c r="W5" s="34">
        <f t="shared" si="1"/>
        <v>45729</v>
      </c>
      <c r="X5" s="34">
        <f t="shared" si="1"/>
        <v>45730</v>
      </c>
      <c r="Y5" s="34">
        <f t="shared" si="1"/>
        <v>45731</v>
      </c>
    </row>
    <row r="6" spans="1:27" s="4" customFormat="1" ht="9" customHeight="1" x14ac:dyDescent="0.2">
      <c r="A6" s="374"/>
      <c r="B6" s="374"/>
      <c r="C6" s="374"/>
      <c r="D6" s="374"/>
      <c r="E6" s="374"/>
      <c r="F6" s="374"/>
      <c r="G6" s="374"/>
      <c r="H6" s="374"/>
      <c r="I6" s="25"/>
      <c r="J6" s="25"/>
      <c r="K6" s="34">
        <f t="shared" si="0"/>
        <v>45676</v>
      </c>
      <c r="L6" s="34">
        <f t="shared" si="0"/>
        <v>45677</v>
      </c>
      <c r="M6" s="34">
        <f t="shared" si="0"/>
        <v>45678</v>
      </c>
      <c r="N6" s="34">
        <f t="shared" si="0"/>
        <v>45679</v>
      </c>
      <c r="O6" s="34">
        <f t="shared" si="0"/>
        <v>45680</v>
      </c>
      <c r="P6" s="34">
        <f t="shared" si="0"/>
        <v>45681</v>
      </c>
      <c r="Q6" s="34">
        <f t="shared" si="0"/>
        <v>45682</v>
      </c>
      <c r="R6" s="3"/>
      <c r="S6" s="34">
        <f t="shared" si="1"/>
        <v>45732</v>
      </c>
      <c r="T6" s="34">
        <f t="shared" si="1"/>
        <v>45733</v>
      </c>
      <c r="U6" s="34">
        <f t="shared" si="1"/>
        <v>45734</v>
      </c>
      <c r="V6" s="34">
        <f t="shared" si="1"/>
        <v>45735</v>
      </c>
      <c r="W6" s="34">
        <f t="shared" si="1"/>
        <v>45736</v>
      </c>
      <c r="X6" s="34">
        <f t="shared" si="1"/>
        <v>45737</v>
      </c>
      <c r="Y6" s="34">
        <f t="shared" si="1"/>
        <v>45738</v>
      </c>
    </row>
    <row r="7" spans="1:27" s="4" customFormat="1" ht="9" customHeight="1" x14ac:dyDescent="0.2">
      <c r="A7" s="374"/>
      <c r="B7" s="374"/>
      <c r="C7" s="374"/>
      <c r="D7" s="374"/>
      <c r="E7" s="374"/>
      <c r="F7" s="374"/>
      <c r="G7" s="374"/>
      <c r="H7" s="374"/>
      <c r="I7" s="25"/>
      <c r="J7" s="25"/>
      <c r="K7" s="34">
        <f t="shared" si="0"/>
        <v>45683</v>
      </c>
      <c r="L7" s="34">
        <f t="shared" si="0"/>
        <v>45684</v>
      </c>
      <c r="M7" s="34">
        <f t="shared" si="0"/>
        <v>45685</v>
      </c>
      <c r="N7" s="34">
        <f t="shared" si="0"/>
        <v>45686</v>
      </c>
      <c r="O7" s="34">
        <f t="shared" si="0"/>
        <v>45687</v>
      </c>
      <c r="P7" s="34">
        <f t="shared" si="0"/>
        <v>45688</v>
      </c>
      <c r="Q7" s="34" t="str">
        <f t="shared" si="0"/>
        <v/>
      </c>
      <c r="R7" s="3"/>
      <c r="S7" s="34">
        <f t="shared" si="1"/>
        <v>45739</v>
      </c>
      <c r="T7" s="34">
        <f t="shared" si="1"/>
        <v>45740</v>
      </c>
      <c r="U7" s="34">
        <f t="shared" si="1"/>
        <v>45741</v>
      </c>
      <c r="V7" s="34">
        <f t="shared" si="1"/>
        <v>45742</v>
      </c>
      <c r="W7" s="34">
        <f t="shared" si="1"/>
        <v>45743</v>
      </c>
      <c r="X7" s="34">
        <f t="shared" si="1"/>
        <v>45744</v>
      </c>
      <c r="Y7" s="34">
        <f t="shared" si="1"/>
        <v>45745</v>
      </c>
    </row>
    <row r="8" spans="1:27"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f t="shared" si="1"/>
        <v>45746</v>
      </c>
      <c r="T8" s="34">
        <f t="shared" si="1"/>
        <v>45747</v>
      </c>
      <c r="U8" s="34" t="str">
        <f t="shared" si="1"/>
        <v/>
      </c>
      <c r="V8" s="34" t="str">
        <f t="shared" si="1"/>
        <v/>
      </c>
      <c r="W8" s="34" t="str">
        <f t="shared" si="1"/>
        <v/>
      </c>
      <c r="X8" s="34" t="str">
        <f t="shared" si="1"/>
        <v/>
      </c>
      <c r="Y8" s="34" t="str">
        <f t="shared" si="1"/>
        <v/>
      </c>
      <c r="Z8" s="36"/>
    </row>
    <row r="9" spans="1:27" s="1" customFormat="1" ht="21" customHeight="1" x14ac:dyDescent="0.2">
      <c r="A9" s="376">
        <f>A10</f>
        <v>45683</v>
      </c>
      <c r="B9" s="377"/>
      <c r="C9" s="377">
        <f>C10</f>
        <v>45684</v>
      </c>
      <c r="D9" s="377"/>
      <c r="E9" s="377">
        <f>E10</f>
        <v>45685</v>
      </c>
      <c r="F9" s="377"/>
      <c r="G9" s="377">
        <f>G10</f>
        <v>45686</v>
      </c>
      <c r="H9" s="377"/>
      <c r="I9" s="377">
        <f>I10</f>
        <v>45687</v>
      </c>
      <c r="J9" s="377"/>
      <c r="K9" s="377">
        <f>K10</f>
        <v>45688</v>
      </c>
      <c r="L9" s="377"/>
      <c r="M9" s="377"/>
      <c r="N9" s="377"/>
      <c r="O9" s="377"/>
      <c r="P9" s="377"/>
      <c r="Q9" s="377"/>
      <c r="R9" s="377"/>
      <c r="S9" s="377">
        <f>S10</f>
        <v>45689</v>
      </c>
      <c r="T9" s="377"/>
      <c r="U9" s="377"/>
      <c r="V9" s="377"/>
      <c r="W9" s="377"/>
      <c r="X9" s="377"/>
      <c r="Y9" s="377"/>
      <c r="Z9" s="378"/>
    </row>
    <row r="10" spans="1:27" s="1" customFormat="1" ht="18.75" x14ac:dyDescent="0.2">
      <c r="A10" s="55">
        <f>$A$1-(WEEKDAY($A$1,1)-(start_day-1))-IF((WEEKDAY($A$1,1)-(start_day-1))&lt;=0,7,0)+1</f>
        <v>45683</v>
      </c>
      <c r="B10" s="56"/>
      <c r="C10" s="55">
        <f>A10+1</f>
        <v>45684</v>
      </c>
      <c r="D10" s="57"/>
      <c r="E10" s="55">
        <f>C10+1</f>
        <v>45685</v>
      </c>
      <c r="F10" s="57"/>
      <c r="G10" s="55">
        <f>E10+1</f>
        <v>45686</v>
      </c>
      <c r="H10" s="229"/>
      <c r="I10" s="26">
        <f>G10+1</f>
        <v>45687</v>
      </c>
      <c r="J10" s="27"/>
      <c r="K10" s="389">
        <f>I10+1</f>
        <v>45688</v>
      </c>
      <c r="L10" s="390"/>
      <c r="M10" s="391"/>
      <c r="N10" s="391"/>
      <c r="O10" s="391"/>
      <c r="P10" s="391"/>
      <c r="Q10" s="391"/>
      <c r="R10" s="392"/>
      <c r="S10" s="393">
        <f>K10+1</f>
        <v>45689</v>
      </c>
      <c r="T10" s="394"/>
      <c r="U10" s="395"/>
      <c r="V10" s="395"/>
      <c r="W10" s="395"/>
      <c r="X10" s="395"/>
      <c r="Y10" s="395"/>
      <c r="Z10" s="396"/>
    </row>
    <row r="11" spans="1:27" s="1" customFormat="1" ht="13.5" x14ac:dyDescent="0.2">
      <c r="A11" s="379"/>
      <c r="B11" s="380"/>
      <c r="C11" s="379"/>
      <c r="D11" s="381"/>
      <c r="E11" s="379"/>
      <c r="F11" s="381"/>
      <c r="G11" s="379"/>
      <c r="H11" s="381"/>
      <c r="I11" s="384"/>
      <c r="J11" s="385"/>
      <c r="K11" s="384"/>
      <c r="L11" s="388"/>
      <c r="M11" s="388"/>
      <c r="N11" s="388"/>
      <c r="O11" s="388"/>
      <c r="P11" s="388"/>
      <c r="Q11" s="388"/>
      <c r="R11" s="385"/>
      <c r="S11" s="379"/>
      <c r="T11" s="380"/>
      <c r="U11" s="380"/>
      <c r="V11" s="380"/>
      <c r="W11" s="380"/>
      <c r="X11" s="380"/>
      <c r="Y11" s="380"/>
      <c r="Z11" s="381"/>
    </row>
    <row r="12" spans="1:27" s="1" customFormat="1" ht="13.5" x14ac:dyDescent="0.2">
      <c r="A12" s="379"/>
      <c r="B12" s="380"/>
      <c r="C12" s="379"/>
      <c r="D12" s="381"/>
      <c r="E12" s="379"/>
      <c r="F12" s="381"/>
      <c r="G12" s="382"/>
      <c r="H12" s="407"/>
      <c r="I12" s="384"/>
      <c r="J12" s="385"/>
      <c r="K12" s="384"/>
      <c r="L12" s="388"/>
      <c r="M12" s="388"/>
      <c r="N12" s="388"/>
      <c r="O12" s="388"/>
      <c r="P12" s="388"/>
      <c r="Q12" s="388"/>
      <c r="R12" s="385"/>
      <c r="S12" s="379"/>
      <c r="T12" s="380"/>
      <c r="U12" s="380"/>
      <c r="V12" s="380"/>
      <c r="W12" s="380"/>
      <c r="X12" s="380"/>
      <c r="Y12" s="380"/>
      <c r="Z12" s="381"/>
    </row>
    <row r="13" spans="1:27" s="1" customFormat="1" ht="13.5" x14ac:dyDescent="0.2">
      <c r="A13" s="379"/>
      <c r="B13" s="380"/>
      <c r="C13" s="379"/>
      <c r="D13" s="381"/>
      <c r="E13" s="379"/>
      <c r="F13" s="381"/>
      <c r="G13" s="382"/>
      <c r="H13" s="407"/>
      <c r="I13" s="384"/>
      <c r="J13" s="385"/>
      <c r="K13" s="384"/>
      <c r="L13" s="388"/>
      <c r="M13" s="388"/>
      <c r="N13" s="388"/>
      <c r="O13" s="388"/>
      <c r="P13" s="388"/>
      <c r="Q13" s="388"/>
      <c r="R13" s="385"/>
      <c r="S13" s="379"/>
      <c r="T13" s="380"/>
      <c r="U13" s="380"/>
      <c r="V13" s="380"/>
      <c r="W13" s="380"/>
      <c r="X13" s="380"/>
      <c r="Y13" s="380"/>
      <c r="Z13" s="381"/>
    </row>
    <row r="14" spans="1:27" s="1" customFormat="1" ht="13.5" x14ac:dyDescent="0.2">
      <c r="A14" s="379"/>
      <c r="B14" s="380"/>
      <c r="C14" s="379"/>
      <c r="D14" s="381"/>
      <c r="E14" s="379"/>
      <c r="F14" s="381"/>
      <c r="G14" s="379"/>
      <c r="H14" s="381"/>
      <c r="I14" s="384"/>
      <c r="J14" s="385"/>
      <c r="K14" s="384"/>
      <c r="L14" s="388"/>
      <c r="M14" s="388"/>
      <c r="N14" s="388"/>
      <c r="O14" s="388"/>
      <c r="P14" s="388"/>
      <c r="Q14" s="388"/>
      <c r="R14" s="385"/>
      <c r="S14" s="379"/>
      <c r="T14" s="380"/>
      <c r="U14" s="380"/>
      <c r="V14" s="380"/>
      <c r="W14" s="380"/>
      <c r="X14" s="380"/>
      <c r="Y14" s="380"/>
      <c r="Z14" s="381"/>
    </row>
    <row r="15" spans="1:27" s="2" customFormat="1" ht="13.35" customHeight="1" x14ac:dyDescent="0.2">
      <c r="A15" s="397"/>
      <c r="B15" s="398"/>
      <c r="C15" s="397"/>
      <c r="D15" s="399"/>
      <c r="E15" s="397"/>
      <c r="F15" s="399"/>
      <c r="G15" s="397"/>
      <c r="H15" s="399"/>
      <c r="I15" s="400"/>
      <c r="J15" s="401"/>
      <c r="K15" s="400"/>
      <c r="L15" s="402"/>
      <c r="M15" s="402"/>
      <c r="N15" s="402"/>
      <c r="O15" s="402"/>
      <c r="P15" s="402"/>
      <c r="Q15" s="402"/>
      <c r="R15" s="401"/>
      <c r="S15" s="397"/>
      <c r="T15" s="398"/>
      <c r="U15" s="398"/>
      <c r="V15" s="398"/>
      <c r="W15" s="398"/>
      <c r="X15" s="398"/>
      <c r="Y15" s="398"/>
      <c r="Z15" s="399"/>
      <c r="AA15" s="1"/>
    </row>
    <row r="16" spans="1:27" s="1" customFormat="1" ht="18.75" x14ac:dyDescent="0.2">
      <c r="A16" s="55">
        <f>S10+1</f>
        <v>45690</v>
      </c>
      <c r="B16" s="56"/>
      <c r="C16" s="26">
        <f>A16+1</f>
        <v>45691</v>
      </c>
      <c r="D16" s="27"/>
      <c r="E16" s="26">
        <f>C16+1</f>
        <v>45692</v>
      </c>
      <c r="F16" s="27"/>
      <c r="G16" s="26">
        <f>E16+1</f>
        <v>45693</v>
      </c>
      <c r="H16" s="180" t="s">
        <v>35</v>
      </c>
      <c r="I16" s="26">
        <f>G16+1</f>
        <v>45694</v>
      </c>
      <c r="J16" s="27"/>
      <c r="K16" s="389">
        <f>I16+1</f>
        <v>45695</v>
      </c>
      <c r="L16" s="390"/>
      <c r="M16" s="391"/>
      <c r="N16" s="391"/>
      <c r="O16" s="391"/>
      <c r="P16" s="391"/>
      <c r="Q16" s="391"/>
      <c r="R16" s="392"/>
      <c r="S16" s="393">
        <f>K16+1</f>
        <v>45696</v>
      </c>
      <c r="T16" s="394"/>
      <c r="U16" s="395"/>
      <c r="V16" s="395"/>
      <c r="W16" s="395"/>
      <c r="X16" s="395"/>
      <c r="Y16" s="395"/>
      <c r="Z16" s="396"/>
    </row>
    <row r="17" spans="1:27" s="1" customFormat="1" ht="13.5" x14ac:dyDescent="0.2">
      <c r="A17" s="379"/>
      <c r="B17" s="380"/>
      <c r="C17" s="384"/>
      <c r="D17" s="385"/>
      <c r="E17" s="384"/>
      <c r="F17" s="385"/>
      <c r="G17" s="384"/>
      <c r="H17" s="385"/>
      <c r="I17" s="384"/>
      <c r="J17" s="385"/>
      <c r="K17" s="384"/>
      <c r="L17" s="388"/>
      <c r="M17" s="388"/>
      <c r="N17" s="388"/>
      <c r="O17" s="388"/>
      <c r="P17" s="388"/>
      <c r="Q17" s="388"/>
      <c r="R17" s="385"/>
      <c r="S17" s="379"/>
      <c r="T17" s="380"/>
      <c r="U17" s="380"/>
      <c r="V17" s="380"/>
      <c r="W17" s="380"/>
      <c r="X17" s="380"/>
      <c r="Y17" s="380"/>
      <c r="Z17" s="381"/>
    </row>
    <row r="18" spans="1:27" s="1" customFormat="1" ht="13.5" x14ac:dyDescent="0.2">
      <c r="A18" s="379"/>
      <c r="B18" s="380"/>
      <c r="C18" s="384"/>
      <c r="D18" s="385"/>
      <c r="E18" s="384"/>
      <c r="F18" s="385"/>
      <c r="G18" s="384"/>
      <c r="H18" s="385"/>
      <c r="I18" s="384"/>
      <c r="J18" s="385"/>
      <c r="K18" s="384"/>
      <c r="L18" s="388"/>
      <c r="M18" s="388"/>
      <c r="N18" s="388"/>
      <c r="O18" s="388"/>
      <c r="P18" s="388"/>
      <c r="Q18" s="388"/>
      <c r="R18" s="385"/>
      <c r="S18" s="379"/>
      <c r="T18" s="380"/>
      <c r="U18" s="380"/>
      <c r="V18" s="380"/>
      <c r="W18" s="380"/>
      <c r="X18" s="380"/>
      <c r="Y18" s="380"/>
      <c r="Z18" s="381"/>
    </row>
    <row r="19" spans="1:27" s="1" customFormat="1" ht="13.5" x14ac:dyDescent="0.2">
      <c r="A19" s="379"/>
      <c r="B19" s="380"/>
      <c r="C19" s="384"/>
      <c r="D19" s="385"/>
      <c r="E19" s="384"/>
      <c r="F19" s="385"/>
      <c r="G19" s="384"/>
      <c r="H19" s="385"/>
      <c r="I19" s="384"/>
      <c r="J19" s="385"/>
      <c r="K19" s="384"/>
      <c r="L19" s="388"/>
      <c r="M19" s="388"/>
      <c r="N19" s="388"/>
      <c r="O19" s="388"/>
      <c r="P19" s="388"/>
      <c r="Q19" s="388"/>
      <c r="R19" s="385"/>
      <c r="S19" s="379"/>
      <c r="T19" s="380"/>
      <c r="U19" s="380"/>
      <c r="V19" s="380"/>
      <c r="W19" s="380"/>
      <c r="X19" s="380"/>
      <c r="Y19" s="380"/>
      <c r="Z19" s="381"/>
    </row>
    <row r="20" spans="1:27" s="1" customFormat="1" ht="13.5" x14ac:dyDescent="0.2">
      <c r="A20" s="379"/>
      <c r="B20" s="380"/>
      <c r="C20" s="384"/>
      <c r="D20" s="385"/>
      <c r="E20" s="384"/>
      <c r="F20" s="385"/>
      <c r="G20" s="384"/>
      <c r="H20" s="385"/>
      <c r="I20" s="384"/>
      <c r="J20" s="385"/>
      <c r="K20" s="384"/>
      <c r="L20" s="388"/>
      <c r="M20" s="388"/>
      <c r="N20" s="388"/>
      <c r="O20" s="388"/>
      <c r="P20" s="388"/>
      <c r="Q20" s="388"/>
      <c r="R20" s="385"/>
      <c r="S20" s="379"/>
      <c r="T20" s="380"/>
      <c r="U20" s="380"/>
      <c r="V20" s="380"/>
      <c r="W20" s="380"/>
      <c r="X20" s="380"/>
      <c r="Y20" s="380"/>
      <c r="Z20" s="381"/>
    </row>
    <row r="21" spans="1:27" s="2" customFormat="1" ht="13.35" customHeight="1" x14ac:dyDescent="0.2">
      <c r="A21" s="397"/>
      <c r="B21" s="398"/>
      <c r="C21" s="400"/>
      <c r="D21" s="401"/>
      <c r="E21" s="400"/>
      <c r="F21" s="401"/>
      <c r="G21" s="400"/>
      <c r="H21" s="401"/>
      <c r="I21" s="400"/>
      <c r="J21" s="401"/>
      <c r="K21" s="400"/>
      <c r="L21" s="402"/>
      <c r="M21" s="402"/>
      <c r="N21" s="402"/>
      <c r="O21" s="402"/>
      <c r="P21" s="402"/>
      <c r="Q21" s="402"/>
      <c r="R21" s="401"/>
      <c r="S21" s="397"/>
      <c r="T21" s="398"/>
      <c r="U21" s="398"/>
      <c r="V21" s="398"/>
      <c r="W21" s="398"/>
      <c r="X21" s="398"/>
      <c r="Y21" s="398"/>
      <c r="Z21" s="399"/>
      <c r="AA21" s="1"/>
    </row>
    <row r="22" spans="1:27" s="1" customFormat="1" ht="18.75" x14ac:dyDescent="0.2">
      <c r="A22" s="55">
        <f>S16+1</f>
        <v>45697</v>
      </c>
      <c r="B22" s="56"/>
      <c r="C22" s="26">
        <f>A22+1</f>
        <v>45698</v>
      </c>
      <c r="D22" s="27"/>
      <c r="E22" s="26">
        <f>C22+1</f>
        <v>45699</v>
      </c>
      <c r="F22" s="27"/>
      <c r="G22" s="26">
        <f>E22+1</f>
        <v>45700</v>
      </c>
      <c r="H22" s="27"/>
      <c r="I22" s="26">
        <f>G22+1</f>
        <v>45701</v>
      </c>
      <c r="J22" s="27"/>
      <c r="K22" s="389">
        <f>I22+1</f>
        <v>45702</v>
      </c>
      <c r="L22" s="390"/>
      <c r="M22" s="391"/>
      <c r="N22" s="391"/>
      <c r="O22" s="391"/>
      <c r="P22" s="391"/>
      <c r="Q22" s="391"/>
      <c r="R22" s="392"/>
      <c r="S22" s="393">
        <f>K22+1</f>
        <v>45703</v>
      </c>
      <c r="T22" s="394"/>
      <c r="U22" s="395"/>
      <c r="V22" s="395"/>
      <c r="W22" s="395"/>
      <c r="X22" s="395"/>
      <c r="Y22" s="395"/>
      <c r="Z22" s="396"/>
    </row>
    <row r="23" spans="1:27" s="1" customFormat="1" ht="13.5" x14ac:dyDescent="0.2">
      <c r="A23" s="379"/>
      <c r="B23" s="380"/>
      <c r="C23" s="384"/>
      <c r="D23" s="385"/>
      <c r="E23" s="384"/>
      <c r="F23" s="385"/>
      <c r="G23" s="384"/>
      <c r="H23" s="385"/>
      <c r="I23" s="384"/>
      <c r="J23" s="385"/>
      <c r="K23" s="384"/>
      <c r="L23" s="388"/>
      <c r="M23" s="388"/>
      <c r="N23" s="388"/>
      <c r="O23" s="388"/>
      <c r="P23" s="388"/>
      <c r="Q23" s="388"/>
      <c r="R23" s="385"/>
      <c r="S23" s="379"/>
      <c r="T23" s="380"/>
      <c r="U23" s="380"/>
      <c r="V23" s="380"/>
      <c r="W23" s="380"/>
      <c r="X23" s="380"/>
      <c r="Y23" s="380"/>
      <c r="Z23" s="381"/>
    </row>
    <row r="24" spans="1:27" s="1" customFormat="1" ht="13.5" x14ac:dyDescent="0.2">
      <c r="A24" s="379"/>
      <c r="B24" s="380"/>
      <c r="C24" s="384"/>
      <c r="D24" s="385"/>
      <c r="E24" s="384"/>
      <c r="F24" s="385"/>
      <c r="G24" s="384"/>
      <c r="H24" s="385"/>
      <c r="I24" s="384"/>
      <c r="J24" s="385"/>
      <c r="K24" s="384"/>
      <c r="L24" s="388"/>
      <c r="M24" s="388"/>
      <c r="N24" s="388"/>
      <c r="O24" s="388"/>
      <c r="P24" s="388"/>
      <c r="Q24" s="388"/>
      <c r="R24" s="385"/>
      <c r="S24" s="379"/>
      <c r="T24" s="380"/>
      <c r="U24" s="380"/>
      <c r="V24" s="380"/>
      <c r="W24" s="380"/>
      <c r="X24" s="380"/>
      <c r="Y24" s="380"/>
      <c r="Z24" s="381"/>
    </row>
    <row r="25" spans="1:27" s="1" customFormat="1" ht="13.5" x14ac:dyDescent="0.2">
      <c r="A25" s="379"/>
      <c r="B25" s="380"/>
      <c r="C25" s="384"/>
      <c r="D25" s="385"/>
      <c r="E25" s="384"/>
      <c r="F25" s="385"/>
      <c r="G25" s="384"/>
      <c r="H25" s="385"/>
      <c r="I25" s="384"/>
      <c r="J25" s="385"/>
      <c r="K25" s="384"/>
      <c r="L25" s="388"/>
      <c r="M25" s="388"/>
      <c r="N25" s="388"/>
      <c r="O25" s="388"/>
      <c r="P25" s="388"/>
      <c r="Q25" s="388"/>
      <c r="R25" s="385"/>
      <c r="S25" s="379"/>
      <c r="T25" s="380"/>
      <c r="U25" s="380"/>
      <c r="V25" s="380"/>
      <c r="W25" s="380"/>
      <c r="X25" s="380"/>
      <c r="Y25" s="380"/>
      <c r="Z25" s="381"/>
    </row>
    <row r="26" spans="1:27" s="1" customFormat="1" ht="13.5" x14ac:dyDescent="0.2">
      <c r="A26" s="379"/>
      <c r="B26" s="380"/>
      <c r="C26" s="384"/>
      <c r="D26" s="385"/>
      <c r="E26" s="384"/>
      <c r="F26" s="385"/>
      <c r="G26" s="384"/>
      <c r="H26" s="385"/>
      <c r="I26" s="384"/>
      <c r="J26" s="385"/>
      <c r="K26" s="384"/>
      <c r="L26" s="388"/>
      <c r="M26" s="388"/>
      <c r="N26" s="388"/>
      <c r="O26" s="388"/>
      <c r="P26" s="388"/>
      <c r="Q26" s="388"/>
      <c r="R26" s="385"/>
      <c r="S26" s="379"/>
      <c r="T26" s="380"/>
      <c r="U26" s="380"/>
      <c r="V26" s="380"/>
      <c r="W26" s="380"/>
      <c r="X26" s="380"/>
      <c r="Y26" s="380"/>
      <c r="Z26" s="381"/>
    </row>
    <row r="27" spans="1:27" s="2" customFormat="1" ht="13.5" x14ac:dyDescent="0.2">
      <c r="A27" s="397"/>
      <c r="B27" s="398"/>
      <c r="C27" s="400"/>
      <c r="D27" s="401"/>
      <c r="E27" s="400"/>
      <c r="F27" s="401"/>
      <c r="G27" s="400"/>
      <c r="H27" s="401"/>
      <c r="I27" s="400"/>
      <c r="J27" s="401"/>
      <c r="K27" s="400"/>
      <c r="L27" s="402"/>
      <c r="M27" s="402"/>
      <c r="N27" s="402"/>
      <c r="O27" s="402"/>
      <c r="P27" s="402"/>
      <c r="Q27" s="402"/>
      <c r="R27" s="401"/>
      <c r="S27" s="397"/>
      <c r="T27" s="398"/>
      <c r="U27" s="398"/>
      <c r="V27" s="398"/>
      <c r="W27" s="398"/>
      <c r="X27" s="398"/>
      <c r="Y27" s="398"/>
      <c r="Z27" s="399"/>
      <c r="AA27" s="1"/>
    </row>
    <row r="28" spans="1:27" s="1" customFormat="1" ht="18.75" x14ac:dyDescent="0.2">
      <c r="A28" s="55">
        <f>S22+1</f>
        <v>45704</v>
      </c>
      <c r="B28" s="56"/>
      <c r="C28" s="26">
        <f>A28+1</f>
        <v>45705</v>
      </c>
      <c r="D28" s="27"/>
      <c r="E28" s="26">
        <f>C28+1</f>
        <v>45706</v>
      </c>
      <c r="F28" s="27"/>
      <c r="G28" s="26">
        <f>E28+1</f>
        <v>45707</v>
      </c>
      <c r="H28" s="27"/>
      <c r="I28" s="26">
        <f>G28+1</f>
        <v>45708</v>
      </c>
      <c r="J28" s="27"/>
      <c r="K28" s="389">
        <f>I28+1</f>
        <v>45709</v>
      </c>
      <c r="L28" s="390"/>
      <c r="M28" s="391"/>
      <c r="N28" s="391"/>
      <c r="O28" s="391"/>
      <c r="P28" s="391"/>
      <c r="Q28" s="391"/>
      <c r="R28" s="392"/>
      <c r="S28" s="393">
        <f>K28+1</f>
        <v>45710</v>
      </c>
      <c r="T28" s="394"/>
      <c r="U28" s="395"/>
      <c r="V28" s="395"/>
      <c r="W28" s="395"/>
      <c r="X28" s="395"/>
      <c r="Y28" s="395"/>
      <c r="Z28" s="396"/>
    </row>
    <row r="29" spans="1:27" s="1" customFormat="1" ht="13.5" x14ac:dyDescent="0.2">
      <c r="A29" s="379"/>
      <c r="B29" s="380"/>
      <c r="C29" s="384"/>
      <c r="D29" s="385"/>
      <c r="E29" s="384"/>
      <c r="F29" s="385"/>
      <c r="G29" s="384"/>
      <c r="H29" s="385"/>
      <c r="I29" s="384"/>
      <c r="J29" s="385"/>
      <c r="K29" s="384"/>
      <c r="L29" s="388"/>
      <c r="M29" s="388"/>
      <c r="N29" s="388"/>
      <c r="O29" s="388"/>
      <c r="P29" s="388"/>
      <c r="Q29" s="388"/>
      <c r="R29" s="385"/>
      <c r="S29" s="379"/>
      <c r="T29" s="380"/>
      <c r="U29" s="380"/>
      <c r="V29" s="380"/>
      <c r="W29" s="380"/>
      <c r="X29" s="380"/>
      <c r="Y29" s="380"/>
      <c r="Z29" s="381"/>
    </row>
    <row r="30" spans="1:27" s="1" customFormat="1" ht="13.5" x14ac:dyDescent="0.2">
      <c r="A30" s="379"/>
      <c r="B30" s="380"/>
      <c r="C30" s="384"/>
      <c r="D30" s="385"/>
      <c r="E30" s="384"/>
      <c r="F30" s="385"/>
      <c r="G30" s="384"/>
      <c r="H30" s="385"/>
      <c r="I30" s="384"/>
      <c r="J30" s="385"/>
      <c r="K30" s="384"/>
      <c r="L30" s="388"/>
      <c r="M30" s="388"/>
      <c r="N30" s="388"/>
      <c r="O30" s="388"/>
      <c r="P30" s="388"/>
      <c r="Q30" s="388"/>
      <c r="R30" s="385"/>
      <c r="S30" s="379"/>
      <c r="T30" s="380"/>
      <c r="U30" s="380"/>
      <c r="V30" s="380"/>
      <c r="W30" s="380"/>
      <c r="X30" s="380"/>
      <c r="Y30" s="380"/>
      <c r="Z30" s="381"/>
    </row>
    <row r="31" spans="1:27" s="1" customFormat="1" ht="13.5" x14ac:dyDescent="0.2">
      <c r="A31" s="379"/>
      <c r="B31" s="380"/>
      <c r="C31" s="384"/>
      <c r="D31" s="385"/>
      <c r="E31" s="384"/>
      <c r="F31" s="385"/>
      <c r="G31" s="384"/>
      <c r="H31" s="385"/>
      <c r="I31" s="384"/>
      <c r="J31" s="385"/>
      <c r="K31" s="384"/>
      <c r="L31" s="388"/>
      <c r="M31" s="388"/>
      <c r="N31" s="388"/>
      <c r="O31" s="388"/>
      <c r="P31" s="388"/>
      <c r="Q31" s="388"/>
      <c r="R31" s="385"/>
      <c r="S31" s="379"/>
      <c r="T31" s="380"/>
      <c r="U31" s="380"/>
      <c r="V31" s="380"/>
      <c r="W31" s="380"/>
      <c r="X31" s="380"/>
      <c r="Y31" s="380"/>
      <c r="Z31" s="381"/>
    </row>
    <row r="32" spans="1:27" s="1" customFormat="1" ht="13.5" x14ac:dyDescent="0.2">
      <c r="A32" s="379"/>
      <c r="B32" s="380"/>
      <c r="C32" s="384"/>
      <c r="D32" s="385"/>
      <c r="E32" s="384"/>
      <c r="F32" s="385"/>
      <c r="G32" s="384"/>
      <c r="H32" s="385"/>
      <c r="I32" s="384"/>
      <c r="J32" s="385"/>
      <c r="K32" s="384"/>
      <c r="L32" s="388"/>
      <c r="M32" s="388"/>
      <c r="N32" s="388"/>
      <c r="O32" s="388"/>
      <c r="P32" s="388"/>
      <c r="Q32" s="388"/>
      <c r="R32" s="385"/>
      <c r="S32" s="379"/>
      <c r="T32" s="380"/>
      <c r="U32" s="380"/>
      <c r="V32" s="380"/>
      <c r="W32" s="380"/>
      <c r="X32" s="380"/>
      <c r="Y32" s="380"/>
      <c r="Z32" s="381"/>
    </row>
    <row r="33" spans="1:27" s="2" customFormat="1" ht="13.5" x14ac:dyDescent="0.2">
      <c r="A33" s="397"/>
      <c r="B33" s="398"/>
      <c r="C33" s="400"/>
      <c r="D33" s="401"/>
      <c r="E33" s="400"/>
      <c r="F33" s="401"/>
      <c r="G33" s="400"/>
      <c r="H33" s="401"/>
      <c r="I33" s="400"/>
      <c r="J33" s="401"/>
      <c r="K33" s="400"/>
      <c r="L33" s="402"/>
      <c r="M33" s="402"/>
      <c r="N33" s="402"/>
      <c r="O33" s="402"/>
      <c r="P33" s="402"/>
      <c r="Q33" s="402"/>
      <c r="R33" s="401"/>
      <c r="S33" s="397"/>
      <c r="T33" s="398"/>
      <c r="U33" s="398"/>
      <c r="V33" s="398"/>
      <c r="W33" s="398"/>
      <c r="X33" s="398"/>
      <c r="Y33" s="398"/>
      <c r="Z33" s="399"/>
      <c r="AA33" s="1"/>
    </row>
    <row r="34" spans="1:27" s="1" customFormat="1" ht="18.75" x14ac:dyDescent="0.2">
      <c r="A34" s="55">
        <f>S28+1</f>
        <v>45711</v>
      </c>
      <c r="B34" s="56"/>
      <c r="C34" s="26">
        <f>A34+1</f>
        <v>45712</v>
      </c>
      <c r="D34" s="27"/>
      <c r="E34" s="26">
        <f>C34+1</f>
        <v>45713</v>
      </c>
      <c r="F34" s="27"/>
      <c r="G34" s="26">
        <f>E34+1</f>
        <v>45714</v>
      </c>
      <c r="H34" s="27"/>
      <c r="I34" s="26">
        <f>G34+1</f>
        <v>45715</v>
      </c>
      <c r="J34" s="27"/>
      <c r="K34" s="389">
        <f>I34+1</f>
        <v>45716</v>
      </c>
      <c r="L34" s="390"/>
      <c r="M34" s="391"/>
      <c r="N34" s="391"/>
      <c r="O34" s="391"/>
      <c r="P34" s="391"/>
      <c r="Q34" s="391"/>
      <c r="R34" s="392"/>
      <c r="S34" s="393">
        <f>K34+1</f>
        <v>45717</v>
      </c>
      <c r="T34" s="394"/>
      <c r="U34" s="395"/>
      <c r="V34" s="395"/>
      <c r="W34" s="395"/>
      <c r="X34" s="395"/>
      <c r="Y34" s="395"/>
      <c r="Z34" s="396"/>
    </row>
    <row r="35" spans="1:27" s="1" customFormat="1" ht="13.5" x14ac:dyDescent="0.2">
      <c r="A35" s="379"/>
      <c r="B35" s="380"/>
      <c r="C35" s="384"/>
      <c r="D35" s="385"/>
      <c r="E35" s="384"/>
      <c r="F35" s="385"/>
      <c r="G35" s="384"/>
      <c r="H35" s="385"/>
      <c r="I35" s="384"/>
      <c r="J35" s="385"/>
      <c r="K35" s="384"/>
      <c r="L35" s="388"/>
      <c r="M35" s="388"/>
      <c r="N35" s="388"/>
      <c r="O35" s="388"/>
      <c r="P35" s="388"/>
      <c r="Q35" s="388"/>
      <c r="R35" s="385"/>
      <c r="S35" s="379"/>
      <c r="T35" s="380"/>
      <c r="U35" s="380"/>
      <c r="V35" s="380"/>
      <c r="W35" s="380"/>
      <c r="X35" s="380"/>
      <c r="Y35" s="380"/>
      <c r="Z35" s="381"/>
    </row>
    <row r="36" spans="1:27" s="1" customFormat="1" ht="13.5" x14ac:dyDescent="0.2">
      <c r="A36" s="379"/>
      <c r="B36" s="380"/>
      <c r="C36" s="384"/>
      <c r="D36" s="385"/>
      <c r="E36" s="384"/>
      <c r="F36" s="385"/>
      <c r="G36" s="384"/>
      <c r="H36" s="385"/>
      <c r="I36" s="384"/>
      <c r="J36" s="385"/>
      <c r="K36" s="384"/>
      <c r="L36" s="388"/>
      <c r="M36" s="388"/>
      <c r="N36" s="388"/>
      <c r="O36" s="388"/>
      <c r="P36" s="388"/>
      <c r="Q36" s="388"/>
      <c r="R36" s="385"/>
      <c r="S36" s="379"/>
      <c r="T36" s="380"/>
      <c r="U36" s="380"/>
      <c r="V36" s="380"/>
      <c r="W36" s="380"/>
      <c r="X36" s="380"/>
      <c r="Y36" s="380"/>
      <c r="Z36" s="381"/>
    </row>
    <row r="37" spans="1:27" s="1" customFormat="1" ht="13.5" x14ac:dyDescent="0.2">
      <c r="A37" s="379"/>
      <c r="B37" s="380"/>
      <c r="C37" s="384"/>
      <c r="D37" s="385"/>
      <c r="E37" s="384"/>
      <c r="F37" s="385"/>
      <c r="G37" s="384"/>
      <c r="H37" s="385"/>
      <c r="I37" s="384"/>
      <c r="J37" s="385"/>
      <c r="K37" s="384"/>
      <c r="L37" s="388"/>
      <c r="M37" s="388"/>
      <c r="N37" s="388"/>
      <c r="O37" s="388"/>
      <c r="P37" s="388"/>
      <c r="Q37" s="388"/>
      <c r="R37" s="385"/>
      <c r="S37" s="379"/>
      <c r="T37" s="380"/>
      <c r="U37" s="380"/>
      <c r="V37" s="380"/>
      <c r="W37" s="380"/>
      <c r="X37" s="380"/>
      <c r="Y37" s="380"/>
      <c r="Z37" s="381"/>
    </row>
    <row r="38" spans="1:27" s="1" customFormat="1" ht="13.5" x14ac:dyDescent="0.2">
      <c r="A38" s="379"/>
      <c r="B38" s="380"/>
      <c r="C38" s="384"/>
      <c r="D38" s="385"/>
      <c r="E38" s="384"/>
      <c r="F38" s="385"/>
      <c r="G38" s="384"/>
      <c r="H38" s="385"/>
      <c r="I38" s="384"/>
      <c r="J38" s="385"/>
      <c r="K38" s="384"/>
      <c r="L38" s="388"/>
      <c r="M38" s="388"/>
      <c r="N38" s="388"/>
      <c r="O38" s="388"/>
      <c r="P38" s="388"/>
      <c r="Q38" s="388"/>
      <c r="R38" s="385"/>
      <c r="S38" s="379"/>
      <c r="T38" s="380"/>
      <c r="U38" s="380"/>
      <c r="V38" s="380"/>
      <c r="W38" s="380"/>
      <c r="X38" s="380"/>
      <c r="Y38" s="380"/>
      <c r="Z38" s="381"/>
    </row>
    <row r="39" spans="1:27" s="2" customFormat="1" ht="13.5" x14ac:dyDescent="0.2">
      <c r="A39" s="397"/>
      <c r="B39" s="398"/>
      <c r="C39" s="400"/>
      <c r="D39" s="401"/>
      <c r="E39" s="400"/>
      <c r="F39" s="401"/>
      <c r="G39" s="400"/>
      <c r="H39" s="401"/>
      <c r="I39" s="400"/>
      <c r="J39" s="401"/>
      <c r="K39" s="400"/>
      <c r="L39" s="402"/>
      <c r="M39" s="402"/>
      <c r="N39" s="402"/>
      <c r="O39" s="402"/>
      <c r="P39" s="402"/>
      <c r="Q39" s="402"/>
      <c r="R39" s="401"/>
      <c r="S39" s="397"/>
      <c r="T39" s="398"/>
      <c r="U39" s="398"/>
      <c r="V39" s="398"/>
      <c r="W39" s="398"/>
      <c r="X39" s="398"/>
      <c r="Y39" s="398"/>
      <c r="Z39" s="399"/>
      <c r="AA39" s="1"/>
    </row>
    <row r="40" spans="1:27" ht="18.75" x14ac:dyDescent="0.3">
      <c r="A40" s="55">
        <f>S34+1</f>
        <v>45718</v>
      </c>
      <c r="B40" s="56"/>
      <c r="C40" s="55">
        <f>A40+1</f>
        <v>45719</v>
      </c>
      <c r="D40" s="57"/>
      <c r="E40" s="28" t="s">
        <v>0</v>
      </c>
      <c r="F40" s="29"/>
      <c r="G40" s="29"/>
      <c r="H40" s="29"/>
      <c r="I40" s="29"/>
      <c r="J40" s="29"/>
      <c r="K40" s="29"/>
      <c r="L40" s="29"/>
      <c r="M40" s="29"/>
      <c r="N40" s="29"/>
      <c r="O40" s="29"/>
      <c r="P40" s="29"/>
      <c r="Q40" s="29"/>
      <c r="R40" s="29"/>
      <c r="S40" s="29"/>
      <c r="T40" s="29"/>
      <c r="U40" s="29"/>
      <c r="V40" s="29"/>
      <c r="W40" s="29"/>
      <c r="X40" s="29"/>
      <c r="Y40" s="29"/>
      <c r="Z40" s="10"/>
    </row>
    <row r="41" spans="1:27" ht="13.5" x14ac:dyDescent="0.2">
      <c r="A41" s="379"/>
      <c r="B41" s="380"/>
      <c r="C41" s="379"/>
      <c r="D41" s="381"/>
      <c r="E41" s="30"/>
      <c r="F41" s="6"/>
      <c r="G41" s="6"/>
      <c r="H41" s="6"/>
      <c r="I41" s="6"/>
      <c r="J41" s="6"/>
      <c r="K41" s="6"/>
      <c r="L41" s="6"/>
      <c r="M41" s="6"/>
      <c r="N41" s="6"/>
      <c r="O41" s="6"/>
      <c r="P41" s="6"/>
      <c r="Q41" s="6"/>
      <c r="R41" s="6"/>
      <c r="S41" s="6"/>
      <c r="T41" s="6"/>
      <c r="U41" s="6"/>
      <c r="V41" s="6"/>
      <c r="W41" s="6"/>
      <c r="X41" s="6"/>
      <c r="Y41" s="6"/>
      <c r="Z41" s="9"/>
    </row>
    <row r="42" spans="1:27" ht="13.5" x14ac:dyDescent="0.2">
      <c r="A42" s="379"/>
      <c r="B42" s="380"/>
      <c r="C42" s="379"/>
      <c r="D42" s="381"/>
      <c r="E42" s="30"/>
      <c r="F42" s="6"/>
      <c r="G42" s="6"/>
      <c r="H42" s="6"/>
      <c r="I42" s="6"/>
      <c r="J42" s="6"/>
      <c r="K42" s="6"/>
      <c r="L42" s="6"/>
      <c r="M42" s="6"/>
      <c r="N42" s="6"/>
      <c r="O42" s="6"/>
      <c r="P42" s="6"/>
      <c r="Q42" s="6"/>
      <c r="R42" s="6"/>
      <c r="S42" s="6"/>
      <c r="T42" s="6"/>
      <c r="U42" s="6"/>
      <c r="V42" s="6"/>
      <c r="W42" s="6"/>
      <c r="X42" s="6"/>
      <c r="Y42" s="6"/>
      <c r="Z42" s="8"/>
    </row>
    <row r="43" spans="1:27" ht="13.5" x14ac:dyDescent="0.2">
      <c r="A43" s="379"/>
      <c r="B43" s="380"/>
      <c r="C43" s="379"/>
      <c r="D43" s="381"/>
      <c r="E43" s="30"/>
      <c r="F43" s="6"/>
      <c r="G43" s="6"/>
      <c r="H43" s="6"/>
      <c r="I43" s="6"/>
      <c r="J43" s="6"/>
      <c r="K43" s="6"/>
      <c r="L43" s="6"/>
      <c r="M43" s="6"/>
      <c r="N43" s="6"/>
      <c r="O43" s="6"/>
      <c r="P43" s="6"/>
      <c r="Q43" s="6"/>
      <c r="R43" s="6"/>
      <c r="S43" s="6"/>
      <c r="T43" s="6"/>
      <c r="U43" s="6"/>
      <c r="V43" s="6"/>
      <c r="W43" s="6"/>
      <c r="X43" s="6"/>
      <c r="Y43" s="6"/>
      <c r="Z43" s="8"/>
    </row>
    <row r="44" spans="1:27" ht="13.5" x14ac:dyDescent="0.2">
      <c r="A44" s="379"/>
      <c r="B44" s="380"/>
      <c r="C44" s="379"/>
      <c r="D44" s="381"/>
      <c r="E44" s="30"/>
      <c r="F44" s="6"/>
      <c r="G44" s="6"/>
      <c r="H44" s="6"/>
      <c r="I44" s="6"/>
      <c r="J44" s="6"/>
      <c r="K44" s="403" t="s">
        <v>9</v>
      </c>
      <c r="L44" s="403"/>
      <c r="M44" s="403"/>
      <c r="N44" s="403"/>
      <c r="O44" s="403"/>
      <c r="P44" s="403"/>
      <c r="Q44" s="403"/>
      <c r="R44" s="403"/>
      <c r="S44" s="403"/>
      <c r="T44" s="403"/>
      <c r="U44" s="403"/>
      <c r="V44" s="403"/>
      <c r="W44" s="403"/>
      <c r="X44" s="403"/>
      <c r="Y44" s="403"/>
      <c r="Z44" s="404"/>
    </row>
    <row r="45" spans="1:27" s="1" customFormat="1" ht="13.5" x14ac:dyDescent="0.2">
      <c r="A45" s="397"/>
      <c r="B45" s="398"/>
      <c r="C45" s="397"/>
      <c r="D45" s="399"/>
      <c r="E45" s="31"/>
      <c r="F45" s="32"/>
      <c r="G45" s="32"/>
      <c r="H45" s="32"/>
      <c r="I45" s="32"/>
      <c r="J45" s="32"/>
      <c r="K45" s="405" t="s">
        <v>8</v>
      </c>
      <c r="L45" s="405"/>
      <c r="M45" s="405"/>
      <c r="N45" s="405"/>
      <c r="O45" s="405"/>
      <c r="P45" s="405"/>
      <c r="Q45" s="405"/>
      <c r="R45" s="405"/>
      <c r="S45" s="405"/>
      <c r="T45" s="405"/>
      <c r="U45" s="405"/>
      <c r="V45" s="405"/>
      <c r="W45" s="405"/>
      <c r="X45" s="405"/>
      <c r="Y45" s="405"/>
      <c r="Z45" s="406"/>
    </row>
  </sheetData>
  <mergeCells count="217">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85" priority="3">
      <formula>MONTH(A10)&lt;&gt;MONTH($A$1)</formula>
    </cfRule>
    <cfRule type="expression" dxfId="184" priority="4">
      <formula>OR(WEEKDAY(A10,1)=1,WEEKDAY(A10,1)=7)</formula>
    </cfRule>
  </conditionalFormatting>
  <conditionalFormatting sqref="I10 I16 I22 I28 I34">
    <cfRule type="expression" dxfId="183" priority="1">
      <formula>MONTH(I10)&lt;&gt;MONTH($A$1)</formula>
    </cfRule>
    <cfRule type="expression" dxfId="182" priority="2">
      <formula>OR(WEEKDAY(I10,1)=1,WEEKDAY(I10,1)=7)</formula>
    </cfRule>
  </conditionalFormatting>
  <hyperlinks>
    <hyperlink ref="K45" r:id="rId1" xr:uid="{00000000-0004-0000-0300-000000000000}"/>
    <hyperlink ref="K44:Z44" r:id="rId2" display="Calendar Templates by Vertex42" xr:uid="{00000000-0004-0000-0300-000001000000}"/>
    <hyperlink ref="K45:Z45" r:id="rId3" display="https://www.vertex42.com/calendars/" xr:uid="{00000000-0004-0000-0300-000002000000}"/>
  </hyperlinks>
  <printOptions horizontalCentered="1"/>
  <pageMargins left="0.5" right="0.5" top="0.25" bottom="0.25" header="0.25" footer="0.25"/>
  <pageSetup orientation="landscape"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5"/>
  <sheetViews>
    <sheetView showGridLines="0" topLeftCell="A34" workbookViewId="0">
      <selection activeCell="O43" sqref="O43:Z43"/>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5" width="2.42578125" customWidth="1"/>
    <col min="26" max="26" width="1.42578125" customWidth="1"/>
  </cols>
  <sheetData>
    <row r="1" spans="1:27" s="3" customFormat="1" ht="15" customHeight="1" x14ac:dyDescent="0.2">
      <c r="A1" s="374">
        <f>DATE(Setup!D5,Setup!D7+3,1)</f>
        <v>45717</v>
      </c>
      <c r="B1" s="374"/>
      <c r="C1" s="374"/>
      <c r="D1" s="374"/>
      <c r="E1" s="374"/>
      <c r="F1" s="374"/>
      <c r="G1" s="374"/>
      <c r="H1" s="374"/>
      <c r="I1" s="25"/>
      <c r="J1" s="25"/>
      <c r="K1" s="375">
        <f>DATE(YEAR(A1),MONTH(A1)-1,1)</f>
        <v>45689</v>
      </c>
      <c r="L1" s="375"/>
      <c r="M1" s="375"/>
      <c r="N1" s="375"/>
      <c r="O1" s="375"/>
      <c r="P1" s="375"/>
      <c r="Q1" s="375"/>
      <c r="S1" s="375">
        <f>DATE(YEAR(A1),MONTH(A1)+1,1)</f>
        <v>45748</v>
      </c>
      <c r="T1" s="375"/>
      <c r="U1" s="375"/>
      <c r="V1" s="375"/>
      <c r="W1" s="375"/>
      <c r="X1" s="375"/>
      <c r="Y1" s="375"/>
    </row>
    <row r="2" spans="1:27"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7"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t="str">
        <f t="shared" si="0"/>
        <v/>
      </c>
      <c r="N3" s="34" t="str">
        <f t="shared" si="0"/>
        <v/>
      </c>
      <c r="O3" s="34" t="str">
        <f t="shared" si="0"/>
        <v/>
      </c>
      <c r="P3" s="34" t="str">
        <f t="shared" si="0"/>
        <v/>
      </c>
      <c r="Q3" s="34">
        <f t="shared" si="0"/>
        <v>45689</v>
      </c>
      <c r="R3" s="3"/>
      <c r="S3" s="34" t="str">
        <f t="shared" ref="S3:Y8" si="1">IF(MONTH($S$1)&lt;&gt;MONTH($S$1-(WEEKDAY($S$1,1)-(start_day-1))-IF((WEEKDAY($S$1,1)-(start_day-1))&lt;=0,7,0)+(ROW(S3)-ROW($S$3))*7+(COLUMN(S3)-COLUMN($S$3)+1)),"",$S$1-(WEEKDAY($S$1,1)-(start_day-1))-IF((WEEKDAY($S$1,1)-(start_day-1))&lt;=0,7,0)+(ROW(S3)-ROW($S$3))*7+(COLUMN(S3)-COLUMN($S$3)+1))</f>
        <v/>
      </c>
      <c r="T3" s="34" t="str">
        <f t="shared" si="1"/>
        <v/>
      </c>
      <c r="U3" s="34">
        <f t="shared" si="1"/>
        <v>45748</v>
      </c>
      <c r="V3" s="34">
        <f t="shared" si="1"/>
        <v>45749</v>
      </c>
      <c r="W3" s="34">
        <f t="shared" si="1"/>
        <v>45750</v>
      </c>
      <c r="X3" s="34">
        <f t="shared" si="1"/>
        <v>45751</v>
      </c>
      <c r="Y3" s="34">
        <f t="shared" si="1"/>
        <v>45752</v>
      </c>
    </row>
    <row r="4" spans="1:27" s="4" customFormat="1" ht="9" customHeight="1" x14ac:dyDescent="0.2">
      <c r="A4" s="374"/>
      <c r="B4" s="374"/>
      <c r="C4" s="374"/>
      <c r="D4" s="374"/>
      <c r="E4" s="374"/>
      <c r="F4" s="374"/>
      <c r="G4" s="374"/>
      <c r="H4" s="374"/>
      <c r="I4" s="25"/>
      <c r="J4" s="25"/>
      <c r="K4" s="34">
        <f t="shared" si="0"/>
        <v>45690</v>
      </c>
      <c r="L4" s="34">
        <f t="shared" si="0"/>
        <v>45691</v>
      </c>
      <c r="M4" s="34">
        <f t="shared" si="0"/>
        <v>45692</v>
      </c>
      <c r="N4" s="34">
        <f t="shared" si="0"/>
        <v>45693</v>
      </c>
      <c r="O4" s="34">
        <f t="shared" si="0"/>
        <v>45694</v>
      </c>
      <c r="P4" s="34">
        <f t="shared" si="0"/>
        <v>45695</v>
      </c>
      <c r="Q4" s="34">
        <f t="shared" si="0"/>
        <v>45696</v>
      </c>
      <c r="R4" s="3"/>
      <c r="S4" s="34">
        <f t="shared" si="1"/>
        <v>45753</v>
      </c>
      <c r="T4" s="34">
        <f t="shared" si="1"/>
        <v>45754</v>
      </c>
      <c r="U4" s="34">
        <f t="shared" si="1"/>
        <v>45755</v>
      </c>
      <c r="V4" s="34">
        <f t="shared" si="1"/>
        <v>45756</v>
      </c>
      <c r="W4" s="34">
        <f t="shared" si="1"/>
        <v>45757</v>
      </c>
      <c r="X4" s="34">
        <f t="shared" si="1"/>
        <v>45758</v>
      </c>
      <c r="Y4" s="34">
        <f t="shared" si="1"/>
        <v>45759</v>
      </c>
    </row>
    <row r="5" spans="1:27" s="4" customFormat="1" ht="9" customHeight="1" x14ac:dyDescent="0.2">
      <c r="A5" s="374"/>
      <c r="B5" s="374"/>
      <c r="C5" s="374"/>
      <c r="D5" s="374"/>
      <c r="E5" s="374"/>
      <c r="F5" s="374"/>
      <c r="G5" s="374"/>
      <c r="H5" s="374"/>
      <c r="I5" s="25"/>
      <c r="J5" s="25"/>
      <c r="K5" s="34">
        <f t="shared" si="0"/>
        <v>45697</v>
      </c>
      <c r="L5" s="34">
        <f t="shared" si="0"/>
        <v>45698</v>
      </c>
      <c r="M5" s="34">
        <f t="shared" si="0"/>
        <v>45699</v>
      </c>
      <c r="N5" s="34">
        <f t="shared" si="0"/>
        <v>45700</v>
      </c>
      <c r="O5" s="34">
        <f t="shared" si="0"/>
        <v>45701</v>
      </c>
      <c r="P5" s="34">
        <f t="shared" si="0"/>
        <v>45702</v>
      </c>
      <c r="Q5" s="34">
        <f t="shared" si="0"/>
        <v>45703</v>
      </c>
      <c r="R5" s="3"/>
      <c r="S5" s="34">
        <f t="shared" si="1"/>
        <v>45760</v>
      </c>
      <c r="T5" s="34">
        <f t="shared" si="1"/>
        <v>45761</v>
      </c>
      <c r="U5" s="34">
        <f t="shared" si="1"/>
        <v>45762</v>
      </c>
      <c r="V5" s="34">
        <f t="shared" si="1"/>
        <v>45763</v>
      </c>
      <c r="W5" s="34">
        <f t="shared" si="1"/>
        <v>45764</v>
      </c>
      <c r="X5" s="34">
        <f t="shared" si="1"/>
        <v>45765</v>
      </c>
      <c r="Y5" s="34">
        <f t="shared" si="1"/>
        <v>45766</v>
      </c>
    </row>
    <row r="6" spans="1:27" s="4" customFormat="1" ht="9" customHeight="1" x14ac:dyDescent="0.2">
      <c r="A6" s="374"/>
      <c r="B6" s="374"/>
      <c r="C6" s="374"/>
      <c r="D6" s="374"/>
      <c r="E6" s="374"/>
      <c r="F6" s="374"/>
      <c r="G6" s="374"/>
      <c r="H6" s="374"/>
      <c r="I6" s="25"/>
      <c r="J6" s="25"/>
      <c r="K6" s="34">
        <f t="shared" si="0"/>
        <v>45704</v>
      </c>
      <c r="L6" s="34">
        <f t="shared" si="0"/>
        <v>45705</v>
      </c>
      <c r="M6" s="34">
        <f t="shared" si="0"/>
        <v>45706</v>
      </c>
      <c r="N6" s="34">
        <f t="shared" si="0"/>
        <v>45707</v>
      </c>
      <c r="O6" s="34">
        <f t="shared" si="0"/>
        <v>45708</v>
      </c>
      <c r="P6" s="34">
        <f t="shared" si="0"/>
        <v>45709</v>
      </c>
      <c r="Q6" s="34">
        <f t="shared" si="0"/>
        <v>45710</v>
      </c>
      <c r="R6" s="3"/>
      <c r="S6" s="34">
        <f t="shared" si="1"/>
        <v>45767</v>
      </c>
      <c r="T6" s="34">
        <f t="shared" si="1"/>
        <v>45768</v>
      </c>
      <c r="U6" s="34">
        <f t="shared" si="1"/>
        <v>45769</v>
      </c>
      <c r="V6" s="34">
        <f t="shared" si="1"/>
        <v>45770</v>
      </c>
      <c r="W6" s="34">
        <f t="shared" si="1"/>
        <v>45771</v>
      </c>
      <c r="X6" s="34">
        <f t="shared" si="1"/>
        <v>45772</v>
      </c>
      <c r="Y6" s="34">
        <f t="shared" si="1"/>
        <v>45773</v>
      </c>
    </row>
    <row r="7" spans="1:27" s="4" customFormat="1" ht="9" customHeight="1" x14ac:dyDescent="0.2">
      <c r="A7" s="374"/>
      <c r="B7" s="374"/>
      <c r="C7" s="374"/>
      <c r="D7" s="374"/>
      <c r="E7" s="374"/>
      <c r="F7" s="374"/>
      <c r="G7" s="374"/>
      <c r="H7" s="374"/>
      <c r="I7" s="25"/>
      <c r="J7" s="25"/>
      <c r="K7" s="34">
        <f t="shared" si="0"/>
        <v>45711</v>
      </c>
      <c r="L7" s="34">
        <f t="shared" si="0"/>
        <v>45712</v>
      </c>
      <c r="M7" s="34">
        <f t="shared" si="0"/>
        <v>45713</v>
      </c>
      <c r="N7" s="34">
        <f t="shared" si="0"/>
        <v>45714</v>
      </c>
      <c r="O7" s="34">
        <f t="shared" si="0"/>
        <v>45715</v>
      </c>
      <c r="P7" s="34">
        <f t="shared" si="0"/>
        <v>45716</v>
      </c>
      <c r="Q7" s="34" t="str">
        <f t="shared" si="0"/>
        <v/>
      </c>
      <c r="R7" s="3"/>
      <c r="S7" s="34">
        <f t="shared" si="1"/>
        <v>45774</v>
      </c>
      <c r="T7" s="34">
        <f t="shared" si="1"/>
        <v>45775</v>
      </c>
      <c r="U7" s="34">
        <f t="shared" si="1"/>
        <v>45776</v>
      </c>
      <c r="V7" s="34">
        <f t="shared" si="1"/>
        <v>45777</v>
      </c>
      <c r="W7" s="34" t="str">
        <f t="shared" si="1"/>
        <v/>
      </c>
      <c r="X7" s="34" t="str">
        <f t="shared" si="1"/>
        <v/>
      </c>
      <c r="Y7" s="34" t="str">
        <f t="shared" si="1"/>
        <v/>
      </c>
    </row>
    <row r="8" spans="1:27"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7" s="1" customFormat="1" ht="21" customHeight="1" x14ac:dyDescent="0.2">
      <c r="A9" s="376">
        <f>A10</f>
        <v>45711</v>
      </c>
      <c r="B9" s="377"/>
      <c r="C9" s="377">
        <f>C10</f>
        <v>45712</v>
      </c>
      <c r="D9" s="377"/>
      <c r="E9" s="377">
        <f>E10</f>
        <v>45713</v>
      </c>
      <c r="F9" s="377"/>
      <c r="G9" s="377">
        <f>G10</f>
        <v>45714</v>
      </c>
      <c r="H9" s="377"/>
      <c r="I9" s="377">
        <f>I10</f>
        <v>45715</v>
      </c>
      <c r="J9" s="377"/>
      <c r="K9" s="377">
        <f>K10</f>
        <v>45716</v>
      </c>
      <c r="L9" s="377"/>
      <c r="M9" s="377"/>
      <c r="N9" s="377"/>
      <c r="O9" s="377"/>
      <c r="P9" s="377"/>
      <c r="Q9" s="377"/>
      <c r="R9" s="377"/>
      <c r="S9" s="377">
        <f>S10</f>
        <v>45717</v>
      </c>
      <c r="T9" s="377"/>
      <c r="U9" s="377"/>
      <c r="V9" s="377"/>
      <c r="W9" s="377"/>
      <c r="X9" s="377"/>
      <c r="Y9" s="377"/>
      <c r="Z9" s="378"/>
    </row>
    <row r="10" spans="1:27" s="1" customFormat="1" ht="18.75" x14ac:dyDescent="0.2">
      <c r="A10" s="55">
        <f>$A$1-(WEEKDAY($A$1,1)-(start_day-1))-IF((WEEKDAY($A$1,1)-(start_day-1))&lt;=0,7,0)+1</f>
        <v>45711</v>
      </c>
      <c r="B10" s="56"/>
      <c r="C10" s="55">
        <f>A10+1</f>
        <v>45712</v>
      </c>
      <c r="D10" s="57"/>
      <c r="E10" s="55">
        <f>C10+1</f>
        <v>45713</v>
      </c>
      <c r="F10" s="57"/>
      <c r="G10" s="55">
        <f>E10+1</f>
        <v>45714</v>
      </c>
      <c r="H10" s="57"/>
      <c r="I10" s="55">
        <f>G10+1</f>
        <v>45715</v>
      </c>
      <c r="J10" s="57"/>
      <c r="K10" s="389">
        <f>I10+1</f>
        <v>45716</v>
      </c>
      <c r="L10" s="390"/>
      <c r="M10" s="391"/>
      <c r="N10" s="391"/>
      <c r="O10" s="391"/>
      <c r="P10" s="391"/>
      <c r="Q10" s="391"/>
      <c r="R10" s="392"/>
      <c r="S10" s="411">
        <f>K10+1</f>
        <v>45717</v>
      </c>
      <c r="T10" s="412"/>
      <c r="U10" s="413"/>
      <c r="V10" s="413"/>
      <c r="W10" s="413"/>
      <c r="X10" s="413"/>
      <c r="Y10" s="413"/>
      <c r="Z10" s="414"/>
    </row>
    <row r="11" spans="1:27" s="1" customFormat="1" ht="13.5" x14ac:dyDescent="0.2">
      <c r="A11" s="379"/>
      <c r="B11" s="380"/>
      <c r="C11" s="379"/>
      <c r="D11" s="381"/>
      <c r="E11" s="379"/>
      <c r="F11" s="381"/>
      <c r="G11" s="379"/>
      <c r="H11" s="381"/>
      <c r="I11" s="379"/>
      <c r="J11" s="381"/>
      <c r="K11" s="384"/>
      <c r="L11" s="388"/>
      <c r="M11" s="388"/>
      <c r="N11" s="388"/>
      <c r="O11" s="388"/>
      <c r="P11" s="388"/>
      <c r="Q11" s="388"/>
      <c r="R11" s="385"/>
      <c r="S11" s="408"/>
      <c r="T11" s="409"/>
      <c r="U11" s="409"/>
      <c r="V11" s="409"/>
      <c r="W11" s="409"/>
      <c r="X11" s="409"/>
      <c r="Y11" s="409"/>
      <c r="Z11" s="410"/>
    </row>
    <row r="12" spans="1:27" s="1" customFormat="1" ht="13.5" x14ac:dyDescent="0.2">
      <c r="A12" s="379"/>
      <c r="B12" s="380"/>
      <c r="C12" s="379"/>
      <c r="D12" s="381"/>
      <c r="E12" s="379"/>
      <c r="F12" s="381"/>
      <c r="G12" s="379"/>
      <c r="H12" s="381"/>
      <c r="I12" s="379"/>
      <c r="J12" s="381"/>
      <c r="K12" s="384"/>
      <c r="L12" s="388"/>
      <c r="M12" s="388"/>
      <c r="N12" s="388"/>
      <c r="O12" s="388"/>
      <c r="P12" s="388"/>
      <c r="Q12" s="388"/>
      <c r="R12" s="385"/>
      <c r="S12" s="408"/>
      <c r="T12" s="409"/>
      <c r="U12" s="409"/>
      <c r="V12" s="409"/>
      <c r="W12" s="409"/>
      <c r="X12" s="409"/>
      <c r="Y12" s="409"/>
      <c r="Z12" s="410"/>
    </row>
    <row r="13" spans="1:27" s="1" customFormat="1" ht="13.5" x14ac:dyDescent="0.2">
      <c r="A13" s="379"/>
      <c r="B13" s="380"/>
      <c r="C13" s="379"/>
      <c r="D13" s="381"/>
      <c r="E13" s="379"/>
      <c r="F13" s="381"/>
      <c r="G13" s="379"/>
      <c r="H13" s="381"/>
      <c r="I13" s="379"/>
      <c r="J13" s="381"/>
      <c r="K13" s="384"/>
      <c r="L13" s="388"/>
      <c r="M13" s="388"/>
      <c r="N13" s="388"/>
      <c r="O13" s="388"/>
      <c r="P13" s="388"/>
      <c r="Q13" s="388"/>
      <c r="R13" s="385"/>
      <c r="S13" s="408"/>
      <c r="T13" s="409"/>
      <c r="U13" s="409"/>
      <c r="V13" s="409"/>
      <c r="W13" s="409"/>
      <c r="X13" s="409"/>
      <c r="Y13" s="409"/>
      <c r="Z13" s="410"/>
    </row>
    <row r="14" spans="1:27" s="1" customFormat="1" ht="13.5" x14ac:dyDescent="0.2">
      <c r="A14" s="379"/>
      <c r="B14" s="380"/>
      <c r="C14" s="379"/>
      <c r="D14" s="381"/>
      <c r="E14" s="379"/>
      <c r="F14" s="381"/>
      <c r="G14" s="379"/>
      <c r="H14" s="381"/>
      <c r="I14" s="379"/>
      <c r="J14" s="381"/>
      <c r="K14" s="384"/>
      <c r="L14" s="388"/>
      <c r="M14" s="388"/>
      <c r="N14" s="388"/>
      <c r="O14" s="388"/>
      <c r="P14" s="388"/>
      <c r="Q14" s="388"/>
      <c r="R14" s="385"/>
      <c r="S14" s="408"/>
      <c r="T14" s="409"/>
      <c r="U14" s="409"/>
      <c r="V14" s="409"/>
      <c r="W14" s="409"/>
      <c r="X14" s="409"/>
      <c r="Y14" s="409"/>
      <c r="Z14" s="410"/>
    </row>
    <row r="15" spans="1:27" s="2" customFormat="1" ht="13.35" customHeight="1" x14ac:dyDescent="0.2">
      <c r="A15" s="397"/>
      <c r="B15" s="398"/>
      <c r="C15" s="397"/>
      <c r="D15" s="399"/>
      <c r="E15" s="397"/>
      <c r="F15" s="399"/>
      <c r="G15" s="397"/>
      <c r="H15" s="399"/>
      <c r="I15" s="397"/>
      <c r="J15" s="399"/>
      <c r="K15" s="400"/>
      <c r="L15" s="402"/>
      <c r="M15" s="402"/>
      <c r="N15" s="402"/>
      <c r="O15" s="402"/>
      <c r="P15" s="402"/>
      <c r="Q15" s="402"/>
      <c r="R15" s="401"/>
      <c r="S15" s="415"/>
      <c r="T15" s="416"/>
      <c r="U15" s="416"/>
      <c r="V15" s="416"/>
      <c r="W15" s="416"/>
      <c r="X15" s="416"/>
      <c r="Y15" s="416"/>
      <c r="Z15" s="417"/>
      <c r="AA15" s="1"/>
    </row>
    <row r="16" spans="1:27" s="1" customFormat="1" ht="18.75" x14ac:dyDescent="0.2">
      <c r="A16" s="55">
        <f>S10+1</f>
        <v>45718</v>
      </c>
      <c r="B16" s="56"/>
      <c r="C16" s="26">
        <f>A16+1</f>
        <v>45719</v>
      </c>
      <c r="D16" s="27"/>
      <c r="E16" s="26">
        <f>C16+1</f>
        <v>45720</v>
      </c>
      <c r="F16" s="27"/>
      <c r="G16" s="26">
        <f>E16+1</f>
        <v>45721</v>
      </c>
      <c r="H16" s="180"/>
      <c r="I16" s="26">
        <f>G16+1</f>
        <v>45722</v>
      </c>
      <c r="J16" s="27"/>
      <c r="K16" s="389">
        <f>I16+1</f>
        <v>45723</v>
      </c>
      <c r="L16" s="390"/>
      <c r="M16" s="391"/>
      <c r="N16" s="391"/>
      <c r="O16" s="391"/>
      <c r="P16" s="391"/>
      <c r="Q16" s="391"/>
      <c r="R16" s="392"/>
      <c r="S16" s="411">
        <f>K16+1</f>
        <v>45724</v>
      </c>
      <c r="T16" s="412"/>
      <c r="U16" s="413"/>
      <c r="V16" s="413"/>
      <c r="W16" s="413"/>
      <c r="X16" s="413"/>
      <c r="Y16" s="413"/>
      <c r="Z16" s="414"/>
    </row>
    <row r="17" spans="1:27" s="1" customFormat="1" ht="13.5" x14ac:dyDescent="0.2">
      <c r="A17" s="379" t="s">
        <v>37</v>
      </c>
      <c r="B17" s="380"/>
      <c r="C17" s="384" t="s">
        <v>48</v>
      </c>
      <c r="D17" s="385"/>
      <c r="E17" s="384" t="s">
        <v>49</v>
      </c>
      <c r="F17" s="385"/>
      <c r="G17" s="384" t="s">
        <v>51</v>
      </c>
      <c r="H17" s="385"/>
      <c r="I17" s="384" t="s">
        <v>54</v>
      </c>
      <c r="J17" s="385"/>
      <c r="K17" s="384"/>
      <c r="L17" s="388"/>
      <c r="M17" s="388"/>
      <c r="N17" s="388"/>
      <c r="O17" s="388"/>
      <c r="P17" s="388"/>
      <c r="Q17" s="388"/>
      <c r="R17" s="385"/>
      <c r="S17" s="408"/>
      <c r="T17" s="409"/>
      <c r="U17" s="409"/>
      <c r="V17" s="409"/>
      <c r="W17" s="409"/>
      <c r="X17" s="409"/>
      <c r="Y17" s="409"/>
      <c r="Z17" s="410"/>
    </row>
    <row r="18" spans="1:27" s="1" customFormat="1" ht="13.5" x14ac:dyDescent="0.2">
      <c r="A18" s="379" t="s">
        <v>38</v>
      </c>
      <c r="B18" s="380"/>
      <c r="C18" s="384" t="s">
        <v>47</v>
      </c>
      <c r="D18" s="385"/>
      <c r="E18" s="384" t="s">
        <v>50</v>
      </c>
      <c r="F18" s="385"/>
      <c r="G18" s="386" t="s">
        <v>52</v>
      </c>
      <c r="H18" s="387"/>
      <c r="I18" s="384" t="s">
        <v>55</v>
      </c>
      <c r="J18" s="385"/>
      <c r="K18" s="384"/>
      <c r="L18" s="388"/>
      <c r="M18" s="388"/>
      <c r="N18" s="388"/>
      <c r="O18" s="388"/>
      <c r="P18" s="388"/>
      <c r="Q18" s="388"/>
      <c r="R18" s="385"/>
      <c r="S18" s="408"/>
      <c r="T18" s="409"/>
      <c r="U18" s="409"/>
      <c r="V18" s="409"/>
      <c r="W18" s="409"/>
      <c r="X18" s="409"/>
      <c r="Y18" s="409"/>
      <c r="Z18" s="410"/>
    </row>
    <row r="19" spans="1:27" s="1" customFormat="1" ht="13.5" x14ac:dyDescent="0.2">
      <c r="A19" s="379" t="s">
        <v>39</v>
      </c>
      <c r="B19" s="380"/>
      <c r="C19" s="384" t="s">
        <v>46</v>
      </c>
      <c r="D19" s="385"/>
      <c r="E19" s="384"/>
      <c r="F19" s="385"/>
      <c r="G19" s="386" t="s">
        <v>53</v>
      </c>
      <c r="H19" s="387"/>
      <c r="I19" s="384" t="s">
        <v>56</v>
      </c>
      <c r="J19" s="385"/>
      <c r="K19" s="384"/>
      <c r="L19" s="388"/>
      <c r="M19" s="388"/>
      <c r="N19" s="388"/>
      <c r="O19" s="388"/>
      <c r="P19" s="388"/>
      <c r="Q19" s="388"/>
      <c r="R19" s="385"/>
      <c r="S19" s="408"/>
      <c r="T19" s="409"/>
      <c r="U19" s="409"/>
      <c r="V19" s="409"/>
      <c r="W19" s="409"/>
      <c r="X19" s="409"/>
      <c r="Y19" s="409"/>
      <c r="Z19" s="410"/>
    </row>
    <row r="20" spans="1:27" s="1" customFormat="1" ht="13.5" x14ac:dyDescent="0.2">
      <c r="A20" s="379" t="s">
        <v>40</v>
      </c>
      <c r="B20" s="380"/>
      <c r="C20" s="384" t="s">
        <v>45</v>
      </c>
      <c r="D20" s="385"/>
      <c r="E20" s="384" t="s">
        <v>44</v>
      </c>
      <c r="F20" s="385"/>
      <c r="G20" s="384" t="s">
        <v>43</v>
      </c>
      <c r="H20" s="385"/>
      <c r="I20" s="384" t="s">
        <v>42</v>
      </c>
      <c r="J20" s="385"/>
      <c r="K20" s="384"/>
      <c r="L20" s="388"/>
      <c r="M20" s="388"/>
      <c r="N20" s="388"/>
      <c r="O20" s="388"/>
      <c r="P20" s="388"/>
      <c r="Q20" s="388"/>
      <c r="R20" s="385"/>
      <c r="S20" s="408"/>
      <c r="T20" s="409"/>
      <c r="U20" s="409"/>
      <c r="V20" s="409"/>
      <c r="W20" s="409"/>
      <c r="X20" s="409"/>
      <c r="Y20" s="409"/>
      <c r="Z20" s="410"/>
    </row>
    <row r="21" spans="1:27" s="2" customFormat="1" ht="13.35" customHeight="1" x14ac:dyDescent="0.2">
      <c r="A21" s="397" t="s">
        <v>41</v>
      </c>
      <c r="B21" s="398"/>
      <c r="C21" s="418" t="s">
        <v>60</v>
      </c>
      <c r="D21" s="419"/>
      <c r="E21" s="400" t="s">
        <v>57</v>
      </c>
      <c r="F21" s="401"/>
      <c r="G21" s="400" t="s">
        <v>58</v>
      </c>
      <c r="H21" s="401"/>
      <c r="I21" s="418" t="s">
        <v>61</v>
      </c>
      <c r="J21" s="419"/>
      <c r="K21" s="418" t="s">
        <v>59</v>
      </c>
      <c r="L21" s="420"/>
      <c r="M21" s="420"/>
      <c r="N21" s="420"/>
      <c r="O21" s="420"/>
      <c r="P21" s="420"/>
      <c r="Q21" s="420"/>
      <c r="R21" s="419"/>
      <c r="S21" s="415"/>
      <c r="T21" s="416"/>
      <c r="U21" s="416"/>
      <c r="V21" s="416"/>
      <c r="W21" s="416"/>
      <c r="X21" s="416"/>
      <c r="Y21" s="416"/>
      <c r="Z21" s="417"/>
      <c r="AA21" s="1"/>
    </row>
    <row r="22" spans="1:27" s="1" customFormat="1" ht="18.75" x14ac:dyDescent="0.2">
      <c r="A22" s="55">
        <f>S16+1</f>
        <v>45725</v>
      </c>
      <c r="B22" s="56"/>
      <c r="C22" s="26">
        <f>A22+1</f>
        <v>45726</v>
      </c>
      <c r="D22" s="27"/>
      <c r="E22" s="26">
        <f>C22+1</f>
        <v>45727</v>
      </c>
      <c r="F22" s="27"/>
      <c r="G22" s="26">
        <f>E22+1</f>
        <v>45728</v>
      </c>
      <c r="H22" s="27"/>
      <c r="I22" s="26">
        <f>G22+1</f>
        <v>45729</v>
      </c>
      <c r="J22" s="27"/>
      <c r="K22" s="389">
        <f>I22+1</f>
        <v>45730</v>
      </c>
      <c r="L22" s="390"/>
      <c r="M22" s="391"/>
      <c r="N22" s="391"/>
      <c r="O22" s="391"/>
      <c r="P22" s="391"/>
      <c r="Q22" s="391"/>
      <c r="R22" s="392"/>
      <c r="S22" s="411">
        <f>K22+1</f>
        <v>45731</v>
      </c>
      <c r="T22" s="412"/>
      <c r="U22" s="413"/>
      <c r="V22" s="413"/>
      <c r="W22" s="413"/>
      <c r="X22" s="413"/>
      <c r="Y22" s="413"/>
      <c r="Z22" s="414"/>
    </row>
    <row r="23" spans="1:27" s="1" customFormat="1" ht="13.5" x14ac:dyDescent="0.2">
      <c r="A23" s="379" t="s">
        <v>37</v>
      </c>
      <c r="B23" s="380"/>
      <c r="C23" s="384" t="s">
        <v>48</v>
      </c>
      <c r="D23" s="385"/>
      <c r="E23" s="384" t="s">
        <v>49</v>
      </c>
      <c r="F23" s="385"/>
      <c r="G23" s="384" t="s">
        <v>51</v>
      </c>
      <c r="H23" s="385"/>
      <c r="I23" s="384" t="s">
        <v>54</v>
      </c>
      <c r="J23" s="385"/>
      <c r="K23" s="384"/>
      <c r="L23" s="388"/>
      <c r="M23" s="388"/>
      <c r="N23" s="388"/>
      <c r="O23" s="388"/>
      <c r="P23" s="388"/>
      <c r="Q23" s="388"/>
      <c r="R23" s="385"/>
      <c r="S23" s="408"/>
      <c r="T23" s="409"/>
      <c r="U23" s="409"/>
      <c r="V23" s="409"/>
      <c r="W23" s="409"/>
      <c r="X23" s="409"/>
      <c r="Y23" s="409"/>
      <c r="Z23" s="410"/>
    </row>
    <row r="24" spans="1:27" s="1" customFormat="1" ht="13.5" x14ac:dyDescent="0.2">
      <c r="A24" s="379" t="s">
        <v>38</v>
      </c>
      <c r="B24" s="380"/>
      <c r="C24" s="384" t="s">
        <v>47</v>
      </c>
      <c r="D24" s="385"/>
      <c r="E24" s="384" t="s">
        <v>50</v>
      </c>
      <c r="F24" s="385"/>
      <c r="G24" s="386" t="s">
        <v>52</v>
      </c>
      <c r="H24" s="387"/>
      <c r="I24" s="384" t="s">
        <v>55</v>
      </c>
      <c r="J24" s="385"/>
      <c r="K24" s="384"/>
      <c r="L24" s="388"/>
      <c r="M24" s="388"/>
      <c r="N24" s="388"/>
      <c r="O24" s="388"/>
      <c r="P24" s="388"/>
      <c r="Q24" s="388"/>
      <c r="R24" s="385"/>
      <c r="S24" s="408"/>
      <c r="T24" s="409"/>
      <c r="U24" s="409"/>
      <c r="V24" s="409"/>
      <c r="W24" s="409"/>
      <c r="X24" s="409"/>
      <c r="Y24" s="409"/>
      <c r="Z24" s="410"/>
    </row>
    <row r="25" spans="1:27" s="1" customFormat="1" ht="13.5" x14ac:dyDescent="0.2">
      <c r="A25" s="379" t="s">
        <v>39</v>
      </c>
      <c r="B25" s="380"/>
      <c r="C25" s="384" t="s">
        <v>46</v>
      </c>
      <c r="D25" s="385"/>
      <c r="E25" s="384"/>
      <c r="F25" s="385"/>
      <c r="G25" s="386" t="s">
        <v>53</v>
      </c>
      <c r="H25" s="387"/>
      <c r="I25" s="384" t="s">
        <v>56</v>
      </c>
      <c r="J25" s="385"/>
      <c r="K25" s="384"/>
      <c r="L25" s="388"/>
      <c r="M25" s="388"/>
      <c r="N25" s="388"/>
      <c r="O25" s="388"/>
      <c r="P25" s="388"/>
      <c r="Q25" s="388"/>
      <c r="R25" s="385"/>
      <c r="S25" s="408"/>
      <c r="T25" s="409"/>
      <c r="U25" s="409"/>
      <c r="V25" s="409"/>
      <c r="W25" s="409"/>
      <c r="X25" s="409"/>
      <c r="Y25" s="409"/>
      <c r="Z25" s="410"/>
    </row>
    <row r="26" spans="1:27" s="1" customFormat="1" ht="13.5" x14ac:dyDescent="0.2">
      <c r="A26" s="379" t="s">
        <v>40</v>
      </c>
      <c r="B26" s="380"/>
      <c r="C26" s="384" t="s">
        <v>45</v>
      </c>
      <c r="D26" s="385"/>
      <c r="E26" s="384" t="s">
        <v>44</v>
      </c>
      <c r="F26" s="385"/>
      <c r="G26" s="384" t="s">
        <v>43</v>
      </c>
      <c r="H26" s="385"/>
      <c r="I26" s="384" t="s">
        <v>42</v>
      </c>
      <c r="J26" s="385"/>
      <c r="K26" s="384"/>
      <c r="L26" s="388"/>
      <c r="M26" s="388"/>
      <c r="N26" s="388"/>
      <c r="O26" s="388"/>
      <c r="P26" s="388"/>
      <c r="Q26" s="388"/>
      <c r="R26" s="385"/>
      <c r="S26" s="408"/>
      <c r="T26" s="409"/>
      <c r="U26" s="409"/>
      <c r="V26" s="409"/>
      <c r="W26" s="409"/>
      <c r="X26" s="409"/>
      <c r="Y26" s="409"/>
      <c r="Z26" s="410"/>
    </row>
    <row r="27" spans="1:27" s="2" customFormat="1" ht="13.5" x14ac:dyDescent="0.2">
      <c r="A27" s="397" t="s">
        <v>41</v>
      </c>
      <c r="B27" s="398"/>
      <c r="C27" s="418" t="s">
        <v>60</v>
      </c>
      <c r="D27" s="419"/>
      <c r="E27" s="400" t="s">
        <v>57</v>
      </c>
      <c r="F27" s="401"/>
      <c r="G27" s="400" t="s">
        <v>58</v>
      </c>
      <c r="H27" s="401"/>
      <c r="I27" s="418" t="s">
        <v>61</v>
      </c>
      <c r="J27" s="419"/>
      <c r="K27" s="418" t="s">
        <v>59</v>
      </c>
      <c r="L27" s="420"/>
      <c r="M27" s="420"/>
      <c r="N27" s="420"/>
      <c r="O27" s="420"/>
      <c r="P27" s="420"/>
      <c r="Q27" s="420"/>
      <c r="R27" s="419"/>
      <c r="S27" s="415"/>
      <c r="T27" s="416"/>
      <c r="U27" s="416"/>
      <c r="V27" s="416"/>
      <c r="W27" s="416"/>
      <c r="X27" s="416"/>
      <c r="Y27" s="416"/>
      <c r="Z27" s="417"/>
      <c r="AA27" s="1"/>
    </row>
    <row r="28" spans="1:27" s="1" customFormat="1" ht="18.75" x14ac:dyDescent="0.2">
      <c r="A28" s="55">
        <f>S22+1</f>
        <v>45732</v>
      </c>
      <c r="B28" s="56"/>
      <c r="C28" s="26">
        <f>A28+1</f>
        <v>45733</v>
      </c>
      <c r="D28" s="27"/>
      <c r="E28" s="26">
        <f>C28+1</f>
        <v>45734</v>
      </c>
      <c r="F28" s="27"/>
      <c r="G28" s="26">
        <f>E28+1</f>
        <v>45735</v>
      </c>
      <c r="H28" s="27"/>
      <c r="I28" s="26">
        <f>G28+1</f>
        <v>45736</v>
      </c>
      <c r="J28" s="27"/>
      <c r="K28" s="389">
        <f>I28+1</f>
        <v>45737</v>
      </c>
      <c r="L28" s="390"/>
      <c r="M28" s="391"/>
      <c r="N28" s="391"/>
      <c r="O28" s="391"/>
      <c r="P28" s="391"/>
      <c r="Q28" s="391"/>
      <c r="R28" s="392"/>
      <c r="S28" s="411">
        <f>K28+1</f>
        <v>45738</v>
      </c>
      <c r="T28" s="412"/>
      <c r="U28" s="413"/>
      <c r="V28" s="413"/>
      <c r="W28" s="413"/>
      <c r="X28" s="413"/>
      <c r="Y28" s="413"/>
      <c r="Z28" s="414"/>
    </row>
    <row r="29" spans="1:27" s="1" customFormat="1" ht="13.5" x14ac:dyDescent="0.2">
      <c r="A29" s="379" t="s">
        <v>37</v>
      </c>
      <c r="B29" s="380"/>
      <c r="C29" s="384" t="s">
        <v>48</v>
      </c>
      <c r="D29" s="385"/>
      <c r="E29" s="384" t="s">
        <v>49</v>
      </c>
      <c r="F29" s="385"/>
      <c r="G29" s="384" t="s">
        <v>51</v>
      </c>
      <c r="H29" s="385"/>
      <c r="I29" s="384" t="s">
        <v>54</v>
      </c>
      <c r="J29" s="385"/>
      <c r="K29" s="384"/>
      <c r="L29" s="388"/>
      <c r="M29" s="388"/>
      <c r="N29" s="388"/>
      <c r="O29" s="388"/>
      <c r="P29" s="388"/>
      <c r="Q29" s="388"/>
      <c r="R29" s="385"/>
      <c r="S29" s="408"/>
      <c r="T29" s="409"/>
      <c r="U29" s="409"/>
      <c r="V29" s="409"/>
      <c r="W29" s="409"/>
      <c r="X29" s="409"/>
      <c r="Y29" s="409"/>
      <c r="Z29" s="410"/>
    </row>
    <row r="30" spans="1:27" s="1" customFormat="1" ht="13.5" x14ac:dyDescent="0.2">
      <c r="A30" s="379" t="s">
        <v>38</v>
      </c>
      <c r="B30" s="380"/>
      <c r="C30" s="384" t="s">
        <v>47</v>
      </c>
      <c r="D30" s="385"/>
      <c r="E30" s="384" t="s">
        <v>50</v>
      </c>
      <c r="F30" s="385"/>
      <c r="G30" s="386" t="s">
        <v>52</v>
      </c>
      <c r="H30" s="387"/>
      <c r="I30" s="384" t="s">
        <v>55</v>
      </c>
      <c r="J30" s="385"/>
      <c r="K30" s="384"/>
      <c r="L30" s="388"/>
      <c r="M30" s="388"/>
      <c r="N30" s="388"/>
      <c r="O30" s="388"/>
      <c r="P30" s="388"/>
      <c r="Q30" s="388"/>
      <c r="R30" s="385"/>
      <c r="S30" s="408"/>
      <c r="T30" s="409"/>
      <c r="U30" s="409"/>
      <c r="V30" s="409"/>
      <c r="W30" s="409"/>
      <c r="X30" s="409"/>
      <c r="Y30" s="409"/>
      <c r="Z30" s="410"/>
    </row>
    <row r="31" spans="1:27" s="1" customFormat="1" ht="13.5" x14ac:dyDescent="0.2">
      <c r="A31" s="379" t="s">
        <v>39</v>
      </c>
      <c r="B31" s="380"/>
      <c r="C31" s="384" t="s">
        <v>46</v>
      </c>
      <c r="D31" s="385"/>
      <c r="E31" s="384"/>
      <c r="F31" s="385"/>
      <c r="G31" s="386" t="s">
        <v>53</v>
      </c>
      <c r="H31" s="387"/>
      <c r="I31" s="384" t="s">
        <v>56</v>
      </c>
      <c r="J31" s="385"/>
      <c r="K31" s="384"/>
      <c r="L31" s="388"/>
      <c r="M31" s="388"/>
      <c r="N31" s="388"/>
      <c r="O31" s="388"/>
      <c r="P31" s="388"/>
      <c r="Q31" s="388"/>
      <c r="R31" s="385"/>
      <c r="S31" s="408"/>
      <c r="T31" s="409"/>
      <c r="U31" s="409"/>
      <c r="V31" s="409"/>
      <c r="W31" s="409"/>
      <c r="X31" s="409"/>
      <c r="Y31" s="409"/>
      <c r="Z31" s="410"/>
    </row>
    <row r="32" spans="1:27" s="1" customFormat="1" ht="13.5" x14ac:dyDescent="0.2">
      <c r="A32" s="379" t="s">
        <v>40</v>
      </c>
      <c r="B32" s="380"/>
      <c r="C32" s="384" t="s">
        <v>45</v>
      </c>
      <c r="D32" s="385"/>
      <c r="E32" s="384" t="s">
        <v>44</v>
      </c>
      <c r="F32" s="385"/>
      <c r="G32" s="384" t="s">
        <v>43</v>
      </c>
      <c r="H32" s="385"/>
      <c r="I32" s="384" t="s">
        <v>42</v>
      </c>
      <c r="J32" s="385"/>
      <c r="K32" s="384"/>
      <c r="L32" s="388"/>
      <c r="M32" s="388"/>
      <c r="N32" s="388"/>
      <c r="O32" s="388"/>
      <c r="P32" s="388"/>
      <c r="Q32" s="388"/>
      <c r="R32" s="385"/>
      <c r="S32" s="408"/>
      <c r="T32" s="409"/>
      <c r="U32" s="409"/>
      <c r="V32" s="409"/>
      <c r="W32" s="409"/>
      <c r="X32" s="409"/>
      <c r="Y32" s="409"/>
      <c r="Z32" s="410"/>
    </row>
    <row r="33" spans="1:27" s="2" customFormat="1" ht="13.5" x14ac:dyDescent="0.2">
      <c r="A33" s="397" t="s">
        <v>41</v>
      </c>
      <c r="B33" s="398"/>
      <c r="C33" s="418" t="s">
        <v>60</v>
      </c>
      <c r="D33" s="419"/>
      <c r="E33" s="400" t="s">
        <v>57</v>
      </c>
      <c r="F33" s="401"/>
      <c r="G33" s="400" t="s">
        <v>58</v>
      </c>
      <c r="H33" s="401"/>
      <c r="I33" s="418" t="s">
        <v>61</v>
      </c>
      <c r="J33" s="419"/>
      <c r="K33" s="421" t="s">
        <v>62</v>
      </c>
      <c r="L33" s="422"/>
      <c r="M33" s="422"/>
      <c r="N33" s="422"/>
      <c r="O33" s="422"/>
      <c r="P33" s="422"/>
      <c r="Q33" s="422"/>
      <c r="R33" s="423"/>
      <c r="S33" s="415"/>
      <c r="T33" s="416"/>
      <c r="U33" s="416"/>
      <c r="V33" s="416"/>
      <c r="W33" s="416"/>
      <c r="X33" s="416"/>
      <c r="Y33" s="416"/>
      <c r="Z33" s="417"/>
      <c r="AA33" s="1"/>
    </row>
    <row r="34" spans="1:27" s="1" customFormat="1" ht="18.75" x14ac:dyDescent="0.2">
      <c r="A34" s="55">
        <f>S28+1</f>
        <v>45739</v>
      </c>
      <c r="B34" s="56"/>
      <c r="C34" s="26">
        <f>A34+1</f>
        <v>45740</v>
      </c>
      <c r="D34" s="27"/>
      <c r="E34" s="26">
        <f>C34+1</f>
        <v>45741</v>
      </c>
      <c r="F34" s="27"/>
      <c r="G34" s="26">
        <f>E34+1</f>
        <v>45742</v>
      </c>
      <c r="H34" s="27"/>
      <c r="I34" s="26">
        <f>G34+1</f>
        <v>45743</v>
      </c>
      <c r="J34" s="27"/>
      <c r="K34" s="389">
        <f>I34+1</f>
        <v>45744</v>
      </c>
      <c r="L34" s="390"/>
      <c r="M34" s="391"/>
      <c r="N34" s="391"/>
      <c r="O34" s="391"/>
      <c r="P34" s="391"/>
      <c r="Q34" s="391"/>
      <c r="R34" s="392"/>
      <c r="S34" s="411">
        <f>K34+1</f>
        <v>45745</v>
      </c>
      <c r="T34" s="412"/>
      <c r="U34" s="413"/>
      <c r="V34" s="413"/>
      <c r="W34" s="413"/>
      <c r="X34" s="413"/>
      <c r="Y34" s="413"/>
      <c r="Z34" s="414"/>
    </row>
    <row r="35" spans="1:27" s="1" customFormat="1" ht="13.5" x14ac:dyDescent="0.2">
      <c r="A35" s="379" t="s">
        <v>37</v>
      </c>
      <c r="B35" s="380"/>
      <c r="C35" s="384" t="s">
        <v>48</v>
      </c>
      <c r="D35" s="385"/>
      <c r="E35" s="384" t="s">
        <v>49</v>
      </c>
      <c r="F35" s="385"/>
      <c r="G35" s="384" t="s">
        <v>51</v>
      </c>
      <c r="H35" s="385"/>
      <c r="I35" s="384" t="s">
        <v>54</v>
      </c>
      <c r="J35" s="385"/>
      <c r="K35" s="384"/>
      <c r="L35" s="388"/>
      <c r="M35" s="388"/>
      <c r="N35" s="388"/>
      <c r="O35" s="388"/>
      <c r="P35" s="388"/>
      <c r="Q35" s="388"/>
      <c r="R35" s="385"/>
      <c r="S35" s="408"/>
      <c r="T35" s="409"/>
      <c r="U35" s="409"/>
      <c r="V35" s="409"/>
      <c r="W35" s="409"/>
      <c r="X35" s="409"/>
      <c r="Y35" s="409"/>
      <c r="Z35" s="410"/>
    </row>
    <row r="36" spans="1:27" s="1" customFormat="1" ht="13.5" x14ac:dyDescent="0.2">
      <c r="A36" s="379" t="s">
        <v>38</v>
      </c>
      <c r="B36" s="380"/>
      <c r="C36" s="384" t="s">
        <v>47</v>
      </c>
      <c r="D36" s="385"/>
      <c r="E36" s="384" t="s">
        <v>50</v>
      </c>
      <c r="F36" s="385"/>
      <c r="G36" s="386" t="s">
        <v>52</v>
      </c>
      <c r="H36" s="387"/>
      <c r="I36" s="384" t="s">
        <v>55</v>
      </c>
      <c r="J36" s="385"/>
      <c r="K36" s="384"/>
      <c r="L36" s="388"/>
      <c r="M36" s="388"/>
      <c r="N36" s="388"/>
      <c r="O36" s="388"/>
      <c r="P36" s="388"/>
      <c r="Q36" s="388"/>
      <c r="R36" s="385"/>
      <c r="S36" s="408"/>
      <c r="T36" s="409"/>
      <c r="U36" s="409"/>
      <c r="V36" s="409"/>
      <c r="W36" s="409"/>
      <c r="X36" s="409"/>
      <c r="Y36" s="409"/>
      <c r="Z36" s="410"/>
    </row>
    <row r="37" spans="1:27" s="1" customFormat="1" ht="13.5" x14ac:dyDescent="0.2">
      <c r="A37" s="379" t="s">
        <v>39</v>
      </c>
      <c r="B37" s="380"/>
      <c r="C37" s="384" t="s">
        <v>46</v>
      </c>
      <c r="D37" s="385"/>
      <c r="E37" s="384"/>
      <c r="F37" s="385"/>
      <c r="G37" s="386" t="s">
        <v>53</v>
      </c>
      <c r="H37" s="387"/>
      <c r="I37" s="384" t="s">
        <v>56</v>
      </c>
      <c r="J37" s="385"/>
      <c r="K37" s="384"/>
      <c r="L37" s="388"/>
      <c r="M37" s="388"/>
      <c r="N37" s="388"/>
      <c r="O37" s="388"/>
      <c r="P37" s="388"/>
      <c r="Q37" s="388"/>
      <c r="R37" s="385"/>
      <c r="S37" s="408"/>
      <c r="T37" s="409"/>
      <c r="U37" s="409"/>
      <c r="V37" s="409"/>
      <c r="W37" s="409"/>
      <c r="X37" s="409"/>
      <c r="Y37" s="409"/>
      <c r="Z37" s="410"/>
    </row>
    <row r="38" spans="1:27" s="1" customFormat="1" ht="13.5" x14ac:dyDescent="0.2">
      <c r="A38" s="379" t="s">
        <v>40</v>
      </c>
      <c r="B38" s="380"/>
      <c r="C38" s="384" t="s">
        <v>45</v>
      </c>
      <c r="D38" s="385"/>
      <c r="E38" s="384" t="s">
        <v>44</v>
      </c>
      <c r="F38" s="385"/>
      <c r="G38" s="384" t="s">
        <v>43</v>
      </c>
      <c r="H38" s="385"/>
      <c r="I38" s="384" t="s">
        <v>42</v>
      </c>
      <c r="J38" s="385"/>
      <c r="K38" s="384"/>
      <c r="L38" s="388"/>
      <c r="M38" s="388"/>
      <c r="N38" s="388"/>
      <c r="O38" s="388"/>
      <c r="P38" s="388"/>
      <c r="Q38" s="388"/>
      <c r="R38" s="385"/>
      <c r="S38" s="408"/>
      <c r="T38" s="409"/>
      <c r="U38" s="409"/>
      <c r="V38" s="409"/>
      <c r="W38" s="409"/>
      <c r="X38" s="409"/>
      <c r="Y38" s="409"/>
      <c r="Z38" s="410"/>
    </row>
    <row r="39" spans="1:27" s="2" customFormat="1" ht="13.5" x14ac:dyDescent="0.2">
      <c r="A39" s="397" t="s">
        <v>41</v>
      </c>
      <c r="B39" s="398"/>
      <c r="C39" s="424" t="s">
        <v>60</v>
      </c>
      <c r="D39" s="419"/>
      <c r="E39" s="400" t="s">
        <v>57</v>
      </c>
      <c r="F39" s="401"/>
      <c r="G39" s="400" t="s">
        <v>58</v>
      </c>
      <c r="H39" s="401"/>
      <c r="I39" s="418" t="s">
        <v>61</v>
      </c>
      <c r="J39" s="419"/>
      <c r="K39" s="418" t="s">
        <v>59</v>
      </c>
      <c r="L39" s="420"/>
      <c r="M39" s="420"/>
      <c r="N39" s="420"/>
      <c r="O39" s="420"/>
      <c r="P39" s="420"/>
      <c r="Q39" s="420"/>
      <c r="R39" s="419"/>
      <c r="S39" s="415"/>
      <c r="T39" s="416"/>
      <c r="U39" s="416"/>
      <c r="V39" s="416"/>
      <c r="W39" s="416"/>
      <c r="X39" s="416"/>
      <c r="Y39" s="416"/>
      <c r="Z39" s="417"/>
      <c r="AA39" s="1"/>
    </row>
    <row r="40" spans="1:27" ht="18.75" x14ac:dyDescent="0.3">
      <c r="A40" s="55">
        <f>S34+1</f>
        <v>45746</v>
      </c>
      <c r="B40" s="56"/>
      <c r="C40" s="305">
        <f>A40+1</f>
        <v>45747</v>
      </c>
      <c r="D40" s="306"/>
      <c r="E40" s="28" t="s">
        <v>0</v>
      </c>
      <c r="F40" s="29"/>
      <c r="G40" s="29"/>
      <c r="H40" s="29"/>
      <c r="I40" s="29"/>
      <c r="J40" s="29"/>
      <c r="K40" s="29"/>
      <c r="L40" s="29"/>
      <c r="M40" s="29"/>
      <c r="N40" s="29"/>
      <c r="O40" s="29"/>
      <c r="P40" s="29"/>
      <c r="Q40" s="29"/>
      <c r="R40" s="29"/>
      <c r="S40" s="29"/>
      <c r="T40" s="29"/>
      <c r="U40" s="29"/>
      <c r="V40" s="29"/>
      <c r="W40" s="29"/>
      <c r="X40" s="29"/>
      <c r="Y40" s="29"/>
      <c r="Z40" s="10"/>
    </row>
    <row r="41" spans="1:27" ht="13.5" x14ac:dyDescent="0.2">
      <c r="A41" s="379"/>
      <c r="B41" s="380"/>
      <c r="C41" s="384" t="s">
        <v>48</v>
      </c>
      <c r="D41" s="385"/>
      <c r="E41" s="30"/>
      <c r="F41" s="6"/>
      <c r="G41" s="6"/>
      <c r="H41" s="6"/>
      <c r="I41" s="6"/>
      <c r="J41" s="6"/>
      <c r="K41" s="6"/>
      <c r="L41" s="6"/>
      <c r="M41" s="6"/>
      <c r="N41" s="6"/>
      <c r="O41" s="6"/>
      <c r="P41" s="6"/>
      <c r="Q41" s="6"/>
      <c r="R41" s="6"/>
      <c r="S41" s="6"/>
      <c r="T41" s="6"/>
      <c r="U41" s="6"/>
      <c r="V41" s="6"/>
      <c r="W41" s="6"/>
      <c r="X41" s="6"/>
      <c r="Y41" s="6"/>
      <c r="Z41" s="9"/>
    </row>
    <row r="42" spans="1:27" ht="13.5" x14ac:dyDescent="0.2">
      <c r="A42" s="379"/>
      <c r="B42" s="380"/>
      <c r="C42" s="384" t="s">
        <v>47</v>
      </c>
      <c r="D42" s="385"/>
      <c r="E42" s="30"/>
      <c r="F42" s="6"/>
      <c r="G42" s="6"/>
      <c r="H42" s="6"/>
      <c r="I42" s="6"/>
      <c r="J42" s="6"/>
      <c r="K42" s="6"/>
      <c r="L42" s="6"/>
      <c r="M42" s="6"/>
      <c r="N42" s="6"/>
      <c r="O42" s="6"/>
      <c r="P42" s="6"/>
      <c r="Q42" s="6"/>
      <c r="R42" s="6"/>
      <c r="S42" s="6"/>
      <c r="T42" s="6"/>
      <c r="U42" s="6"/>
      <c r="V42" s="6"/>
      <c r="W42" s="6"/>
      <c r="X42" s="6"/>
      <c r="Y42" s="6"/>
      <c r="Z42" s="8"/>
    </row>
    <row r="43" spans="1:27" ht="15" x14ac:dyDescent="0.2">
      <c r="A43" s="379"/>
      <c r="B43" s="380"/>
      <c r="C43" s="384" t="s">
        <v>46</v>
      </c>
      <c r="D43" s="385"/>
      <c r="E43" s="30"/>
      <c r="F43" s="6"/>
      <c r="G43" s="6"/>
      <c r="H43" s="6"/>
      <c r="I43" s="6"/>
      <c r="J43" s="6"/>
      <c r="K43" s="6"/>
      <c r="L43" s="6"/>
      <c r="M43" s="6"/>
      <c r="N43" s="6"/>
      <c r="O43" s="425" t="s">
        <v>105</v>
      </c>
      <c r="P43" s="425"/>
      <c r="Q43" s="425"/>
      <c r="R43" s="425"/>
      <c r="S43" s="425"/>
      <c r="T43" s="425"/>
      <c r="U43" s="425"/>
      <c r="V43" s="425"/>
      <c r="W43" s="425"/>
      <c r="X43" s="425"/>
      <c r="Y43" s="425"/>
      <c r="Z43" s="426"/>
    </row>
    <row r="44" spans="1:27" ht="13.5" x14ac:dyDescent="0.2">
      <c r="A44" s="379"/>
      <c r="B44" s="380"/>
      <c r="C44" s="384" t="s">
        <v>45</v>
      </c>
      <c r="D44" s="385"/>
      <c r="E44" s="30"/>
      <c r="F44" s="6"/>
      <c r="G44" s="6"/>
      <c r="H44" s="6"/>
      <c r="I44" s="6"/>
      <c r="J44" s="6"/>
      <c r="K44" s="403" t="s">
        <v>9</v>
      </c>
      <c r="L44" s="403"/>
      <c r="M44" s="403"/>
      <c r="N44" s="403"/>
      <c r="O44" s="403"/>
      <c r="P44" s="403"/>
      <c r="Q44" s="403"/>
      <c r="R44" s="403"/>
      <c r="S44" s="403"/>
      <c r="T44" s="403"/>
      <c r="U44" s="403"/>
      <c r="V44" s="403"/>
      <c r="W44" s="403"/>
      <c r="X44" s="403"/>
      <c r="Y44" s="403"/>
      <c r="Z44" s="404"/>
    </row>
    <row r="45" spans="1:27" s="1" customFormat="1" ht="13.5" x14ac:dyDescent="0.2">
      <c r="A45" s="397"/>
      <c r="B45" s="398"/>
      <c r="C45" s="421" t="s">
        <v>62</v>
      </c>
      <c r="D45" s="423"/>
      <c r="E45" s="31"/>
      <c r="F45" s="32"/>
      <c r="G45" s="32"/>
      <c r="H45" s="32"/>
      <c r="I45" s="32"/>
      <c r="J45" s="32"/>
      <c r="K45" s="405" t="s">
        <v>8</v>
      </c>
      <c r="L45" s="405"/>
      <c r="M45" s="405"/>
      <c r="N45" s="405"/>
      <c r="O45" s="405"/>
      <c r="P45" s="405"/>
      <c r="Q45" s="405"/>
      <c r="R45" s="405"/>
      <c r="S45" s="405"/>
      <c r="T45" s="405"/>
      <c r="U45" s="405"/>
      <c r="V45" s="405"/>
      <c r="W45" s="405"/>
      <c r="X45" s="405"/>
      <c r="Y45" s="405"/>
      <c r="Z45" s="406"/>
    </row>
  </sheetData>
  <mergeCells count="218">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O43:Z43"/>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A1:H7"/>
    <mergeCell ref="K1:Q1"/>
    <mergeCell ref="S1:Y1"/>
    <mergeCell ref="A9:B9"/>
    <mergeCell ref="C9:D9"/>
    <mergeCell ref="E9:F9"/>
    <mergeCell ref="G9:H9"/>
    <mergeCell ref="I9:J9"/>
    <mergeCell ref="K9:R9"/>
    <mergeCell ref="S9:Z9"/>
  </mergeCells>
  <conditionalFormatting sqref="A10 C10 E10 G10 K10 S10 A16 C16 E16 G16 K16 S16 A22 C22 E22 G22 K22 S22 A28 C28 E28 G28 K28 S28 A34 C34 E34 G34 K34 S34 A40 C40">
    <cfRule type="expression" dxfId="181" priority="3">
      <formula>MONTH(A10)&lt;&gt;MONTH($A$1)</formula>
    </cfRule>
    <cfRule type="expression" dxfId="180" priority="4">
      <formula>OR(WEEKDAY(A10,1)=1,WEEKDAY(A10,1)=7)</formula>
    </cfRule>
  </conditionalFormatting>
  <conditionalFormatting sqref="I10 I16 I22 I28 I34">
    <cfRule type="expression" dxfId="179" priority="1">
      <formula>MONTH(I10)&lt;&gt;MONTH($A$1)</formula>
    </cfRule>
    <cfRule type="expression" dxfId="178" priority="2">
      <formula>OR(WEEKDAY(I10,1)=1,WEEKDAY(I10,1)=7)</formula>
    </cfRule>
  </conditionalFormatting>
  <hyperlinks>
    <hyperlink ref="K45" r:id="rId1" xr:uid="{00000000-0004-0000-0400-000000000000}"/>
    <hyperlink ref="K44:Z44" r:id="rId2" display="Calendar Templates by Vertex42" xr:uid="{00000000-0004-0000-0400-000001000000}"/>
    <hyperlink ref="K45:Z45" r:id="rId3" display="https://www.vertex42.com/calendars/" xr:uid="{00000000-0004-0000-0400-000002000000}"/>
  </hyperlinks>
  <printOptions horizontalCentered="1"/>
  <pageMargins left="0.5" right="0.5" top="0.25" bottom="0.25" header="0.25" footer="0.25"/>
  <pageSetup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50"/>
  <sheetViews>
    <sheetView showGridLines="0" topLeftCell="A16" zoomScale="82" zoomScaleNormal="82" workbookViewId="0">
      <selection activeCell="D27" sqref="D27"/>
    </sheetView>
  </sheetViews>
  <sheetFormatPr defaultColWidth="8.85546875" defaultRowHeight="12.75" x14ac:dyDescent="0.2"/>
  <cols>
    <col min="1" max="1" width="4.85546875" customWidth="1"/>
    <col min="2" max="2" width="13.7109375" customWidth="1"/>
    <col min="3" max="3" width="4.85546875" customWidth="1"/>
    <col min="4" max="4" width="13.140625" customWidth="1"/>
    <col min="5" max="5" width="4.85546875" customWidth="1"/>
    <col min="6" max="6" width="13.7109375" customWidth="1"/>
    <col min="7" max="7" width="4.85546875" customWidth="1"/>
    <col min="8" max="8" width="14.42578125" customWidth="1"/>
    <col min="9" max="9" width="4.85546875" customWidth="1"/>
    <col min="10" max="10" width="13.7109375" customWidth="1"/>
    <col min="11" max="17" width="2.42578125" customWidth="1"/>
    <col min="18" max="18" width="1.42578125" customWidth="1"/>
    <col min="19" max="25" width="2.42578125" customWidth="1"/>
    <col min="26" max="26" width="1.42578125" customWidth="1"/>
  </cols>
  <sheetData>
    <row r="1" spans="1:29" s="3" customFormat="1" ht="15" customHeight="1" x14ac:dyDescent="0.2">
      <c r="A1" s="374">
        <f>DATE(Setup!D5,Setup!D7+4,1)</f>
        <v>45748</v>
      </c>
      <c r="B1" s="374"/>
      <c r="C1" s="374"/>
      <c r="D1" s="374"/>
      <c r="E1" s="374"/>
      <c r="F1" s="374"/>
      <c r="G1" s="374"/>
      <c r="H1" s="374"/>
      <c r="I1" s="25"/>
      <c r="J1" s="25"/>
      <c r="K1" s="375">
        <f>DATE(YEAR(A1),MONTH(A1)-1,1)</f>
        <v>45717</v>
      </c>
      <c r="L1" s="375"/>
      <c r="M1" s="375"/>
      <c r="N1" s="375"/>
      <c r="O1" s="375"/>
      <c r="P1" s="375"/>
      <c r="Q1" s="375"/>
      <c r="S1" s="375">
        <f>DATE(YEAR(A1),MONTH(A1)+1,1)</f>
        <v>45778</v>
      </c>
      <c r="T1" s="375"/>
      <c r="U1" s="375"/>
      <c r="V1" s="375"/>
      <c r="W1" s="375"/>
      <c r="X1" s="375"/>
      <c r="Y1" s="375"/>
    </row>
    <row r="2" spans="1:29"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9"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t="str">
        <f t="shared" si="0"/>
        <v/>
      </c>
      <c r="N3" s="34" t="str">
        <f t="shared" si="0"/>
        <v/>
      </c>
      <c r="O3" s="34" t="str">
        <f t="shared" si="0"/>
        <v/>
      </c>
      <c r="P3" s="34" t="str">
        <f t="shared" si="0"/>
        <v/>
      </c>
      <c r="Q3" s="34">
        <f t="shared" si="0"/>
        <v>45717</v>
      </c>
      <c r="R3" s="3"/>
      <c r="S3" s="34" t="str">
        <f t="shared" ref="S3:Y8" si="1">IF(MONTH($S$1)&lt;&gt;MONTH($S$1-(WEEKDAY($S$1,1)-(start_day-1))-IF((WEEKDAY($S$1,1)-(start_day-1))&lt;=0,7,0)+(ROW(S3)-ROW($S$3))*7+(COLUMN(S3)-COLUMN($S$3)+1)),"",$S$1-(WEEKDAY($S$1,1)-(start_day-1))-IF((WEEKDAY($S$1,1)-(start_day-1))&lt;=0,7,0)+(ROW(S3)-ROW($S$3))*7+(COLUMN(S3)-COLUMN($S$3)+1))</f>
        <v/>
      </c>
      <c r="T3" s="34" t="str">
        <f t="shared" si="1"/>
        <v/>
      </c>
      <c r="U3" s="34" t="str">
        <f t="shared" si="1"/>
        <v/>
      </c>
      <c r="V3" s="34" t="str">
        <f t="shared" si="1"/>
        <v/>
      </c>
      <c r="W3" s="34">
        <f t="shared" si="1"/>
        <v>45778</v>
      </c>
      <c r="X3" s="34">
        <f t="shared" si="1"/>
        <v>45779</v>
      </c>
      <c r="Y3" s="34">
        <f t="shared" si="1"/>
        <v>45780</v>
      </c>
    </row>
    <row r="4" spans="1:29" s="4" customFormat="1" ht="9" customHeight="1" x14ac:dyDescent="0.2">
      <c r="A4" s="374"/>
      <c r="B4" s="374"/>
      <c r="C4" s="374"/>
      <c r="D4" s="374"/>
      <c r="E4" s="374"/>
      <c r="F4" s="374"/>
      <c r="G4" s="374"/>
      <c r="H4" s="374"/>
      <c r="I4" s="25"/>
      <c r="J4" s="25"/>
      <c r="K4" s="34">
        <f t="shared" si="0"/>
        <v>45718</v>
      </c>
      <c r="L4" s="34">
        <f t="shared" si="0"/>
        <v>45719</v>
      </c>
      <c r="M4" s="34">
        <f t="shared" si="0"/>
        <v>45720</v>
      </c>
      <c r="N4" s="34">
        <f t="shared" si="0"/>
        <v>45721</v>
      </c>
      <c r="O4" s="34">
        <f t="shared" si="0"/>
        <v>45722</v>
      </c>
      <c r="P4" s="34">
        <f t="shared" si="0"/>
        <v>45723</v>
      </c>
      <c r="Q4" s="34">
        <f t="shared" si="0"/>
        <v>45724</v>
      </c>
      <c r="R4" s="3"/>
      <c r="S4" s="34">
        <f t="shared" si="1"/>
        <v>45781</v>
      </c>
      <c r="T4" s="34">
        <f t="shared" si="1"/>
        <v>45782</v>
      </c>
      <c r="U4" s="34">
        <f t="shared" si="1"/>
        <v>45783</v>
      </c>
      <c r="V4" s="34">
        <f t="shared" si="1"/>
        <v>45784</v>
      </c>
      <c r="W4" s="34">
        <f t="shared" si="1"/>
        <v>45785</v>
      </c>
      <c r="X4" s="34">
        <f t="shared" si="1"/>
        <v>45786</v>
      </c>
      <c r="Y4" s="34">
        <f t="shared" si="1"/>
        <v>45787</v>
      </c>
    </row>
    <row r="5" spans="1:29" s="4" customFormat="1" ht="9" customHeight="1" x14ac:dyDescent="0.2">
      <c r="A5" s="374"/>
      <c r="B5" s="374"/>
      <c r="C5" s="374"/>
      <c r="D5" s="374"/>
      <c r="E5" s="374"/>
      <c r="F5" s="374"/>
      <c r="G5" s="374"/>
      <c r="H5" s="374"/>
      <c r="I5" s="25"/>
      <c r="J5" s="25"/>
      <c r="K5" s="34">
        <f t="shared" si="0"/>
        <v>45725</v>
      </c>
      <c r="L5" s="34">
        <f t="shared" si="0"/>
        <v>45726</v>
      </c>
      <c r="M5" s="34">
        <f t="shared" si="0"/>
        <v>45727</v>
      </c>
      <c r="N5" s="34">
        <f t="shared" si="0"/>
        <v>45728</v>
      </c>
      <c r="O5" s="34">
        <f t="shared" si="0"/>
        <v>45729</v>
      </c>
      <c r="P5" s="34">
        <f t="shared" si="0"/>
        <v>45730</v>
      </c>
      <c r="Q5" s="34">
        <f t="shared" si="0"/>
        <v>45731</v>
      </c>
      <c r="R5" s="3"/>
      <c r="S5" s="34">
        <f t="shared" si="1"/>
        <v>45788</v>
      </c>
      <c r="T5" s="34">
        <f t="shared" si="1"/>
        <v>45789</v>
      </c>
      <c r="U5" s="34">
        <f t="shared" si="1"/>
        <v>45790</v>
      </c>
      <c r="V5" s="34">
        <f t="shared" si="1"/>
        <v>45791</v>
      </c>
      <c r="W5" s="34">
        <f t="shared" si="1"/>
        <v>45792</v>
      </c>
      <c r="X5" s="34">
        <f t="shared" si="1"/>
        <v>45793</v>
      </c>
      <c r="Y5" s="34">
        <f t="shared" si="1"/>
        <v>45794</v>
      </c>
    </row>
    <row r="6" spans="1:29" s="4" customFormat="1" ht="9" customHeight="1" x14ac:dyDescent="0.2">
      <c r="A6" s="374"/>
      <c r="B6" s="374"/>
      <c r="C6" s="374"/>
      <c r="D6" s="374"/>
      <c r="E6" s="374"/>
      <c r="F6" s="374"/>
      <c r="G6" s="374"/>
      <c r="H6" s="374"/>
      <c r="I6" s="25"/>
      <c r="J6" s="25"/>
      <c r="K6" s="34">
        <f t="shared" si="0"/>
        <v>45732</v>
      </c>
      <c r="L6" s="34">
        <f t="shared" si="0"/>
        <v>45733</v>
      </c>
      <c r="M6" s="34">
        <f t="shared" si="0"/>
        <v>45734</v>
      </c>
      <c r="N6" s="34">
        <f t="shared" si="0"/>
        <v>45735</v>
      </c>
      <c r="O6" s="34">
        <f t="shared" si="0"/>
        <v>45736</v>
      </c>
      <c r="P6" s="34">
        <f t="shared" si="0"/>
        <v>45737</v>
      </c>
      <c r="Q6" s="34">
        <f t="shared" si="0"/>
        <v>45738</v>
      </c>
      <c r="R6" s="3"/>
      <c r="S6" s="34">
        <f t="shared" si="1"/>
        <v>45795</v>
      </c>
      <c r="T6" s="34">
        <f t="shared" si="1"/>
        <v>45796</v>
      </c>
      <c r="U6" s="34">
        <f t="shared" si="1"/>
        <v>45797</v>
      </c>
      <c r="V6" s="34">
        <f t="shared" si="1"/>
        <v>45798</v>
      </c>
      <c r="W6" s="34">
        <f t="shared" si="1"/>
        <v>45799</v>
      </c>
      <c r="X6" s="34">
        <f t="shared" si="1"/>
        <v>45800</v>
      </c>
      <c r="Y6" s="34">
        <f t="shared" si="1"/>
        <v>45801</v>
      </c>
    </row>
    <row r="7" spans="1:29" s="4" customFormat="1" ht="9" customHeight="1" x14ac:dyDescent="0.2">
      <c r="A7" s="374"/>
      <c r="B7" s="374"/>
      <c r="C7" s="374"/>
      <c r="D7" s="374"/>
      <c r="E7" s="374"/>
      <c r="F7" s="374"/>
      <c r="G7" s="374"/>
      <c r="H7" s="374"/>
      <c r="I7" s="25"/>
      <c r="J7" s="25"/>
      <c r="K7" s="34">
        <f t="shared" si="0"/>
        <v>45739</v>
      </c>
      <c r="L7" s="34">
        <f t="shared" si="0"/>
        <v>45740</v>
      </c>
      <c r="M7" s="34">
        <f t="shared" si="0"/>
        <v>45741</v>
      </c>
      <c r="N7" s="34">
        <f t="shared" si="0"/>
        <v>45742</v>
      </c>
      <c r="O7" s="34">
        <f t="shared" si="0"/>
        <v>45743</v>
      </c>
      <c r="P7" s="34">
        <f t="shared" si="0"/>
        <v>45744</v>
      </c>
      <c r="Q7" s="34">
        <f t="shared" si="0"/>
        <v>45745</v>
      </c>
      <c r="R7" s="3"/>
      <c r="S7" s="34">
        <f t="shared" si="1"/>
        <v>45802</v>
      </c>
      <c r="T7" s="34">
        <f t="shared" si="1"/>
        <v>45803</v>
      </c>
      <c r="U7" s="34">
        <f t="shared" si="1"/>
        <v>45804</v>
      </c>
      <c r="V7" s="34">
        <f t="shared" si="1"/>
        <v>45805</v>
      </c>
      <c r="W7" s="34">
        <f t="shared" si="1"/>
        <v>45806</v>
      </c>
      <c r="X7" s="34">
        <f t="shared" si="1"/>
        <v>45807</v>
      </c>
      <c r="Y7" s="34">
        <f t="shared" si="1"/>
        <v>45808</v>
      </c>
    </row>
    <row r="8" spans="1:29" s="5" customFormat="1" ht="9" customHeight="1" x14ac:dyDescent="0.2">
      <c r="A8" s="42"/>
      <c r="B8" s="42"/>
      <c r="C8" s="42"/>
      <c r="D8" s="42"/>
      <c r="E8" s="42"/>
      <c r="F8" s="42"/>
      <c r="G8" s="42"/>
      <c r="H8" s="42"/>
      <c r="I8" s="41"/>
      <c r="J8" s="41"/>
      <c r="K8" s="34">
        <f t="shared" si="0"/>
        <v>45746</v>
      </c>
      <c r="L8" s="34">
        <f t="shared" si="0"/>
        <v>45747</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9" s="1" customFormat="1" ht="21" customHeight="1" x14ac:dyDescent="0.2">
      <c r="A9" s="376">
        <f>A10</f>
        <v>45746</v>
      </c>
      <c r="B9" s="377"/>
      <c r="C9" s="377">
        <f>C10</f>
        <v>45747</v>
      </c>
      <c r="D9" s="377"/>
      <c r="E9" s="377">
        <f>E10</f>
        <v>45748</v>
      </c>
      <c r="F9" s="377"/>
      <c r="G9" s="377">
        <f>G10</f>
        <v>45749</v>
      </c>
      <c r="H9" s="377"/>
      <c r="I9" s="377">
        <f>I10</f>
        <v>45750</v>
      </c>
      <c r="J9" s="377"/>
      <c r="K9" s="377">
        <f>K10</f>
        <v>45751</v>
      </c>
      <c r="L9" s="377"/>
      <c r="M9" s="377"/>
      <c r="N9" s="377"/>
      <c r="O9" s="377"/>
      <c r="P9" s="377"/>
      <c r="Q9" s="377"/>
      <c r="R9" s="377"/>
      <c r="S9" s="377">
        <f>S10</f>
        <v>45752</v>
      </c>
      <c r="T9" s="377"/>
      <c r="U9" s="377"/>
      <c r="V9" s="377"/>
      <c r="W9" s="377"/>
      <c r="X9" s="377"/>
      <c r="Y9" s="377"/>
      <c r="Z9" s="377"/>
      <c r="AA9" s="327"/>
      <c r="AB9" s="427" t="s">
        <v>36</v>
      </c>
      <c r="AC9" s="427"/>
    </row>
    <row r="10" spans="1:29" s="1" customFormat="1" ht="18.75" x14ac:dyDescent="0.15">
      <c r="A10" s="55">
        <f>$A$1-(WEEKDAY($A$1,1)-(start_day-1))-IF((WEEKDAY($A$1,1)-(start_day-1))&lt;=0,7,0)+1</f>
        <v>45746</v>
      </c>
      <c r="B10" s="56"/>
      <c r="C10" s="26">
        <f>A10+1</f>
        <v>45747</v>
      </c>
      <c r="D10" s="27"/>
      <c r="E10" s="26">
        <f>C10+1</f>
        <v>45748</v>
      </c>
      <c r="F10" s="27"/>
      <c r="G10" s="26">
        <f>E10+1</f>
        <v>45749</v>
      </c>
      <c r="H10" s="180" t="s">
        <v>35</v>
      </c>
      <c r="I10" s="26">
        <f>G10+1</f>
        <v>45750</v>
      </c>
      <c r="J10" s="27"/>
      <c r="K10" s="389">
        <f>I10+1</f>
        <v>45751</v>
      </c>
      <c r="L10" s="390"/>
      <c r="M10" s="391"/>
      <c r="N10" s="391"/>
      <c r="O10" s="391"/>
      <c r="P10" s="391"/>
      <c r="Q10" s="391"/>
      <c r="R10" s="392"/>
      <c r="S10" s="393">
        <f>K10+1</f>
        <v>45752</v>
      </c>
      <c r="T10" s="394"/>
      <c r="U10" s="224">
        <v>9</v>
      </c>
      <c r="V10" s="224">
        <v>11</v>
      </c>
      <c r="W10" s="224">
        <v>1</v>
      </c>
      <c r="X10" s="224">
        <v>3</v>
      </c>
      <c r="Y10" s="430">
        <v>5</v>
      </c>
      <c r="Z10" s="439"/>
      <c r="AA10" s="328"/>
      <c r="AB10" s="427" t="s">
        <v>27</v>
      </c>
      <c r="AC10" s="427"/>
    </row>
    <row r="11" spans="1:29" s="1" customFormat="1" ht="13.5" x14ac:dyDescent="0.2">
      <c r="A11" s="379"/>
      <c r="B11" s="380"/>
      <c r="C11" s="70" t="s">
        <v>25</v>
      </c>
      <c r="D11" s="123"/>
      <c r="E11" s="70" t="s">
        <v>25</v>
      </c>
      <c r="F11" s="123"/>
      <c r="G11" s="70" t="s">
        <v>25</v>
      </c>
      <c r="H11" s="123"/>
      <c r="I11" s="70" t="s">
        <v>25</v>
      </c>
      <c r="J11" s="123"/>
      <c r="K11" s="432" t="s">
        <v>25</v>
      </c>
      <c r="L11" s="433"/>
      <c r="M11" s="433"/>
      <c r="N11" s="433"/>
      <c r="O11" s="433"/>
      <c r="P11" s="433"/>
      <c r="Q11" s="433"/>
      <c r="R11" s="434"/>
      <c r="S11" s="379" t="s">
        <v>25</v>
      </c>
      <c r="T11" s="380"/>
      <c r="U11" s="225"/>
      <c r="V11" s="225"/>
      <c r="W11" s="225"/>
      <c r="X11" s="225"/>
      <c r="Y11" s="379"/>
      <c r="Z11" s="380"/>
      <c r="AA11" s="326"/>
      <c r="AB11" s="428" t="s">
        <v>31</v>
      </c>
      <c r="AC11" s="428"/>
    </row>
    <row r="12" spans="1:29" s="1" customFormat="1" ht="13.5" x14ac:dyDescent="0.2">
      <c r="A12" s="379"/>
      <c r="B12" s="380"/>
      <c r="C12" s="67" t="s">
        <v>20</v>
      </c>
      <c r="D12" s="64"/>
      <c r="E12" s="67" t="s">
        <v>20</v>
      </c>
      <c r="F12" s="64"/>
      <c r="G12" s="67" t="s">
        <v>20</v>
      </c>
      <c r="H12" s="64"/>
      <c r="I12" s="67" t="s">
        <v>20</v>
      </c>
      <c r="J12" s="64"/>
      <c r="K12" s="386" t="s">
        <v>20</v>
      </c>
      <c r="L12" s="435"/>
      <c r="M12" s="435"/>
      <c r="N12" s="435"/>
      <c r="O12" s="435"/>
      <c r="P12" s="435"/>
      <c r="Q12" s="435"/>
      <c r="R12" s="387"/>
      <c r="S12" s="379" t="s">
        <v>20</v>
      </c>
      <c r="T12" s="380"/>
      <c r="U12" s="225"/>
      <c r="V12" s="225"/>
      <c r="W12" s="225"/>
      <c r="X12" s="225"/>
      <c r="Y12" s="379"/>
      <c r="Z12" s="380"/>
      <c r="AA12" s="329"/>
      <c r="AB12" s="429" t="s">
        <v>29</v>
      </c>
      <c r="AC12" s="429"/>
    </row>
    <row r="13" spans="1:29" s="1" customFormat="1" ht="13.5" x14ac:dyDescent="0.2">
      <c r="A13" s="379"/>
      <c r="B13" s="380"/>
      <c r="C13" s="67" t="s">
        <v>21</v>
      </c>
      <c r="D13" s="65"/>
      <c r="E13" s="67" t="s">
        <v>21</v>
      </c>
      <c r="F13" s="65"/>
      <c r="G13" s="67" t="s">
        <v>21</v>
      </c>
      <c r="H13" s="65"/>
      <c r="I13" s="67" t="s">
        <v>21</v>
      </c>
      <c r="J13" s="65"/>
      <c r="K13" s="386" t="s">
        <v>21</v>
      </c>
      <c r="L13" s="435"/>
      <c r="M13" s="435"/>
      <c r="N13" s="435"/>
      <c r="O13" s="435"/>
      <c r="P13" s="435"/>
      <c r="Q13" s="435"/>
      <c r="R13" s="387"/>
      <c r="S13" s="379" t="s">
        <v>21</v>
      </c>
      <c r="T13" s="380"/>
      <c r="U13" s="225"/>
      <c r="V13" s="225"/>
      <c r="W13" s="225"/>
      <c r="X13" s="225"/>
      <c r="Y13" s="379"/>
      <c r="Z13" s="381"/>
    </row>
    <row r="14" spans="1:29" s="1" customFormat="1" ht="13.5" x14ac:dyDescent="0.2">
      <c r="A14" s="164"/>
      <c r="B14" s="165"/>
      <c r="C14" s="67" t="s">
        <v>22</v>
      </c>
      <c r="D14" s="64"/>
      <c r="E14" s="67" t="s">
        <v>22</v>
      </c>
      <c r="F14" s="64"/>
      <c r="G14" s="67" t="s">
        <v>22</v>
      </c>
      <c r="H14" s="64"/>
      <c r="I14" s="67" t="s">
        <v>22</v>
      </c>
      <c r="J14" s="64"/>
      <c r="K14" s="386" t="s">
        <v>22</v>
      </c>
      <c r="L14" s="435"/>
      <c r="M14" s="435"/>
      <c r="N14" s="435"/>
      <c r="O14" s="435"/>
      <c r="P14" s="435"/>
      <c r="Q14" s="435"/>
      <c r="R14" s="387"/>
      <c r="S14" s="379" t="s">
        <v>22</v>
      </c>
      <c r="T14" s="380"/>
      <c r="U14" s="225"/>
      <c r="V14" s="225"/>
      <c r="W14" s="225"/>
      <c r="X14" s="225"/>
      <c r="Y14" s="379"/>
      <c r="Z14" s="381"/>
    </row>
    <row r="15" spans="1:29" s="1" customFormat="1" ht="13.5" x14ac:dyDescent="0.2">
      <c r="A15" s="379"/>
      <c r="B15" s="380"/>
      <c r="C15" s="67" t="s">
        <v>23</v>
      </c>
      <c r="D15" s="155"/>
      <c r="E15" s="67" t="s">
        <v>23</v>
      </c>
      <c r="F15" s="155"/>
      <c r="G15" s="67" t="s">
        <v>23</v>
      </c>
      <c r="H15" s="155"/>
      <c r="I15" s="67" t="s">
        <v>23</v>
      </c>
      <c r="J15" s="308"/>
      <c r="K15" s="386" t="s">
        <v>23</v>
      </c>
      <c r="L15" s="435"/>
      <c r="M15" s="435"/>
      <c r="N15" s="435"/>
      <c r="O15" s="435"/>
      <c r="P15" s="435"/>
      <c r="Q15" s="435"/>
      <c r="R15" s="387"/>
      <c r="S15" s="379" t="s">
        <v>23</v>
      </c>
      <c r="T15" s="380"/>
      <c r="U15" s="225"/>
      <c r="V15" s="225"/>
      <c r="W15" s="225"/>
      <c r="X15" s="225"/>
      <c r="Y15" s="379"/>
      <c r="Z15" s="381"/>
    </row>
    <row r="16" spans="1:29" s="2" customFormat="1" ht="13.35" customHeight="1" x14ac:dyDescent="0.2">
      <c r="A16" s="397"/>
      <c r="B16" s="398"/>
      <c r="C16" s="69" t="s">
        <v>23</v>
      </c>
      <c r="D16" s="63"/>
      <c r="E16" s="69" t="s">
        <v>23</v>
      </c>
      <c r="F16" s="63"/>
      <c r="G16" s="69" t="s">
        <v>23</v>
      </c>
      <c r="H16" s="63"/>
      <c r="I16" s="69" t="s">
        <v>23</v>
      </c>
      <c r="J16" s="63"/>
      <c r="K16" s="436" t="s">
        <v>23</v>
      </c>
      <c r="L16" s="437"/>
      <c r="M16" s="437"/>
      <c r="N16" s="437"/>
      <c r="O16" s="437"/>
      <c r="P16" s="437"/>
      <c r="Q16" s="437"/>
      <c r="R16" s="438"/>
      <c r="S16" s="379" t="s">
        <v>23</v>
      </c>
      <c r="T16" s="380"/>
      <c r="U16" s="170"/>
      <c r="V16" s="170"/>
      <c r="W16" s="170"/>
      <c r="X16" s="170"/>
      <c r="Y16" s="397"/>
      <c r="Z16" s="399"/>
      <c r="AA16" s="1"/>
    </row>
    <row r="17" spans="1:27" s="1" customFormat="1" ht="18.75" x14ac:dyDescent="0.2">
      <c r="A17" s="55">
        <f>S10+1</f>
        <v>45753</v>
      </c>
      <c r="B17" s="56"/>
      <c r="C17" s="26">
        <f>A17+1</f>
        <v>45754</v>
      </c>
      <c r="D17" s="27"/>
      <c r="E17" s="26">
        <f>C17+1</f>
        <v>45755</v>
      </c>
      <c r="F17" s="27"/>
      <c r="G17" s="26">
        <f>E17+1</f>
        <v>45756</v>
      </c>
      <c r="H17" s="27"/>
      <c r="I17" s="26">
        <f>G17+1</f>
        <v>45757</v>
      </c>
      <c r="J17" s="27"/>
      <c r="K17" s="389">
        <f>I17+1</f>
        <v>45758</v>
      </c>
      <c r="L17" s="390"/>
      <c r="M17" s="391"/>
      <c r="N17" s="391"/>
      <c r="O17" s="391"/>
      <c r="P17" s="391"/>
      <c r="Q17" s="391"/>
      <c r="R17" s="392"/>
      <c r="S17" s="393">
        <f>K17+1</f>
        <v>45759</v>
      </c>
      <c r="T17" s="394"/>
      <c r="U17" s="224">
        <v>9</v>
      </c>
      <c r="V17" s="224">
        <v>11</v>
      </c>
      <c r="W17" s="224">
        <v>1</v>
      </c>
      <c r="X17" s="224">
        <v>3</v>
      </c>
      <c r="Y17" s="430">
        <v>5</v>
      </c>
      <c r="Z17" s="431"/>
    </row>
    <row r="18" spans="1:27" s="1" customFormat="1" ht="13.5" x14ac:dyDescent="0.2">
      <c r="A18" s="379"/>
      <c r="B18" s="380"/>
      <c r="C18" s="70" t="s">
        <v>25</v>
      </c>
      <c r="D18" s="123"/>
      <c r="E18" s="70" t="s">
        <v>25</v>
      </c>
      <c r="F18" s="123"/>
      <c r="G18" s="70" t="s">
        <v>25</v>
      </c>
      <c r="H18" s="123"/>
      <c r="I18" s="70" t="s">
        <v>25</v>
      </c>
      <c r="J18" s="123"/>
      <c r="K18" s="432" t="s">
        <v>25</v>
      </c>
      <c r="L18" s="433"/>
      <c r="M18" s="433"/>
      <c r="N18" s="433"/>
      <c r="O18" s="433"/>
      <c r="P18" s="433"/>
      <c r="Q18" s="433"/>
      <c r="R18" s="434"/>
      <c r="S18" s="379" t="s">
        <v>25</v>
      </c>
      <c r="T18" s="380"/>
      <c r="U18" s="225"/>
      <c r="V18" s="225"/>
      <c r="W18" s="225"/>
      <c r="X18" s="225"/>
      <c r="Y18" s="379"/>
      <c r="Z18" s="381"/>
    </row>
    <row r="19" spans="1:27" s="1" customFormat="1" ht="13.5" x14ac:dyDescent="0.2">
      <c r="A19" s="164"/>
      <c r="B19" s="165"/>
      <c r="C19" s="67" t="s">
        <v>20</v>
      </c>
      <c r="D19" s="64"/>
      <c r="E19" s="67" t="s">
        <v>20</v>
      </c>
      <c r="F19" s="64"/>
      <c r="G19" s="67" t="s">
        <v>20</v>
      </c>
      <c r="H19" s="64"/>
      <c r="I19" s="67" t="s">
        <v>20</v>
      </c>
      <c r="J19" s="64"/>
      <c r="K19" s="386" t="s">
        <v>20</v>
      </c>
      <c r="L19" s="435"/>
      <c r="M19" s="435"/>
      <c r="N19" s="435"/>
      <c r="O19" s="435"/>
      <c r="P19" s="435"/>
      <c r="Q19" s="435"/>
      <c r="R19" s="387"/>
      <c r="S19" s="379" t="s">
        <v>20</v>
      </c>
      <c r="T19" s="380"/>
      <c r="U19" s="225"/>
      <c r="V19" s="225"/>
      <c r="W19" s="225"/>
      <c r="X19" s="225"/>
      <c r="Y19" s="379"/>
      <c r="Z19" s="381"/>
    </row>
    <row r="20" spans="1:27" s="1" customFormat="1" ht="13.5" x14ac:dyDescent="0.2">
      <c r="A20" s="379"/>
      <c r="B20" s="380"/>
      <c r="C20" s="67" t="s">
        <v>21</v>
      </c>
      <c r="D20" s="65"/>
      <c r="E20" s="67" t="s">
        <v>21</v>
      </c>
      <c r="F20" s="65"/>
      <c r="G20" s="67" t="s">
        <v>21</v>
      </c>
      <c r="H20" s="65"/>
      <c r="I20" s="67" t="s">
        <v>21</v>
      </c>
      <c r="J20" s="65"/>
      <c r="K20" s="386" t="s">
        <v>21</v>
      </c>
      <c r="L20" s="435"/>
      <c r="M20" s="435"/>
      <c r="N20" s="435"/>
      <c r="O20" s="435"/>
      <c r="P20" s="435"/>
      <c r="Q20" s="435"/>
      <c r="R20" s="387"/>
      <c r="S20" s="379" t="s">
        <v>21</v>
      </c>
      <c r="T20" s="380"/>
      <c r="U20" s="225"/>
      <c r="V20" s="225"/>
      <c r="W20" s="225"/>
      <c r="X20" s="225"/>
      <c r="Y20" s="379"/>
      <c r="Z20" s="381"/>
    </row>
    <row r="21" spans="1:27" s="1" customFormat="1" ht="13.5" x14ac:dyDescent="0.2">
      <c r="A21" s="379"/>
      <c r="B21" s="380"/>
      <c r="C21" s="67" t="s">
        <v>22</v>
      </c>
      <c r="D21" s="64"/>
      <c r="E21" s="67" t="s">
        <v>22</v>
      </c>
      <c r="F21" s="64"/>
      <c r="G21" s="67" t="s">
        <v>22</v>
      </c>
      <c r="H21" s="64"/>
      <c r="I21" s="67" t="s">
        <v>22</v>
      </c>
      <c r="J21" s="64"/>
      <c r="K21" s="386" t="s">
        <v>22</v>
      </c>
      <c r="L21" s="435"/>
      <c r="M21" s="435"/>
      <c r="N21" s="435"/>
      <c r="O21" s="435"/>
      <c r="P21" s="435"/>
      <c r="Q21" s="435"/>
      <c r="R21" s="387"/>
      <c r="S21" s="379" t="s">
        <v>22</v>
      </c>
      <c r="T21" s="380"/>
      <c r="U21" s="225"/>
      <c r="V21" s="225"/>
      <c r="W21" s="225"/>
      <c r="X21" s="225"/>
      <c r="Y21" s="379"/>
      <c r="Z21" s="381"/>
    </row>
    <row r="22" spans="1:27" s="1" customFormat="1" ht="13.5" x14ac:dyDescent="0.2">
      <c r="A22" s="379"/>
      <c r="B22" s="380"/>
      <c r="C22" s="67" t="s">
        <v>23</v>
      </c>
      <c r="D22" s="302" t="s">
        <v>26</v>
      </c>
      <c r="E22" s="67" t="s">
        <v>23</v>
      </c>
      <c r="F22" s="155"/>
      <c r="G22" s="67" t="s">
        <v>23</v>
      </c>
      <c r="H22" s="155"/>
      <c r="I22" s="67" t="s">
        <v>23</v>
      </c>
      <c r="J22" s="302" t="s">
        <v>26</v>
      </c>
      <c r="K22" s="386" t="s">
        <v>23</v>
      </c>
      <c r="L22" s="435"/>
      <c r="M22" s="435"/>
      <c r="N22" s="435"/>
      <c r="O22" s="435"/>
      <c r="P22" s="435"/>
      <c r="Q22" s="435"/>
      <c r="R22" s="387"/>
      <c r="S22" s="379" t="s">
        <v>23</v>
      </c>
      <c r="T22" s="380"/>
      <c r="U22" s="225"/>
      <c r="V22" s="225"/>
      <c r="W22" s="225"/>
      <c r="X22" s="225"/>
      <c r="Y22" s="379"/>
      <c r="Z22" s="381"/>
    </row>
    <row r="23" spans="1:27" s="2" customFormat="1" ht="13.35" customHeight="1" x14ac:dyDescent="0.2">
      <c r="A23" s="397"/>
      <c r="B23" s="398"/>
      <c r="C23" s="69" t="s">
        <v>23</v>
      </c>
      <c r="D23" s="63"/>
      <c r="E23" s="69" t="s">
        <v>23</v>
      </c>
      <c r="F23" s="63"/>
      <c r="G23" s="69" t="s">
        <v>23</v>
      </c>
      <c r="H23" s="63"/>
      <c r="I23" s="69" t="s">
        <v>23</v>
      </c>
      <c r="J23" s="63"/>
      <c r="K23" s="436" t="s">
        <v>23</v>
      </c>
      <c r="L23" s="437"/>
      <c r="M23" s="437"/>
      <c r="N23" s="437"/>
      <c r="O23" s="437"/>
      <c r="P23" s="437"/>
      <c r="Q23" s="437"/>
      <c r="R23" s="438"/>
      <c r="S23" s="379" t="s">
        <v>23</v>
      </c>
      <c r="T23" s="380"/>
      <c r="U23" s="170"/>
      <c r="V23" s="170"/>
      <c r="W23" s="170"/>
      <c r="X23" s="170"/>
      <c r="Y23" s="397"/>
      <c r="Z23" s="399"/>
      <c r="AA23" s="1"/>
    </row>
    <row r="24" spans="1:27" s="1" customFormat="1" ht="18.75" x14ac:dyDescent="0.2">
      <c r="A24" s="55">
        <f>S17+1</f>
        <v>45760</v>
      </c>
      <c r="B24" s="56"/>
      <c r="C24" s="26">
        <f>A24+1</f>
        <v>45761</v>
      </c>
      <c r="D24" s="27"/>
      <c r="E24" s="26">
        <f>C24+1</f>
        <v>45762</v>
      </c>
      <c r="F24" s="27"/>
      <c r="G24" s="26">
        <f>E24+1</f>
        <v>45763</v>
      </c>
      <c r="H24" s="27"/>
      <c r="I24" s="26">
        <f>G24+1</f>
        <v>45764</v>
      </c>
      <c r="J24" s="27"/>
      <c r="K24" s="389">
        <f>I24+1</f>
        <v>45765</v>
      </c>
      <c r="L24" s="390"/>
      <c r="M24" s="391"/>
      <c r="N24" s="391"/>
      <c r="O24" s="391"/>
      <c r="P24" s="391"/>
      <c r="Q24" s="391"/>
      <c r="R24" s="392"/>
      <c r="S24" s="393">
        <f>K24+1</f>
        <v>45766</v>
      </c>
      <c r="T24" s="394"/>
      <c r="U24" s="224">
        <v>9</v>
      </c>
      <c r="V24" s="224">
        <v>11</v>
      </c>
      <c r="W24" s="224">
        <v>1</v>
      </c>
      <c r="X24" s="224">
        <v>3</v>
      </c>
      <c r="Y24" s="430">
        <v>5</v>
      </c>
      <c r="Z24" s="431"/>
    </row>
    <row r="25" spans="1:27" s="1" customFormat="1" ht="13.5" x14ac:dyDescent="0.2">
      <c r="A25" s="379"/>
      <c r="B25" s="380"/>
      <c r="C25" s="70" t="s">
        <v>25</v>
      </c>
      <c r="D25" s="123" t="s">
        <v>94</v>
      </c>
      <c r="E25" s="70" t="s">
        <v>25</v>
      </c>
      <c r="F25" s="123" t="s">
        <v>96</v>
      </c>
      <c r="G25" s="70" t="s">
        <v>25</v>
      </c>
      <c r="H25" s="123" t="s">
        <v>99</v>
      </c>
      <c r="I25" s="70" t="s">
        <v>25</v>
      </c>
      <c r="J25" s="123" t="s">
        <v>100</v>
      </c>
      <c r="K25" s="432" t="s">
        <v>25</v>
      </c>
      <c r="L25" s="433"/>
      <c r="M25" s="433"/>
      <c r="N25" s="433"/>
      <c r="O25" s="433"/>
      <c r="P25" s="433"/>
      <c r="Q25" s="433"/>
      <c r="R25" s="434"/>
      <c r="S25" s="379" t="s">
        <v>25</v>
      </c>
      <c r="T25" s="380"/>
      <c r="U25" s="225"/>
      <c r="V25" s="225"/>
      <c r="W25" s="225"/>
      <c r="X25" s="225"/>
      <c r="Y25" s="379"/>
      <c r="Z25" s="381"/>
    </row>
    <row r="26" spans="1:27" s="1" customFormat="1" ht="13.5" x14ac:dyDescent="0.2">
      <c r="A26" s="379"/>
      <c r="B26" s="380"/>
      <c r="C26" s="67" t="s">
        <v>20</v>
      </c>
      <c r="D26" s="64" t="s">
        <v>88</v>
      </c>
      <c r="E26" s="67" t="s">
        <v>20</v>
      </c>
      <c r="F26" s="64" t="s">
        <v>97</v>
      </c>
      <c r="G26" s="67" t="s">
        <v>20</v>
      </c>
      <c r="H26" s="64" t="s">
        <v>69</v>
      </c>
      <c r="I26" s="67" t="s">
        <v>20</v>
      </c>
      <c r="J26" s="64" t="s">
        <v>65</v>
      </c>
      <c r="K26" s="386" t="s">
        <v>20</v>
      </c>
      <c r="L26" s="435"/>
      <c r="M26" s="435"/>
      <c r="N26" s="435"/>
      <c r="O26" s="435"/>
      <c r="P26" s="435"/>
      <c r="Q26" s="435"/>
      <c r="R26" s="387"/>
      <c r="S26" s="379" t="s">
        <v>20</v>
      </c>
      <c r="T26" s="380"/>
      <c r="U26" s="225"/>
      <c r="V26" s="225"/>
      <c r="W26" s="225"/>
      <c r="X26" s="225"/>
      <c r="Y26" s="379"/>
      <c r="Z26" s="381"/>
    </row>
    <row r="27" spans="1:27" s="1" customFormat="1" ht="13.5" x14ac:dyDescent="0.2">
      <c r="A27" s="164"/>
      <c r="B27" s="165"/>
      <c r="C27" s="67" t="s">
        <v>21</v>
      </c>
      <c r="D27" s="64" t="s">
        <v>90</v>
      </c>
      <c r="E27" s="67" t="s">
        <v>21</v>
      </c>
      <c r="F27" s="64"/>
      <c r="G27" s="67" t="s">
        <v>21</v>
      </c>
      <c r="H27" s="64" t="s">
        <v>89</v>
      </c>
      <c r="I27" s="67" t="s">
        <v>21</v>
      </c>
      <c r="J27" s="64" t="s">
        <v>70</v>
      </c>
      <c r="K27" s="386" t="s">
        <v>21</v>
      </c>
      <c r="L27" s="435"/>
      <c r="M27" s="435"/>
      <c r="N27" s="435"/>
      <c r="O27" s="435"/>
      <c r="P27" s="435"/>
      <c r="Q27" s="435"/>
      <c r="R27" s="387"/>
      <c r="S27" s="379" t="s">
        <v>21</v>
      </c>
      <c r="T27" s="380"/>
      <c r="U27" s="225"/>
      <c r="V27" s="225"/>
      <c r="W27" s="225"/>
      <c r="X27" s="225"/>
      <c r="Y27" s="379"/>
      <c r="Z27" s="381"/>
    </row>
    <row r="28" spans="1:27" s="1" customFormat="1" ht="13.5" x14ac:dyDescent="0.2">
      <c r="A28" s="379"/>
      <c r="B28" s="380"/>
      <c r="C28" s="67" t="s">
        <v>22</v>
      </c>
      <c r="D28" s="64" t="s">
        <v>92</v>
      </c>
      <c r="E28" s="67" t="s">
        <v>22</v>
      </c>
      <c r="F28" s="64" t="s">
        <v>98</v>
      </c>
      <c r="G28" s="67" t="s">
        <v>22</v>
      </c>
      <c r="H28" s="64" t="s">
        <v>93</v>
      </c>
      <c r="I28" s="67" t="s">
        <v>22</v>
      </c>
      <c r="J28" s="64" t="s">
        <v>101</v>
      </c>
      <c r="K28" s="386" t="s">
        <v>22</v>
      </c>
      <c r="L28" s="435"/>
      <c r="M28" s="435"/>
      <c r="N28" s="435"/>
      <c r="O28" s="435"/>
      <c r="P28" s="435"/>
      <c r="Q28" s="435"/>
      <c r="R28" s="387"/>
      <c r="S28" s="379" t="s">
        <v>22</v>
      </c>
      <c r="T28" s="380"/>
      <c r="U28" s="225"/>
      <c r="V28" s="225"/>
      <c r="W28" s="225"/>
      <c r="X28" s="225"/>
      <c r="Y28" s="379"/>
      <c r="Z28" s="381"/>
    </row>
    <row r="29" spans="1:27" s="1" customFormat="1" ht="13.5" x14ac:dyDescent="0.2">
      <c r="A29" s="379"/>
      <c r="B29" s="380"/>
      <c r="C29" s="67" t="s">
        <v>23</v>
      </c>
      <c r="D29" s="313" t="s">
        <v>95</v>
      </c>
      <c r="E29" s="67" t="s">
        <v>23</v>
      </c>
      <c r="F29" s="64" t="s">
        <v>67</v>
      </c>
      <c r="G29" s="67" t="s">
        <v>23</v>
      </c>
      <c r="H29" s="64" t="s">
        <v>66</v>
      </c>
      <c r="I29" s="67" t="s">
        <v>23</v>
      </c>
      <c r="J29" s="64" t="s">
        <v>66</v>
      </c>
      <c r="K29" s="386" t="s">
        <v>23</v>
      </c>
      <c r="L29" s="435"/>
      <c r="M29" s="452" t="s">
        <v>103</v>
      </c>
      <c r="N29" s="452"/>
      <c r="O29" s="452"/>
      <c r="P29" s="452"/>
      <c r="Q29" s="452"/>
      <c r="R29" s="453"/>
      <c r="S29" s="379" t="s">
        <v>23</v>
      </c>
      <c r="T29" s="380"/>
      <c r="U29" s="225"/>
      <c r="V29" s="225"/>
      <c r="W29" s="225"/>
      <c r="X29" s="225"/>
      <c r="Y29" s="379"/>
      <c r="Z29" s="381"/>
    </row>
    <row r="30" spans="1:27" s="2" customFormat="1" ht="13.5" x14ac:dyDescent="0.2">
      <c r="A30" s="397"/>
      <c r="B30" s="398"/>
      <c r="C30" s="69" t="s">
        <v>23</v>
      </c>
      <c r="D30" s="63"/>
      <c r="E30" s="69" t="s">
        <v>23</v>
      </c>
      <c r="F30" s="184"/>
      <c r="G30" s="69" t="s">
        <v>23</v>
      </c>
      <c r="H30" s="63"/>
      <c r="I30" s="69" t="s">
        <v>23</v>
      </c>
      <c r="J30" s="174" t="s">
        <v>102</v>
      </c>
      <c r="K30" s="436" t="s">
        <v>23</v>
      </c>
      <c r="L30" s="437"/>
      <c r="M30" s="437"/>
      <c r="N30" s="437"/>
      <c r="O30" s="437"/>
      <c r="P30" s="437"/>
      <c r="Q30" s="437"/>
      <c r="R30" s="438"/>
      <c r="S30" s="379" t="s">
        <v>23</v>
      </c>
      <c r="T30" s="380"/>
      <c r="U30" s="170"/>
      <c r="V30" s="170"/>
      <c r="W30" s="170"/>
      <c r="X30" s="170"/>
      <c r="Y30" s="397"/>
      <c r="Z30" s="399"/>
      <c r="AA30" s="1"/>
    </row>
    <row r="31" spans="1:27" s="1" customFormat="1" ht="18.75" x14ac:dyDescent="0.2">
      <c r="A31" s="305">
        <f>S24+1</f>
        <v>45767</v>
      </c>
      <c r="B31" s="307"/>
      <c r="C31" s="26">
        <f>A31+1</f>
        <v>45768</v>
      </c>
      <c r="D31" s="27"/>
      <c r="E31" s="26">
        <f>C31+1</f>
        <v>45769</v>
      </c>
      <c r="F31" s="27"/>
      <c r="G31" s="26">
        <f>E31+1</f>
        <v>45770</v>
      </c>
      <c r="I31" s="26">
        <f>G31+1</f>
        <v>45771</v>
      </c>
      <c r="J31" s="324"/>
      <c r="K31" s="389">
        <f>I31+1</f>
        <v>45772</v>
      </c>
      <c r="L31" s="390"/>
      <c r="M31" s="391"/>
      <c r="N31" s="391"/>
      <c r="O31" s="391"/>
      <c r="P31" s="391"/>
      <c r="Q31" s="391"/>
      <c r="R31" s="392"/>
      <c r="S31" s="393">
        <f>K31+1</f>
        <v>45773</v>
      </c>
      <c r="T31" s="394"/>
      <c r="U31" s="224">
        <v>9</v>
      </c>
      <c r="V31" s="224">
        <v>11</v>
      </c>
      <c r="W31" s="224">
        <v>1</v>
      </c>
      <c r="X31" s="224">
        <v>3</v>
      </c>
      <c r="Y31" s="430">
        <v>5</v>
      </c>
      <c r="Z31" s="431"/>
    </row>
    <row r="32" spans="1:27" s="1" customFormat="1" ht="13.5" customHeight="1" x14ac:dyDescent="0.2">
      <c r="A32" s="442"/>
      <c r="B32" s="443"/>
      <c r="C32" s="70" t="s">
        <v>25</v>
      </c>
      <c r="D32" s="311"/>
      <c r="E32" s="332" t="s">
        <v>25</v>
      </c>
      <c r="F32" s="311"/>
      <c r="G32" s="332" t="s">
        <v>25</v>
      </c>
      <c r="H32" s="311"/>
      <c r="I32" s="332" t="s">
        <v>25</v>
      </c>
      <c r="J32" s="311"/>
      <c r="K32" s="432" t="s">
        <v>25</v>
      </c>
      <c r="L32" s="433"/>
      <c r="M32" s="433"/>
      <c r="N32" s="433"/>
      <c r="O32" s="433"/>
      <c r="P32" s="433"/>
      <c r="Q32" s="433"/>
      <c r="R32" s="434"/>
      <c r="S32" s="379" t="s">
        <v>25</v>
      </c>
      <c r="T32" s="380"/>
      <c r="U32" s="446" t="s">
        <v>63</v>
      </c>
      <c r="V32" s="447"/>
      <c r="W32" s="447"/>
      <c r="X32" s="447"/>
      <c r="Y32" s="447"/>
      <c r="Z32" s="448"/>
    </row>
    <row r="33" spans="1:27" s="1" customFormat="1" ht="13.5" customHeight="1" x14ac:dyDescent="0.2">
      <c r="A33" s="442"/>
      <c r="B33" s="443"/>
      <c r="C33" s="67" t="s">
        <v>20</v>
      </c>
      <c r="D33" s="309" t="s">
        <v>88</v>
      </c>
      <c r="E33" s="333" t="s">
        <v>20</v>
      </c>
      <c r="F33" s="309" t="s">
        <v>68</v>
      </c>
      <c r="G33" s="333" t="s">
        <v>20</v>
      </c>
      <c r="H33" s="309" t="s">
        <v>65</v>
      </c>
      <c r="I33" s="333" t="s">
        <v>20</v>
      </c>
      <c r="J33" s="309" t="s">
        <v>65</v>
      </c>
      <c r="K33" s="386" t="s">
        <v>20</v>
      </c>
      <c r="L33" s="435"/>
      <c r="M33" s="435"/>
      <c r="N33" s="435"/>
      <c r="O33" s="435"/>
      <c r="P33" s="435"/>
      <c r="Q33" s="435"/>
      <c r="R33" s="387"/>
      <c r="S33" s="379" t="s">
        <v>20</v>
      </c>
      <c r="T33" s="380"/>
      <c r="U33" s="446"/>
      <c r="V33" s="447"/>
      <c r="W33" s="447"/>
      <c r="X33" s="447"/>
      <c r="Y33" s="447"/>
      <c r="Z33" s="448"/>
    </row>
    <row r="34" spans="1:27" s="1" customFormat="1" ht="13.5" customHeight="1" x14ac:dyDescent="0.3">
      <c r="A34" s="442"/>
      <c r="B34" s="443"/>
      <c r="C34" s="67" t="s">
        <v>21</v>
      </c>
      <c r="D34" s="334"/>
      <c r="E34" s="333" t="s">
        <v>21</v>
      </c>
      <c r="F34" s="310"/>
      <c r="G34" s="333" t="s">
        <v>21</v>
      </c>
      <c r="H34" s="311" t="s">
        <v>89</v>
      </c>
      <c r="I34" s="333" t="s">
        <v>21</v>
      </c>
      <c r="J34" s="309" t="s">
        <v>70</v>
      </c>
      <c r="K34" s="386" t="s">
        <v>21</v>
      </c>
      <c r="L34" s="435"/>
      <c r="M34" s="435"/>
      <c r="N34" s="435"/>
      <c r="O34" s="435"/>
      <c r="P34" s="435"/>
      <c r="Q34" s="435"/>
      <c r="R34" s="387"/>
      <c r="S34" s="379" t="s">
        <v>21</v>
      </c>
      <c r="T34" s="380"/>
      <c r="U34" s="446"/>
      <c r="V34" s="447"/>
      <c r="W34" s="447"/>
      <c r="X34" s="447"/>
      <c r="Y34" s="447"/>
      <c r="Z34" s="448"/>
    </row>
    <row r="35" spans="1:27" s="1" customFormat="1" ht="13.5" customHeight="1" x14ac:dyDescent="0.2">
      <c r="A35" s="442"/>
      <c r="B35" s="443"/>
      <c r="C35" s="67" t="s">
        <v>22</v>
      </c>
      <c r="D35" s="309"/>
      <c r="E35" s="333" t="s">
        <v>22</v>
      </c>
      <c r="F35" s="309"/>
      <c r="G35" s="333" t="s">
        <v>22</v>
      </c>
      <c r="H35" s="309" t="s">
        <v>93</v>
      </c>
      <c r="I35" s="333" t="s">
        <v>22</v>
      </c>
      <c r="J35" s="309"/>
      <c r="K35" s="386" t="s">
        <v>22</v>
      </c>
      <c r="L35" s="435"/>
      <c r="M35" s="454" t="s">
        <v>102</v>
      </c>
      <c r="N35" s="454"/>
      <c r="O35" s="454"/>
      <c r="P35" s="454"/>
      <c r="Q35" s="454"/>
      <c r="R35" s="455"/>
      <c r="S35" s="379" t="s">
        <v>22</v>
      </c>
      <c r="T35" s="380"/>
      <c r="U35" s="446"/>
      <c r="V35" s="447"/>
      <c r="W35" s="447"/>
      <c r="X35" s="447"/>
      <c r="Y35" s="447"/>
      <c r="Z35" s="448"/>
    </row>
    <row r="36" spans="1:27" s="1" customFormat="1" ht="13.5" customHeight="1" x14ac:dyDescent="0.2">
      <c r="A36" s="442"/>
      <c r="B36" s="443"/>
      <c r="C36" s="67" t="s">
        <v>23</v>
      </c>
      <c r="D36" s="155"/>
      <c r="E36" s="67" t="s">
        <v>23</v>
      </c>
      <c r="F36" s="302" t="s">
        <v>26</v>
      </c>
      <c r="G36" s="67" t="s">
        <v>23</v>
      </c>
      <c r="H36" s="155"/>
      <c r="I36" s="67" t="s">
        <v>23</v>
      </c>
      <c r="J36" s="309" t="s">
        <v>67</v>
      </c>
      <c r="K36" s="386" t="s">
        <v>23</v>
      </c>
      <c r="L36" s="435"/>
      <c r="M36" s="440"/>
      <c r="N36" s="440"/>
      <c r="O36" s="440"/>
      <c r="P36" s="440"/>
      <c r="Q36" s="440"/>
      <c r="R36" s="441"/>
      <c r="S36" s="379" t="s">
        <v>23</v>
      </c>
      <c r="T36" s="380"/>
      <c r="U36" s="446"/>
      <c r="V36" s="447"/>
      <c r="W36" s="447"/>
      <c r="X36" s="447"/>
      <c r="Y36" s="447"/>
      <c r="Z36" s="448"/>
    </row>
    <row r="37" spans="1:27" s="2" customFormat="1" ht="13.5" customHeight="1" x14ac:dyDescent="0.2">
      <c r="A37" s="444"/>
      <c r="B37" s="445"/>
      <c r="C37" s="69" t="s">
        <v>23</v>
      </c>
      <c r="D37" s="63"/>
      <c r="E37" s="69" t="s">
        <v>23</v>
      </c>
      <c r="F37" s="64"/>
      <c r="G37" s="69" t="s">
        <v>23</v>
      </c>
      <c r="H37" s="63"/>
      <c r="I37" s="69" t="s">
        <v>23</v>
      </c>
      <c r="J37" s="63"/>
      <c r="K37" s="436" t="s">
        <v>23</v>
      </c>
      <c r="L37" s="437"/>
      <c r="M37" s="437"/>
      <c r="N37" s="437"/>
      <c r="O37" s="437"/>
      <c r="P37" s="437"/>
      <c r="Q37" s="437"/>
      <c r="R37" s="438"/>
      <c r="S37" s="379" t="s">
        <v>23</v>
      </c>
      <c r="T37" s="380"/>
      <c r="U37" s="449"/>
      <c r="V37" s="450"/>
      <c r="W37" s="450"/>
      <c r="X37" s="450"/>
      <c r="Y37" s="450"/>
      <c r="Z37" s="451"/>
      <c r="AA37" s="1"/>
    </row>
    <row r="38" spans="1:27" s="1" customFormat="1" ht="18.75" x14ac:dyDescent="0.2">
      <c r="A38" s="55">
        <f>S31+1</f>
        <v>45774</v>
      </c>
      <c r="B38" s="56"/>
      <c r="C38" s="26">
        <f>A38+1</f>
        <v>45775</v>
      </c>
      <c r="D38" s="27"/>
      <c r="E38" s="26">
        <f>C38+1</f>
        <v>45776</v>
      </c>
      <c r="F38" s="27"/>
      <c r="G38" s="305">
        <f>E38+1</f>
        <v>45777</v>
      </c>
      <c r="H38" s="306"/>
      <c r="I38" s="55">
        <f>G38+1</f>
        <v>45778</v>
      </c>
      <c r="J38" s="57"/>
      <c r="K38" s="393">
        <f>I38+1</f>
        <v>45779</v>
      </c>
      <c r="L38" s="394"/>
      <c r="M38" s="395"/>
      <c r="N38" s="395"/>
      <c r="O38" s="395"/>
      <c r="P38" s="395"/>
      <c r="Q38" s="395"/>
      <c r="R38" s="396"/>
      <c r="S38" s="393">
        <f>K38+1</f>
        <v>45780</v>
      </c>
      <c r="T38" s="394"/>
      <c r="U38" s="395"/>
      <c r="V38" s="395"/>
      <c r="W38" s="395"/>
      <c r="X38" s="395"/>
      <c r="Y38" s="395"/>
      <c r="Z38" s="396"/>
    </row>
    <row r="39" spans="1:27" s="1" customFormat="1" ht="13.5" customHeight="1" x14ac:dyDescent="0.2">
      <c r="A39" s="459" t="s">
        <v>34</v>
      </c>
      <c r="B39" s="460"/>
      <c r="C39" s="70" t="s">
        <v>25</v>
      </c>
      <c r="D39" s="123"/>
      <c r="E39" s="70" t="s">
        <v>25</v>
      </c>
      <c r="F39" s="123"/>
      <c r="G39" s="70" t="s">
        <v>25</v>
      </c>
      <c r="H39" s="123"/>
      <c r="I39" s="59"/>
      <c r="J39" s="60"/>
      <c r="K39" s="463"/>
      <c r="L39" s="464"/>
      <c r="M39" s="464"/>
      <c r="N39" s="464"/>
      <c r="O39" s="464"/>
      <c r="P39" s="464"/>
      <c r="Q39" s="464"/>
      <c r="R39" s="465"/>
      <c r="S39" s="59"/>
      <c r="T39" s="179"/>
      <c r="U39" s="61"/>
      <c r="V39" s="61"/>
      <c r="W39" s="61"/>
      <c r="X39" s="61"/>
      <c r="Y39" s="61"/>
      <c r="Z39" s="60"/>
    </row>
    <row r="40" spans="1:27" s="1" customFormat="1" ht="13.5" x14ac:dyDescent="0.2">
      <c r="A40" s="459"/>
      <c r="B40" s="460"/>
      <c r="C40" s="67" t="s">
        <v>20</v>
      </c>
      <c r="D40" s="309" t="s">
        <v>88</v>
      </c>
      <c r="E40" s="333" t="s">
        <v>20</v>
      </c>
      <c r="F40" s="309" t="s">
        <v>68</v>
      </c>
      <c r="G40" s="333" t="s">
        <v>20</v>
      </c>
      <c r="H40" s="309" t="s">
        <v>65</v>
      </c>
      <c r="I40" s="379"/>
      <c r="J40" s="381"/>
      <c r="K40" s="382"/>
      <c r="L40" s="383"/>
      <c r="M40" s="383"/>
      <c r="N40" s="383"/>
      <c r="O40" s="383"/>
      <c r="P40" s="383"/>
      <c r="Q40" s="383"/>
      <c r="R40" s="407"/>
      <c r="S40" s="379"/>
      <c r="T40" s="380"/>
      <c r="U40" s="380"/>
      <c r="V40" s="380"/>
      <c r="W40" s="380"/>
      <c r="X40" s="380"/>
      <c r="Y40" s="380"/>
      <c r="Z40" s="381"/>
    </row>
    <row r="41" spans="1:27" s="1" customFormat="1" ht="13.5" x14ac:dyDescent="0.2">
      <c r="A41" s="459"/>
      <c r="B41" s="460"/>
      <c r="C41" s="67" t="s">
        <v>21</v>
      </c>
      <c r="D41" s="309" t="s">
        <v>90</v>
      </c>
      <c r="E41" s="333" t="s">
        <v>21</v>
      </c>
      <c r="F41" s="309" t="s">
        <v>90</v>
      </c>
      <c r="G41" s="333" t="s">
        <v>21</v>
      </c>
      <c r="H41" s="335"/>
      <c r="I41" s="379"/>
      <c r="J41" s="381"/>
      <c r="K41" s="382"/>
      <c r="L41" s="383"/>
      <c r="M41" s="383"/>
      <c r="N41" s="383"/>
      <c r="O41" s="383"/>
      <c r="P41" s="383"/>
      <c r="Q41" s="383"/>
      <c r="R41" s="407"/>
      <c r="S41" s="379"/>
      <c r="T41" s="380"/>
      <c r="U41" s="380"/>
      <c r="V41" s="380"/>
      <c r="W41" s="380"/>
      <c r="X41" s="380"/>
      <c r="Y41" s="380"/>
      <c r="Z41" s="381"/>
    </row>
    <row r="42" spans="1:27" s="1" customFormat="1" ht="13.5" x14ac:dyDescent="0.2">
      <c r="A42" s="459"/>
      <c r="B42" s="460"/>
      <c r="C42" s="67" t="s">
        <v>22</v>
      </c>
      <c r="E42" s="67" t="s">
        <v>22</v>
      </c>
      <c r="F42" s="64"/>
      <c r="G42" s="67" t="s">
        <v>22</v>
      </c>
      <c r="H42" s="64"/>
      <c r="I42" s="379"/>
      <c r="J42" s="381"/>
      <c r="K42" s="382"/>
      <c r="L42" s="383"/>
      <c r="M42" s="383"/>
      <c r="N42" s="383"/>
      <c r="O42" s="383"/>
      <c r="P42" s="383"/>
      <c r="Q42" s="383"/>
      <c r="R42" s="407"/>
      <c r="S42" s="379"/>
      <c r="T42" s="380"/>
      <c r="U42" s="380"/>
      <c r="V42" s="380"/>
      <c r="W42" s="380"/>
      <c r="X42" s="380"/>
      <c r="Y42" s="380"/>
      <c r="Z42" s="381"/>
    </row>
    <row r="43" spans="1:27" s="1" customFormat="1" ht="13.5" x14ac:dyDescent="0.2">
      <c r="A43" s="459"/>
      <c r="B43" s="460"/>
      <c r="C43" s="67" t="s">
        <v>23</v>
      </c>
      <c r="D43" s="155"/>
      <c r="E43" s="67" t="s">
        <v>23</v>
      </c>
      <c r="F43" s="308"/>
      <c r="G43" s="67" t="s">
        <v>23</v>
      </c>
      <c r="H43" s="155"/>
      <c r="I43" s="379"/>
      <c r="J43" s="381"/>
      <c r="K43" s="382"/>
      <c r="L43" s="383"/>
      <c r="M43" s="383"/>
      <c r="N43" s="383"/>
      <c r="O43" s="383"/>
      <c r="P43" s="383"/>
      <c r="Q43" s="383"/>
      <c r="R43" s="407"/>
      <c r="S43" s="379"/>
      <c r="T43" s="380"/>
      <c r="U43" s="380"/>
      <c r="V43" s="380"/>
      <c r="W43" s="380"/>
      <c r="X43" s="380"/>
      <c r="Y43" s="380"/>
      <c r="Z43" s="381"/>
    </row>
    <row r="44" spans="1:27" s="2" customFormat="1" ht="13.5" x14ac:dyDescent="0.2">
      <c r="A44" s="461"/>
      <c r="B44" s="462"/>
      <c r="C44" s="69" t="s">
        <v>23</v>
      </c>
      <c r="D44" s="63"/>
      <c r="E44" s="69" t="s">
        <v>23</v>
      </c>
      <c r="F44" s="63"/>
      <c r="G44" s="69" t="s">
        <v>23</v>
      </c>
      <c r="H44" s="63"/>
      <c r="I44" s="397"/>
      <c r="J44" s="399"/>
      <c r="K44" s="456"/>
      <c r="L44" s="457"/>
      <c r="M44" s="457"/>
      <c r="N44" s="457"/>
      <c r="O44" s="457"/>
      <c r="P44" s="457"/>
      <c r="Q44" s="457"/>
      <c r="R44" s="458"/>
      <c r="S44" s="397"/>
      <c r="T44" s="398"/>
      <c r="U44" s="398"/>
      <c r="V44" s="398"/>
      <c r="W44" s="398"/>
      <c r="X44" s="398"/>
      <c r="Y44" s="398"/>
      <c r="Z44" s="399"/>
      <c r="AA44" s="1"/>
    </row>
    <row r="45" spans="1:27" ht="18.75" x14ac:dyDescent="0.3">
      <c r="A45" s="55">
        <f>S38+1</f>
        <v>45781</v>
      </c>
      <c r="B45" s="56"/>
      <c r="C45" s="55">
        <f>A45+1</f>
        <v>45782</v>
      </c>
      <c r="D45" s="57"/>
      <c r="E45" s="28" t="s">
        <v>0</v>
      </c>
      <c r="F45" s="29"/>
      <c r="G45" s="29"/>
      <c r="H45" s="29"/>
      <c r="I45" s="29"/>
      <c r="J45" s="29"/>
      <c r="K45" s="29"/>
      <c r="L45" s="29"/>
      <c r="M45" s="29"/>
      <c r="N45" s="29"/>
      <c r="O45" s="29"/>
      <c r="P45" s="29"/>
      <c r="Q45" s="29"/>
      <c r="R45" s="29"/>
      <c r="S45" s="29"/>
      <c r="T45" s="29"/>
      <c r="U45" s="29"/>
      <c r="V45" s="29"/>
      <c r="W45" s="29"/>
      <c r="X45" s="29"/>
      <c r="Y45" s="29"/>
      <c r="Z45" s="10"/>
    </row>
    <row r="46" spans="1:27" ht="13.5" x14ac:dyDescent="0.2">
      <c r="A46" s="379"/>
      <c r="B46" s="380"/>
      <c r="C46" s="379"/>
      <c r="D46" s="381"/>
      <c r="E46" s="30"/>
      <c r="F46" s="6"/>
      <c r="G46" s="6"/>
      <c r="H46" s="6"/>
      <c r="I46" s="6"/>
      <c r="J46" s="6"/>
      <c r="K46" s="6"/>
      <c r="L46" s="6"/>
      <c r="M46" s="6"/>
      <c r="N46" s="6"/>
      <c r="O46" s="6"/>
      <c r="P46" s="6"/>
      <c r="Q46" s="6"/>
      <c r="R46" s="6"/>
      <c r="S46" s="6"/>
      <c r="T46" s="6"/>
      <c r="U46" s="6"/>
      <c r="V46" s="6"/>
      <c r="W46" s="6"/>
      <c r="X46" s="6"/>
      <c r="Y46" s="6"/>
      <c r="Z46" s="9"/>
    </row>
    <row r="47" spans="1:27" ht="13.5" x14ac:dyDescent="0.2">
      <c r="A47" s="379"/>
      <c r="B47" s="380"/>
      <c r="C47" s="379"/>
      <c r="D47" s="381"/>
      <c r="E47" s="30"/>
      <c r="F47" s="6"/>
      <c r="G47" s="6"/>
      <c r="H47" s="6"/>
      <c r="I47" s="6"/>
      <c r="J47" s="6"/>
      <c r="K47" s="6"/>
      <c r="X47" s="6"/>
      <c r="Y47" s="6"/>
      <c r="Z47" s="8"/>
    </row>
    <row r="48" spans="1:27" ht="15" x14ac:dyDescent="0.2">
      <c r="A48" s="379"/>
      <c r="B48" s="380"/>
      <c r="C48" s="379"/>
      <c r="D48" s="381"/>
      <c r="E48" s="30"/>
      <c r="F48" s="6"/>
      <c r="G48" s="44"/>
      <c r="H48" s="6"/>
      <c r="I48" s="6"/>
      <c r="J48" s="6"/>
      <c r="K48" s="6"/>
      <c r="L48" s="6"/>
      <c r="M48" s="6"/>
      <c r="N48" s="6"/>
      <c r="O48" s="425" t="s">
        <v>106</v>
      </c>
      <c r="P48" s="425"/>
      <c r="Q48" s="425"/>
      <c r="R48" s="425"/>
      <c r="S48" s="425"/>
      <c r="T48" s="425"/>
      <c r="U48" s="425"/>
      <c r="V48" s="425"/>
      <c r="W48" s="425"/>
      <c r="X48" s="425"/>
      <c r="Y48" s="425"/>
      <c r="Z48" s="426"/>
    </row>
    <row r="49" spans="1:26" ht="13.5" x14ac:dyDescent="0.2">
      <c r="A49" s="379"/>
      <c r="B49" s="380"/>
      <c r="C49" s="379"/>
      <c r="D49" s="381"/>
      <c r="E49" s="30"/>
      <c r="F49" s="6"/>
      <c r="G49" s="6"/>
      <c r="H49" s="6"/>
      <c r="I49" s="6"/>
      <c r="J49" s="6"/>
      <c r="K49" s="403" t="s">
        <v>9</v>
      </c>
      <c r="L49" s="403"/>
      <c r="M49" s="403"/>
      <c r="N49" s="403"/>
      <c r="O49" s="403"/>
      <c r="P49" s="403"/>
      <c r="Q49" s="403"/>
      <c r="R49" s="403"/>
      <c r="S49" s="403"/>
      <c r="T49" s="403"/>
      <c r="U49" s="403"/>
      <c r="V49" s="403"/>
      <c r="W49" s="403"/>
      <c r="X49" s="403"/>
      <c r="Y49" s="403"/>
      <c r="Z49" s="404"/>
    </row>
    <row r="50" spans="1:26" s="1" customFormat="1" ht="13.5" x14ac:dyDescent="0.2">
      <c r="A50" s="397"/>
      <c r="B50" s="398"/>
      <c r="C50" s="397"/>
      <c r="D50" s="399"/>
      <c r="E50" s="31"/>
      <c r="F50" s="32"/>
      <c r="G50" s="32"/>
      <c r="H50" s="32"/>
      <c r="I50" s="32"/>
      <c r="J50" s="32"/>
      <c r="K50" s="405" t="s">
        <v>8</v>
      </c>
      <c r="L50" s="405"/>
      <c r="M50" s="405"/>
      <c r="N50" s="405"/>
      <c r="O50" s="405"/>
      <c r="P50" s="405"/>
      <c r="Q50" s="405"/>
      <c r="R50" s="405"/>
      <c r="S50" s="405"/>
      <c r="T50" s="405"/>
      <c r="U50" s="405"/>
      <c r="V50" s="405"/>
      <c r="W50" s="405"/>
      <c r="X50" s="405"/>
      <c r="Y50" s="405"/>
      <c r="Z50" s="406"/>
    </row>
  </sheetData>
  <mergeCells count="177">
    <mergeCell ref="O48:Z48"/>
    <mergeCell ref="M40:R40"/>
    <mergeCell ref="S42:Z42"/>
    <mergeCell ref="I43:J43"/>
    <mergeCell ref="S43:Z43"/>
    <mergeCell ref="I42:J42"/>
    <mergeCell ref="I41:J41"/>
    <mergeCell ref="S41:Z41"/>
    <mergeCell ref="M42:R42"/>
    <mergeCell ref="K43:L43"/>
    <mergeCell ref="M43:R43"/>
    <mergeCell ref="K41:L41"/>
    <mergeCell ref="M41:R41"/>
    <mergeCell ref="K42:L42"/>
    <mergeCell ref="U38:Z38"/>
    <mergeCell ref="A50:B50"/>
    <mergeCell ref="C50:D50"/>
    <mergeCell ref="K50:Z50"/>
    <mergeCell ref="S44:Z44"/>
    <mergeCell ref="A46:B46"/>
    <mergeCell ref="C46:D46"/>
    <mergeCell ref="A47:B47"/>
    <mergeCell ref="C47:D47"/>
    <mergeCell ref="A48:B48"/>
    <mergeCell ref="C48:D48"/>
    <mergeCell ref="I44:J44"/>
    <mergeCell ref="K44:L44"/>
    <mergeCell ref="M44:R44"/>
    <mergeCell ref="A49:B49"/>
    <mergeCell ref="C49:D49"/>
    <mergeCell ref="K49:Z49"/>
    <mergeCell ref="A39:B44"/>
    <mergeCell ref="K39:L39"/>
    <mergeCell ref="M39:R39"/>
    <mergeCell ref="K40:L40"/>
    <mergeCell ref="I40:J40"/>
    <mergeCell ref="K38:L38"/>
    <mergeCell ref="S40:Z40"/>
    <mergeCell ref="M28:R28"/>
    <mergeCell ref="K29:L29"/>
    <mergeCell ref="M29:R29"/>
    <mergeCell ref="K31:L31"/>
    <mergeCell ref="M31:R31"/>
    <mergeCell ref="S31:T31"/>
    <mergeCell ref="M35:R35"/>
    <mergeCell ref="M34:R34"/>
    <mergeCell ref="M33:R33"/>
    <mergeCell ref="M32:R32"/>
    <mergeCell ref="M36:R36"/>
    <mergeCell ref="S34:T34"/>
    <mergeCell ref="S35:T35"/>
    <mergeCell ref="M38:R38"/>
    <mergeCell ref="S38:T38"/>
    <mergeCell ref="A30:B30"/>
    <mergeCell ref="Y31:Z31"/>
    <mergeCell ref="S32:T32"/>
    <mergeCell ref="S30:T30"/>
    <mergeCell ref="Y30:Z30"/>
    <mergeCell ref="K30:L30"/>
    <mergeCell ref="M30:R30"/>
    <mergeCell ref="K32:L32"/>
    <mergeCell ref="A32:B37"/>
    <mergeCell ref="K33:L33"/>
    <mergeCell ref="K36:L36"/>
    <mergeCell ref="K35:L35"/>
    <mergeCell ref="K34:L34"/>
    <mergeCell ref="S33:T33"/>
    <mergeCell ref="M37:R37"/>
    <mergeCell ref="K37:L37"/>
    <mergeCell ref="S36:T36"/>
    <mergeCell ref="S37:T37"/>
    <mergeCell ref="U32:Z37"/>
    <mergeCell ref="K17:L17"/>
    <mergeCell ref="M17:R17"/>
    <mergeCell ref="S17:T17"/>
    <mergeCell ref="A25:B25"/>
    <mergeCell ref="A23:B23"/>
    <mergeCell ref="Y24:Z24"/>
    <mergeCell ref="A26:B26"/>
    <mergeCell ref="A29:B29"/>
    <mergeCell ref="A28:B28"/>
    <mergeCell ref="S26:T26"/>
    <mergeCell ref="Y26:Z26"/>
    <mergeCell ref="S27:T27"/>
    <mergeCell ref="Y27:Z27"/>
    <mergeCell ref="S28:T28"/>
    <mergeCell ref="Y28:Z28"/>
    <mergeCell ref="S29:T29"/>
    <mergeCell ref="Y29:Z29"/>
    <mergeCell ref="K25:L25"/>
    <mergeCell ref="M25:R25"/>
    <mergeCell ref="K26:L26"/>
    <mergeCell ref="M26:R26"/>
    <mergeCell ref="K27:L27"/>
    <mergeCell ref="M27:R27"/>
    <mergeCell ref="K28:L28"/>
    <mergeCell ref="A20:B20"/>
    <mergeCell ref="A22:B22"/>
    <mergeCell ref="A21:B21"/>
    <mergeCell ref="K24:L24"/>
    <mergeCell ref="M24:R24"/>
    <mergeCell ref="S24:T24"/>
    <mergeCell ref="K19:L19"/>
    <mergeCell ref="M19:R19"/>
    <mergeCell ref="K20:L20"/>
    <mergeCell ref="M20:R20"/>
    <mergeCell ref="K21:L21"/>
    <mergeCell ref="M21:R21"/>
    <mergeCell ref="K22:L22"/>
    <mergeCell ref="M22:R22"/>
    <mergeCell ref="K23:L23"/>
    <mergeCell ref="M23:R23"/>
    <mergeCell ref="S19:T19"/>
    <mergeCell ref="S21:T21"/>
    <mergeCell ref="A18:B18"/>
    <mergeCell ref="A16:B16"/>
    <mergeCell ref="K18:L18"/>
    <mergeCell ref="M18:R18"/>
    <mergeCell ref="K16:L16"/>
    <mergeCell ref="M16:R16"/>
    <mergeCell ref="Y10:Z10"/>
    <mergeCell ref="S11:T11"/>
    <mergeCell ref="Y11:Z11"/>
    <mergeCell ref="S12:T12"/>
    <mergeCell ref="Y12:Z12"/>
    <mergeCell ref="A15:B15"/>
    <mergeCell ref="A13:B13"/>
    <mergeCell ref="K13:L13"/>
    <mergeCell ref="M13:R13"/>
    <mergeCell ref="K14:L14"/>
    <mergeCell ref="M14:R14"/>
    <mergeCell ref="K15:L15"/>
    <mergeCell ref="M15:R15"/>
    <mergeCell ref="S13:T13"/>
    <mergeCell ref="Y13:Z13"/>
    <mergeCell ref="S14:T14"/>
    <mergeCell ref="Y14:Z14"/>
    <mergeCell ref="S15:T15"/>
    <mergeCell ref="A12:B12"/>
    <mergeCell ref="K10:L10"/>
    <mergeCell ref="M10:R10"/>
    <mergeCell ref="S10:T10"/>
    <mergeCell ref="A11:B11"/>
    <mergeCell ref="K11:L11"/>
    <mergeCell ref="M11:R11"/>
    <mergeCell ref="K12:L12"/>
    <mergeCell ref="M12:R12"/>
    <mergeCell ref="A1:H7"/>
    <mergeCell ref="K1:Q1"/>
    <mergeCell ref="S1:Y1"/>
    <mergeCell ref="A9:B9"/>
    <mergeCell ref="C9:D9"/>
    <mergeCell ref="E9:F9"/>
    <mergeCell ref="G9:H9"/>
    <mergeCell ref="I9:J9"/>
    <mergeCell ref="K9:R9"/>
    <mergeCell ref="S9:Z9"/>
    <mergeCell ref="Y21:Z21"/>
    <mergeCell ref="S22:T22"/>
    <mergeCell ref="Y22:Z22"/>
    <mergeCell ref="Y17:Z17"/>
    <mergeCell ref="S18:T18"/>
    <mergeCell ref="Y18:Z18"/>
    <mergeCell ref="S25:T25"/>
    <mergeCell ref="Y25:Z25"/>
    <mergeCell ref="S23:T23"/>
    <mergeCell ref="Y23:Z23"/>
    <mergeCell ref="AB9:AC9"/>
    <mergeCell ref="AB10:AC10"/>
    <mergeCell ref="AB11:AC11"/>
    <mergeCell ref="AB12:AC12"/>
    <mergeCell ref="S16:T16"/>
    <mergeCell ref="Y16:Z16"/>
    <mergeCell ref="Y19:Z19"/>
    <mergeCell ref="S20:T20"/>
    <mergeCell ref="Y20:Z20"/>
    <mergeCell ref="Y15:Z15"/>
  </mergeCells>
  <conditionalFormatting sqref="A10 S10 A17 S17 A24 S24 A31 S31 A38 S38:S39 A45 C45">
    <cfRule type="expression" dxfId="177" priority="31">
      <formula>MONTH(A10)&lt;&gt;MONTH($A$1)</formula>
    </cfRule>
    <cfRule type="expression" dxfId="176" priority="32">
      <formula>OR(WEEKDAY(A10,1)=1,WEEKDAY(A10,1)=7)</formula>
    </cfRule>
  </conditionalFormatting>
  <conditionalFormatting sqref="C10:C11 E10:E11 G10:G11 C17:C18 E17:E18 G17:G18">
    <cfRule type="expression" dxfId="175" priority="3">
      <formula>MONTH(C10)&lt;&gt;MONTH($A$1)</formula>
    </cfRule>
    <cfRule type="expression" dxfId="174" priority="4">
      <formula>OR(WEEKDAY(C10,1)=1,WEEKDAY(C10,1)=7)</formula>
    </cfRule>
  </conditionalFormatting>
  <conditionalFormatting sqref="C24:C25">
    <cfRule type="expression" dxfId="173" priority="23">
      <formula>MONTH(C24)&lt;&gt;MONTH($A$1)</formula>
    </cfRule>
    <cfRule type="expression" dxfId="172" priority="24">
      <formula>OR(WEEKDAY(C24,1)=1,WEEKDAY(C24,1)=7)</formula>
    </cfRule>
  </conditionalFormatting>
  <conditionalFormatting sqref="E24:E25 G24:G25 C31:C32 G31:G32 I31:I32 C38:C39">
    <cfRule type="expression" dxfId="171" priority="5">
      <formula>MONTH(C24)&lt;&gt;MONTH($A$1)</formula>
    </cfRule>
    <cfRule type="expression" dxfId="170" priority="6">
      <formula>OR(WEEKDAY(C24,1)=1,WEEKDAY(C24,1)=7)</formula>
    </cfRule>
  </conditionalFormatting>
  <conditionalFormatting sqref="E31:E32">
    <cfRule type="expression" dxfId="169" priority="19">
      <formula>MONTH(E31)&lt;&gt;MONTH($A$1)</formula>
    </cfRule>
    <cfRule type="expression" dxfId="168" priority="20">
      <formula>OR(WEEKDAY(E31,1)=1,WEEKDAY(E31,1)=7)</formula>
    </cfRule>
  </conditionalFormatting>
  <conditionalFormatting sqref="E38:E39">
    <cfRule type="expression" dxfId="167" priority="7">
      <formula>MONTH(E38)&lt;&gt;MONTH($A$1)</formula>
    </cfRule>
    <cfRule type="expression" dxfId="166" priority="8">
      <formula>OR(WEEKDAY(E38,1)=1,WEEKDAY(E38,1)=7)</formula>
    </cfRule>
  </conditionalFormatting>
  <conditionalFormatting sqref="G38:G39">
    <cfRule type="expression" dxfId="165" priority="1">
      <formula>MONTH(G38)&lt;&gt;MONTH($A$1)</formula>
    </cfRule>
    <cfRule type="expression" dxfId="164" priority="2">
      <formula>OR(WEEKDAY(G38,1)=1,WEEKDAY(G38,1)=7)</formula>
    </cfRule>
  </conditionalFormatting>
  <conditionalFormatting sqref="I10:I11">
    <cfRule type="expression" dxfId="163" priority="27">
      <formula>MONTH(I10)&lt;&gt;MONTH($A$1)</formula>
    </cfRule>
    <cfRule type="expression" dxfId="162" priority="28">
      <formula>OR(WEEKDAY(I10,1)=1,WEEKDAY(I10,1)=7)</formula>
    </cfRule>
  </conditionalFormatting>
  <conditionalFormatting sqref="I17:I18">
    <cfRule type="expression" dxfId="161" priority="25">
      <formula>MONTH(I17)&lt;&gt;MONTH($A$1)</formula>
    </cfRule>
    <cfRule type="expression" dxfId="160" priority="26">
      <formula>OR(WEEKDAY(I17,1)=1,WEEKDAY(I17,1)=7)</formula>
    </cfRule>
  </conditionalFormatting>
  <conditionalFormatting sqref="I24:I25">
    <cfRule type="expression" dxfId="159" priority="21">
      <formula>MONTH(I24)&lt;&gt;MONTH($A$1)</formula>
    </cfRule>
    <cfRule type="expression" dxfId="158" priority="22">
      <formula>OR(WEEKDAY(I24,1)=1,WEEKDAY(I24,1)=7)</formula>
    </cfRule>
  </conditionalFormatting>
  <conditionalFormatting sqref="I38:I39">
    <cfRule type="expression" dxfId="157" priority="29">
      <formula>MONTH(I38)&lt;&gt;MONTH($A$1)</formula>
    </cfRule>
    <cfRule type="expression" dxfId="156" priority="30">
      <formula>OR(WEEKDAY(I38,1)=1,WEEKDAY(I38,1)=7)</formula>
    </cfRule>
  </conditionalFormatting>
  <conditionalFormatting sqref="K10:K11 M11">
    <cfRule type="expression" dxfId="155" priority="11">
      <formula>MONTH(K10)&lt;&gt;MONTH($A$1)</formula>
    </cfRule>
    <cfRule type="expression" dxfId="154" priority="12">
      <formula>OR(WEEKDAY(K10,1)=1,WEEKDAY(K10,1)=7)</formula>
    </cfRule>
  </conditionalFormatting>
  <conditionalFormatting sqref="K17:K18 M18">
    <cfRule type="expression" dxfId="153" priority="13">
      <formula>MONTH(K17)&lt;&gt;MONTH($A$1)</formula>
    </cfRule>
    <cfRule type="expression" dxfId="152" priority="14">
      <formula>OR(WEEKDAY(K17,1)=1,WEEKDAY(K17,1)=7)</formula>
    </cfRule>
  </conditionalFormatting>
  <conditionalFormatting sqref="K24:K25 M25">
    <cfRule type="expression" dxfId="151" priority="15">
      <formula>MONTH(K24)&lt;&gt;MONTH($A$1)</formula>
    </cfRule>
    <cfRule type="expression" dxfId="150" priority="16">
      <formula>OR(WEEKDAY(K24,1)=1,WEEKDAY(K24,1)=7)</formula>
    </cfRule>
  </conditionalFormatting>
  <conditionalFormatting sqref="K31:K32 M32">
    <cfRule type="expression" dxfId="149" priority="17">
      <formula>MONTH(K31)&lt;&gt;MONTH($A$1)</formula>
    </cfRule>
    <cfRule type="expression" dxfId="148" priority="18">
      <formula>OR(WEEKDAY(K31,1)=1,WEEKDAY(K31,1)=7)</formula>
    </cfRule>
  </conditionalFormatting>
  <conditionalFormatting sqref="K38:K39 M39">
    <cfRule type="expression" dxfId="147" priority="9">
      <formula>MONTH(K38)&lt;&gt;MONTH($A$1)</formula>
    </cfRule>
    <cfRule type="expression" dxfId="146" priority="10">
      <formula>OR(WEEKDAY(K38,1)=1,WEEKDAY(K38,1)=7)</formula>
    </cfRule>
  </conditionalFormatting>
  <hyperlinks>
    <hyperlink ref="K50" r:id="rId1" xr:uid="{00000000-0004-0000-0500-000000000000}"/>
    <hyperlink ref="K49:Z49" r:id="rId2" display="Calendar Templates by Vertex42" xr:uid="{00000000-0004-0000-0500-000001000000}"/>
    <hyperlink ref="K50:Z50" r:id="rId3" display="https://www.vertex42.com/calendars/" xr:uid="{00000000-0004-0000-0500-000002000000}"/>
  </hyperlinks>
  <printOptions horizontalCentered="1"/>
  <pageMargins left="0.5" right="0.5" top="0.25" bottom="0.25" header="0.25" footer="0.25"/>
  <pageSetup scale="85" orientation="landscape"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D51"/>
  <sheetViews>
    <sheetView showGridLines="0" topLeftCell="A19" zoomScale="70" zoomScaleNormal="70" workbookViewId="0">
      <selection activeCell="F41" sqref="F41"/>
    </sheetView>
  </sheetViews>
  <sheetFormatPr defaultColWidth="8.85546875" defaultRowHeight="12.75" x14ac:dyDescent="0.2"/>
  <cols>
    <col min="1" max="1" width="4.85546875" customWidth="1"/>
    <col min="2" max="2" width="13.7109375" customWidth="1"/>
    <col min="3" max="3" width="4.85546875" customWidth="1"/>
    <col min="4" max="4" width="14"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0" width="2.42578125" customWidth="1"/>
    <col min="21" max="21" width="3.140625" customWidth="1"/>
    <col min="22" max="22" width="3.5703125" customWidth="1"/>
    <col min="23" max="23" width="3.85546875" customWidth="1"/>
    <col min="24" max="25" width="2.42578125" customWidth="1"/>
    <col min="26" max="26" width="1.42578125" customWidth="1"/>
    <col min="28" max="28" width="9.5703125" customWidth="1"/>
  </cols>
  <sheetData>
    <row r="1" spans="1:29" s="3" customFormat="1" ht="15" customHeight="1" x14ac:dyDescent="0.2">
      <c r="A1" s="374">
        <f>DATE(Setup!D5,Setup!D7+5,1)</f>
        <v>45778</v>
      </c>
      <c r="B1" s="374"/>
      <c r="C1" s="374"/>
      <c r="D1" s="374"/>
      <c r="E1" s="374"/>
      <c r="F1" s="374"/>
      <c r="G1" s="374"/>
      <c r="H1" s="374"/>
      <c r="I1" s="25"/>
      <c r="J1" s="25"/>
      <c r="K1" s="375">
        <f>DATE(YEAR(A1),MONTH(A1)-1,1)</f>
        <v>45748</v>
      </c>
      <c r="L1" s="375"/>
      <c r="M1" s="375"/>
      <c r="N1" s="375"/>
      <c r="O1" s="375"/>
      <c r="P1" s="375"/>
      <c r="Q1" s="375"/>
      <c r="S1" s="375">
        <f>DATE(YEAR(A1),MONTH(A1)+1,1)</f>
        <v>45809</v>
      </c>
      <c r="T1" s="375"/>
      <c r="U1" s="375"/>
      <c r="V1" s="375"/>
      <c r="W1" s="375"/>
      <c r="X1" s="375"/>
      <c r="Y1" s="375"/>
    </row>
    <row r="2" spans="1:29"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9"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f t="shared" si="0"/>
        <v>45748</v>
      </c>
      <c r="N3" s="34">
        <f t="shared" si="0"/>
        <v>45749</v>
      </c>
      <c r="O3" s="34">
        <f t="shared" si="0"/>
        <v>45750</v>
      </c>
      <c r="P3" s="34">
        <f t="shared" si="0"/>
        <v>45751</v>
      </c>
      <c r="Q3" s="34">
        <f t="shared" si="0"/>
        <v>45752</v>
      </c>
      <c r="R3" s="3"/>
      <c r="S3" s="34">
        <f t="shared" ref="S3:Y8" si="1">IF(MONTH($S$1)&lt;&gt;MONTH($S$1-(WEEKDAY($S$1,1)-(start_day-1))-IF((WEEKDAY($S$1,1)-(start_day-1))&lt;=0,7,0)+(ROW(S3)-ROW($S$3))*7+(COLUMN(S3)-COLUMN($S$3)+1)),"",$S$1-(WEEKDAY($S$1,1)-(start_day-1))-IF((WEEKDAY($S$1,1)-(start_day-1))&lt;=0,7,0)+(ROW(S3)-ROW($S$3))*7+(COLUMN(S3)-COLUMN($S$3)+1))</f>
        <v>45809</v>
      </c>
      <c r="T3" s="34">
        <f t="shared" si="1"/>
        <v>45810</v>
      </c>
      <c r="U3" s="34">
        <f t="shared" si="1"/>
        <v>45811</v>
      </c>
      <c r="V3" s="34">
        <f t="shared" si="1"/>
        <v>45812</v>
      </c>
      <c r="W3" s="34">
        <f t="shared" si="1"/>
        <v>45813</v>
      </c>
      <c r="X3" s="34">
        <f t="shared" si="1"/>
        <v>45814</v>
      </c>
      <c r="Y3" s="34">
        <f t="shared" si="1"/>
        <v>45815</v>
      </c>
    </row>
    <row r="4" spans="1:29" s="4" customFormat="1" ht="9" customHeight="1" x14ac:dyDescent="0.2">
      <c r="A4" s="374"/>
      <c r="B4" s="374"/>
      <c r="C4" s="374"/>
      <c r="D4" s="374"/>
      <c r="E4" s="374"/>
      <c r="F4" s="374"/>
      <c r="G4" s="374"/>
      <c r="H4" s="374"/>
      <c r="I4" s="25"/>
      <c r="J4" s="25"/>
      <c r="K4" s="34">
        <f t="shared" si="0"/>
        <v>45753</v>
      </c>
      <c r="L4" s="34">
        <f t="shared" si="0"/>
        <v>45754</v>
      </c>
      <c r="M4" s="34">
        <f t="shared" si="0"/>
        <v>45755</v>
      </c>
      <c r="N4" s="34">
        <f t="shared" si="0"/>
        <v>45756</v>
      </c>
      <c r="O4" s="34">
        <f t="shared" si="0"/>
        <v>45757</v>
      </c>
      <c r="P4" s="34">
        <f t="shared" si="0"/>
        <v>45758</v>
      </c>
      <c r="Q4" s="34">
        <f t="shared" si="0"/>
        <v>45759</v>
      </c>
      <c r="R4" s="3"/>
      <c r="S4" s="34">
        <f t="shared" si="1"/>
        <v>45816</v>
      </c>
      <c r="T4" s="34">
        <f t="shared" si="1"/>
        <v>45817</v>
      </c>
      <c r="U4" s="34">
        <f t="shared" si="1"/>
        <v>45818</v>
      </c>
      <c r="V4" s="34">
        <f t="shared" si="1"/>
        <v>45819</v>
      </c>
      <c r="W4" s="34">
        <f t="shared" si="1"/>
        <v>45820</v>
      </c>
      <c r="X4" s="34">
        <f t="shared" si="1"/>
        <v>45821</v>
      </c>
      <c r="Y4" s="34">
        <f t="shared" si="1"/>
        <v>45822</v>
      </c>
    </row>
    <row r="5" spans="1:29" s="4" customFormat="1" ht="9" customHeight="1" x14ac:dyDescent="0.2">
      <c r="A5" s="374"/>
      <c r="B5" s="374"/>
      <c r="C5" s="374"/>
      <c r="D5" s="374"/>
      <c r="E5" s="374"/>
      <c r="F5" s="374"/>
      <c r="G5" s="374"/>
      <c r="H5" s="374"/>
      <c r="I5" s="25"/>
      <c r="J5" s="25"/>
      <c r="K5" s="34">
        <f t="shared" si="0"/>
        <v>45760</v>
      </c>
      <c r="L5" s="34">
        <f t="shared" si="0"/>
        <v>45761</v>
      </c>
      <c r="M5" s="34">
        <f t="shared" si="0"/>
        <v>45762</v>
      </c>
      <c r="N5" s="34">
        <f t="shared" si="0"/>
        <v>45763</v>
      </c>
      <c r="O5" s="34">
        <f t="shared" si="0"/>
        <v>45764</v>
      </c>
      <c r="P5" s="34">
        <f t="shared" si="0"/>
        <v>45765</v>
      </c>
      <c r="Q5" s="34">
        <f t="shared" si="0"/>
        <v>45766</v>
      </c>
      <c r="R5" s="3"/>
      <c r="S5" s="34">
        <f t="shared" si="1"/>
        <v>45823</v>
      </c>
      <c r="T5" s="34">
        <f t="shared" si="1"/>
        <v>45824</v>
      </c>
      <c r="U5" s="34">
        <f t="shared" si="1"/>
        <v>45825</v>
      </c>
      <c r="V5" s="34">
        <f t="shared" si="1"/>
        <v>45826</v>
      </c>
      <c r="W5" s="34">
        <f t="shared" si="1"/>
        <v>45827</v>
      </c>
      <c r="X5" s="34">
        <f t="shared" si="1"/>
        <v>45828</v>
      </c>
      <c r="Y5" s="34">
        <f t="shared" si="1"/>
        <v>45829</v>
      </c>
    </row>
    <row r="6" spans="1:29" s="4" customFormat="1" ht="9" customHeight="1" x14ac:dyDescent="0.2">
      <c r="A6" s="374"/>
      <c r="B6" s="374"/>
      <c r="C6" s="374"/>
      <c r="D6" s="374"/>
      <c r="E6" s="374"/>
      <c r="F6" s="374"/>
      <c r="G6" s="374"/>
      <c r="H6" s="374"/>
      <c r="I6" s="25"/>
      <c r="J6" s="25"/>
      <c r="K6" s="34">
        <f t="shared" si="0"/>
        <v>45767</v>
      </c>
      <c r="L6" s="34">
        <f t="shared" si="0"/>
        <v>45768</v>
      </c>
      <c r="M6" s="34">
        <f t="shared" si="0"/>
        <v>45769</v>
      </c>
      <c r="N6" s="34">
        <f t="shared" si="0"/>
        <v>45770</v>
      </c>
      <c r="O6" s="34">
        <f t="shared" si="0"/>
        <v>45771</v>
      </c>
      <c r="P6" s="34">
        <f t="shared" si="0"/>
        <v>45772</v>
      </c>
      <c r="Q6" s="34">
        <f t="shared" si="0"/>
        <v>45773</v>
      </c>
      <c r="R6" s="3"/>
      <c r="S6" s="34">
        <f t="shared" si="1"/>
        <v>45830</v>
      </c>
      <c r="T6" s="34">
        <f t="shared" si="1"/>
        <v>45831</v>
      </c>
      <c r="U6" s="34">
        <f t="shared" si="1"/>
        <v>45832</v>
      </c>
      <c r="V6" s="34">
        <f t="shared" si="1"/>
        <v>45833</v>
      </c>
      <c r="W6" s="34">
        <f t="shared" si="1"/>
        <v>45834</v>
      </c>
      <c r="X6" s="34">
        <f t="shared" si="1"/>
        <v>45835</v>
      </c>
      <c r="Y6" s="34">
        <f t="shared" si="1"/>
        <v>45836</v>
      </c>
    </row>
    <row r="7" spans="1:29" s="4" customFormat="1" ht="9" customHeight="1" x14ac:dyDescent="0.2">
      <c r="A7" s="374"/>
      <c r="B7" s="374"/>
      <c r="C7" s="374"/>
      <c r="D7" s="374"/>
      <c r="E7" s="374"/>
      <c r="F7" s="374"/>
      <c r="G7" s="374"/>
      <c r="H7" s="374"/>
      <c r="I7" s="25"/>
      <c r="J7" s="25"/>
      <c r="K7" s="34">
        <f t="shared" si="0"/>
        <v>45774</v>
      </c>
      <c r="L7" s="34">
        <f t="shared" si="0"/>
        <v>45775</v>
      </c>
      <c r="M7" s="34">
        <f t="shared" si="0"/>
        <v>45776</v>
      </c>
      <c r="N7" s="34">
        <f t="shared" si="0"/>
        <v>45777</v>
      </c>
      <c r="O7" s="34" t="str">
        <f t="shared" si="0"/>
        <v/>
      </c>
      <c r="P7" s="34" t="str">
        <f t="shared" si="0"/>
        <v/>
      </c>
      <c r="Q7" s="34" t="str">
        <f t="shared" si="0"/>
        <v/>
      </c>
      <c r="R7" s="3"/>
      <c r="S7" s="34">
        <f t="shared" si="1"/>
        <v>45837</v>
      </c>
      <c r="T7" s="34">
        <f t="shared" si="1"/>
        <v>45838</v>
      </c>
      <c r="U7" s="34" t="str">
        <f t="shared" si="1"/>
        <v/>
      </c>
      <c r="V7" s="34" t="str">
        <f t="shared" si="1"/>
        <v/>
      </c>
      <c r="W7" s="34" t="str">
        <f t="shared" si="1"/>
        <v/>
      </c>
      <c r="X7" s="34" t="str">
        <f t="shared" si="1"/>
        <v/>
      </c>
      <c r="Y7" s="34" t="str">
        <f t="shared" si="1"/>
        <v/>
      </c>
    </row>
    <row r="8" spans="1:29"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9" s="1" customFormat="1" ht="21" customHeight="1" x14ac:dyDescent="0.2">
      <c r="A9" s="376">
        <f>A10</f>
        <v>45774</v>
      </c>
      <c r="B9" s="377"/>
      <c r="C9" s="377">
        <f>C10</f>
        <v>45775</v>
      </c>
      <c r="D9" s="377"/>
      <c r="E9" s="377">
        <f>E10</f>
        <v>45776</v>
      </c>
      <c r="F9" s="377"/>
      <c r="G9" s="377">
        <f>G10</f>
        <v>45777</v>
      </c>
      <c r="H9" s="377"/>
      <c r="I9" s="377">
        <f>I10</f>
        <v>45778</v>
      </c>
      <c r="J9" s="377"/>
      <c r="K9" s="377">
        <f>K10</f>
        <v>45779</v>
      </c>
      <c r="L9" s="377"/>
      <c r="M9" s="377"/>
      <c r="N9" s="377"/>
      <c r="O9" s="377"/>
      <c r="P9" s="377"/>
      <c r="Q9" s="377"/>
      <c r="R9" s="377"/>
      <c r="S9" s="377">
        <f>S10</f>
        <v>45780</v>
      </c>
      <c r="T9" s="377"/>
      <c r="U9" s="377"/>
      <c r="V9" s="377"/>
      <c r="W9" s="377"/>
      <c r="X9" s="377"/>
      <c r="Y9" s="377"/>
      <c r="Z9" s="377"/>
      <c r="AA9" s="327"/>
      <c r="AB9" s="427" t="s">
        <v>36</v>
      </c>
      <c r="AC9" s="427"/>
    </row>
    <row r="10" spans="1:29" s="1" customFormat="1" ht="18.75" x14ac:dyDescent="0.15">
      <c r="A10" s="55">
        <f>$A$1-(WEEKDAY($A$1,1)-(start_day-1))-IF((WEEKDAY($A$1,1)-(start_day-1))&lt;=0,7,0)+1</f>
        <v>45774</v>
      </c>
      <c r="B10" s="468"/>
      <c r="C10" s="26">
        <f>A10+1</f>
        <v>45775</v>
      </c>
      <c r="D10" s="27"/>
      <c r="E10" s="26">
        <f>C10+1</f>
        <v>45776</v>
      </c>
      <c r="F10" s="27"/>
      <c r="G10" s="26">
        <f>E10+1</f>
        <v>45777</v>
      </c>
      <c r="I10" s="26">
        <f>G10+1</f>
        <v>45778</v>
      </c>
      <c r="J10" s="27"/>
      <c r="K10" s="389">
        <f>I10+1</f>
        <v>45779</v>
      </c>
      <c r="L10" s="390"/>
      <c r="M10" s="391"/>
      <c r="N10" s="391"/>
      <c r="O10" s="391"/>
      <c r="P10" s="391"/>
      <c r="Q10" s="391"/>
      <c r="R10" s="392"/>
      <c r="S10" s="393">
        <f>K10+1</f>
        <v>45780</v>
      </c>
      <c r="T10" s="394"/>
      <c r="U10" s="224">
        <v>9</v>
      </c>
      <c r="V10" s="224">
        <v>11</v>
      </c>
      <c r="W10" s="224">
        <v>1</v>
      </c>
      <c r="X10" s="224">
        <v>3</v>
      </c>
      <c r="Y10" s="430">
        <v>5</v>
      </c>
      <c r="Z10" s="439"/>
      <c r="AA10" s="328"/>
      <c r="AB10" s="427" t="s">
        <v>27</v>
      </c>
      <c r="AC10" s="427"/>
    </row>
    <row r="11" spans="1:29" s="1" customFormat="1" ht="13.5" customHeight="1" x14ac:dyDescent="0.2">
      <c r="A11" s="71" t="s">
        <v>25</v>
      </c>
      <c r="B11" s="469"/>
      <c r="C11" s="384"/>
      <c r="D11" s="385"/>
      <c r="E11" s="384"/>
      <c r="F11" s="385"/>
      <c r="G11" s="70" t="s">
        <v>25</v>
      </c>
      <c r="H11" s="123"/>
      <c r="I11" s="70" t="s">
        <v>25</v>
      </c>
      <c r="J11" s="123"/>
      <c r="K11" s="432" t="s">
        <v>25</v>
      </c>
      <c r="L11" s="433"/>
      <c r="M11" s="466"/>
      <c r="N11" s="466"/>
      <c r="O11" s="466"/>
      <c r="P11" s="466"/>
      <c r="Q11" s="466"/>
      <c r="R11" s="467"/>
      <c r="S11" s="379" t="s">
        <v>25</v>
      </c>
      <c r="T11" s="380"/>
      <c r="U11" s="225"/>
      <c r="V11" s="225"/>
      <c r="W11" s="225"/>
      <c r="X11" s="225"/>
      <c r="Y11" s="379"/>
      <c r="Z11" s="380"/>
      <c r="AA11" s="326"/>
      <c r="AB11" s="428" t="s">
        <v>31</v>
      </c>
      <c r="AC11" s="428"/>
    </row>
    <row r="12" spans="1:29" s="1" customFormat="1" ht="13.5" customHeight="1" x14ac:dyDescent="0.2">
      <c r="A12" s="164" t="s">
        <v>20</v>
      </c>
      <c r="B12" s="469"/>
      <c r="C12" s="384"/>
      <c r="D12" s="385"/>
      <c r="E12" s="384"/>
      <c r="F12" s="385"/>
      <c r="G12" s="67" t="s">
        <v>20</v>
      </c>
      <c r="H12" s="64"/>
      <c r="I12" s="67" t="s">
        <v>20</v>
      </c>
      <c r="J12" s="309" t="s">
        <v>69</v>
      </c>
      <c r="K12" s="386" t="s">
        <v>20</v>
      </c>
      <c r="L12" s="435"/>
      <c r="M12" s="479" t="s">
        <v>65</v>
      </c>
      <c r="N12" s="479"/>
      <c r="O12" s="479"/>
      <c r="P12" s="479"/>
      <c r="Q12" s="479"/>
      <c r="R12" s="480"/>
      <c r="S12" s="379" t="s">
        <v>20</v>
      </c>
      <c r="T12" s="380"/>
      <c r="U12" s="225"/>
      <c r="V12" s="225"/>
      <c r="W12" s="225"/>
      <c r="X12" s="225"/>
      <c r="Y12" s="471"/>
      <c r="Z12" s="471"/>
      <c r="AA12" s="329"/>
      <c r="AB12" s="429" t="s">
        <v>29</v>
      </c>
      <c r="AC12" s="429"/>
    </row>
    <row r="13" spans="1:29" s="1" customFormat="1" ht="13.5" customHeight="1" x14ac:dyDescent="0.2">
      <c r="A13" s="164" t="s">
        <v>21</v>
      </c>
      <c r="B13" s="469"/>
      <c r="C13" s="384"/>
      <c r="D13" s="385"/>
      <c r="E13" s="384"/>
      <c r="F13" s="385"/>
      <c r="G13" s="67" t="s">
        <v>21</v>
      </c>
      <c r="H13" s="303"/>
      <c r="I13" s="67" t="s">
        <v>21</v>
      </c>
      <c r="J13" s="64"/>
      <c r="K13" s="386" t="s">
        <v>21</v>
      </c>
      <c r="L13" s="435"/>
      <c r="S13" s="379" t="s">
        <v>21</v>
      </c>
      <c r="T13" s="380"/>
      <c r="U13" s="225"/>
      <c r="V13" s="225"/>
      <c r="W13" s="225"/>
      <c r="X13" s="325" t="s">
        <v>91</v>
      </c>
      <c r="Y13" s="471"/>
      <c r="Z13" s="471"/>
    </row>
    <row r="14" spans="1:29" s="1" customFormat="1" ht="13.5" customHeight="1" x14ac:dyDescent="0.2">
      <c r="A14" s="164" t="s">
        <v>22</v>
      </c>
      <c r="B14" s="469"/>
      <c r="C14" s="163"/>
      <c r="D14" s="68"/>
      <c r="E14" s="163"/>
      <c r="F14" s="68"/>
      <c r="G14" s="67" t="s">
        <v>22</v>
      </c>
      <c r="H14" s="303"/>
      <c r="I14" s="67" t="s">
        <v>22</v>
      </c>
      <c r="J14" s="64"/>
      <c r="K14" s="386" t="s">
        <v>22</v>
      </c>
      <c r="L14" s="435"/>
      <c r="M14" s="477" t="s">
        <v>102</v>
      </c>
      <c r="N14" s="477"/>
      <c r="O14" s="477"/>
      <c r="P14" s="477"/>
      <c r="Q14" s="477"/>
      <c r="R14" s="478"/>
      <c r="S14" s="379" t="s">
        <v>22</v>
      </c>
      <c r="T14" s="380"/>
      <c r="U14" s="225"/>
      <c r="V14" s="225"/>
      <c r="W14" s="225"/>
      <c r="X14" s="225"/>
      <c r="Y14" s="379"/>
      <c r="Z14" s="381"/>
    </row>
    <row r="15" spans="1:29" s="1" customFormat="1" ht="12.75" customHeight="1" x14ac:dyDescent="0.2">
      <c r="A15" s="164" t="s">
        <v>23</v>
      </c>
      <c r="B15" s="469"/>
      <c r="C15" s="384"/>
      <c r="D15" s="385"/>
      <c r="E15" s="384"/>
      <c r="F15" s="385"/>
      <c r="G15" s="67" t="s">
        <v>23</v>
      </c>
      <c r="H15" s="155"/>
      <c r="I15" s="67" t="s">
        <v>23</v>
      </c>
      <c r="J15" s="155"/>
      <c r="K15" s="386" t="s">
        <v>23</v>
      </c>
      <c r="L15" s="435"/>
      <c r="M15" s="475"/>
      <c r="N15" s="475"/>
      <c r="O15" s="475"/>
      <c r="P15" s="475"/>
      <c r="Q15" s="475"/>
      <c r="R15" s="476"/>
      <c r="S15" s="379" t="s">
        <v>23</v>
      </c>
      <c r="T15" s="380"/>
      <c r="U15" s="499" t="s">
        <v>63</v>
      </c>
      <c r="V15" s="500"/>
      <c r="W15" s="500"/>
      <c r="X15" s="500"/>
      <c r="Y15" s="500"/>
      <c r="Z15" s="501"/>
    </row>
    <row r="16" spans="1:29" s="2" customFormat="1" ht="13.35" customHeight="1" x14ac:dyDescent="0.2">
      <c r="A16" s="167" t="s">
        <v>23</v>
      </c>
      <c r="B16" s="470"/>
      <c r="C16" s="400"/>
      <c r="D16" s="401"/>
      <c r="E16" s="400"/>
      <c r="F16" s="401"/>
      <c r="G16" s="69" t="s">
        <v>23</v>
      </c>
      <c r="H16" s="184"/>
      <c r="I16" s="69" t="s">
        <v>23</v>
      </c>
      <c r="J16" s="310"/>
      <c r="K16" s="436" t="s">
        <v>23</v>
      </c>
      <c r="L16" s="437"/>
      <c r="M16" s="473"/>
      <c r="N16" s="473"/>
      <c r="O16" s="473"/>
      <c r="P16" s="473"/>
      <c r="Q16" s="473"/>
      <c r="R16" s="474"/>
      <c r="S16" s="379" t="s">
        <v>23</v>
      </c>
      <c r="T16" s="380"/>
      <c r="U16" s="502"/>
      <c r="V16" s="503"/>
      <c r="W16" s="503"/>
      <c r="X16" s="503"/>
      <c r="Y16" s="503"/>
      <c r="Z16" s="504"/>
      <c r="AA16" s="1"/>
      <c r="AB16" s="1"/>
    </row>
    <row r="17" spans="1:30" s="1" customFormat="1" ht="18.75" x14ac:dyDescent="0.2">
      <c r="A17" s="55">
        <f>S10+1</f>
        <v>45781</v>
      </c>
      <c r="B17" s="56"/>
      <c r="C17" s="26">
        <f>A17+1</f>
        <v>45782</v>
      </c>
      <c r="D17" s="27"/>
      <c r="E17" s="26">
        <f>C17+1</f>
        <v>45783</v>
      </c>
      <c r="F17" s="27"/>
      <c r="G17" s="26">
        <f>E17+1</f>
        <v>45784</v>
      </c>
      <c r="H17" s="180" t="s">
        <v>87</v>
      </c>
      <c r="I17" s="26">
        <f>G17+1</f>
        <v>45785</v>
      </c>
      <c r="J17" s="27"/>
      <c r="K17" s="389">
        <f>I17+1</f>
        <v>45786</v>
      </c>
      <c r="L17" s="390"/>
      <c r="M17" s="391"/>
      <c r="N17" s="391"/>
      <c r="O17" s="391"/>
      <c r="P17" s="391"/>
      <c r="Q17" s="391"/>
      <c r="R17" s="392"/>
      <c r="S17" s="393">
        <f>K17+1</f>
        <v>45787</v>
      </c>
      <c r="T17" s="394"/>
      <c r="U17" s="224">
        <v>9</v>
      </c>
      <c r="V17" s="224">
        <v>11</v>
      </c>
      <c r="W17" s="224">
        <v>1</v>
      </c>
      <c r="X17" s="224">
        <v>3</v>
      </c>
      <c r="Y17" s="430">
        <v>5</v>
      </c>
      <c r="Z17" s="431"/>
    </row>
    <row r="18" spans="1:30" s="1" customFormat="1" ht="13.5" x14ac:dyDescent="0.2">
      <c r="A18" s="71" t="s">
        <v>25</v>
      </c>
      <c r="B18" s="61"/>
      <c r="C18" s="70" t="s">
        <v>25</v>
      </c>
      <c r="D18" s="123"/>
      <c r="E18" s="70" t="s">
        <v>25</v>
      </c>
      <c r="F18" s="311" t="s">
        <v>72</v>
      </c>
      <c r="G18" s="70" t="s">
        <v>25</v>
      </c>
      <c r="H18" s="311" t="s">
        <v>73</v>
      </c>
      <c r="I18" s="70" t="s">
        <v>25</v>
      </c>
      <c r="J18" s="311" t="s">
        <v>74</v>
      </c>
      <c r="K18" s="432" t="s">
        <v>25</v>
      </c>
      <c r="L18" s="433"/>
      <c r="M18" s="466"/>
      <c r="N18" s="466"/>
      <c r="O18" s="466"/>
      <c r="P18" s="466"/>
      <c r="Q18" s="466"/>
      <c r="R18" s="467"/>
      <c r="S18" s="379" t="s">
        <v>25</v>
      </c>
      <c r="T18" s="380"/>
      <c r="U18" s="225"/>
      <c r="V18" s="225"/>
      <c r="W18" s="225"/>
      <c r="X18" s="225"/>
      <c r="Y18" s="379"/>
      <c r="Z18" s="381"/>
    </row>
    <row r="19" spans="1:30" s="1" customFormat="1" ht="13.5" x14ac:dyDescent="0.2">
      <c r="A19" s="164" t="s">
        <v>20</v>
      </c>
      <c r="B19" s="233"/>
      <c r="C19" s="67" t="s">
        <v>20</v>
      </c>
      <c r="D19" s="309" t="s">
        <v>88</v>
      </c>
      <c r="E19" s="333" t="s">
        <v>20</v>
      </c>
      <c r="F19" s="309"/>
      <c r="G19" s="333" t="s">
        <v>20</v>
      </c>
      <c r="H19" s="309" t="s">
        <v>65</v>
      </c>
      <c r="I19" s="333" t="s">
        <v>20</v>
      </c>
      <c r="J19" s="309"/>
      <c r="K19" s="483" t="s">
        <v>20</v>
      </c>
      <c r="L19" s="484"/>
      <c r="M19" s="479"/>
      <c r="N19" s="479"/>
      <c r="O19" s="479"/>
      <c r="P19" s="479"/>
      <c r="Q19" s="479"/>
      <c r="R19" s="480"/>
      <c r="S19" s="379" t="s">
        <v>20</v>
      </c>
      <c r="T19" s="380"/>
      <c r="U19" s="225"/>
      <c r="V19" s="225"/>
      <c r="W19" s="225"/>
      <c r="X19" s="225"/>
      <c r="Y19" s="471"/>
      <c r="Z19" s="471"/>
    </row>
    <row r="20" spans="1:30" s="1" customFormat="1" ht="13.5" x14ac:dyDescent="0.2">
      <c r="A20" s="164" t="s">
        <v>21</v>
      </c>
      <c r="B20" s="233"/>
      <c r="C20" s="67" t="s">
        <v>21</v>
      </c>
      <c r="D20" s="309" t="s">
        <v>70</v>
      </c>
      <c r="E20" s="333" t="s">
        <v>21</v>
      </c>
      <c r="F20" s="309" t="s">
        <v>90</v>
      </c>
      <c r="G20" s="333" t="s">
        <v>21</v>
      </c>
      <c r="H20" s="311" t="s">
        <v>89</v>
      </c>
      <c r="I20" s="333" t="s">
        <v>21</v>
      </c>
      <c r="J20" s="338" t="s">
        <v>70</v>
      </c>
      <c r="K20" s="483" t="s">
        <v>21</v>
      </c>
      <c r="L20" s="484"/>
      <c r="M20" s="479" t="s">
        <v>70</v>
      </c>
      <c r="N20" s="479"/>
      <c r="O20" s="479"/>
      <c r="P20" s="479"/>
      <c r="Q20" s="479"/>
      <c r="R20" s="480"/>
      <c r="S20" s="379" t="s">
        <v>21</v>
      </c>
      <c r="T20" s="380"/>
      <c r="U20" s="225"/>
      <c r="V20" s="225"/>
      <c r="W20" s="225"/>
      <c r="X20" s="225"/>
      <c r="Y20" s="471"/>
      <c r="Z20" s="471"/>
      <c r="AB20" s="2"/>
      <c r="AC20" s="2"/>
    </row>
    <row r="21" spans="1:30" s="1" customFormat="1" ht="13.5" x14ac:dyDescent="0.2">
      <c r="A21" s="164" t="s">
        <v>22</v>
      </c>
      <c r="B21" s="233"/>
      <c r="C21" s="67" t="s">
        <v>22</v>
      </c>
      <c r="D21" s="309" t="s">
        <v>93</v>
      </c>
      <c r="E21" s="333" t="s">
        <v>22</v>
      </c>
      <c r="F21" s="309"/>
      <c r="G21" s="333" t="s">
        <v>22</v>
      </c>
      <c r="H21" s="309" t="s">
        <v>93</v>
      </c>
      <c r="I21" s="333" t="s">
        <v>22</v>
      </c>
      <c r="J21" s="312"/>
      <c r="K21" s="483" t="s">
        <v>22</v>
      </c>
      <c r="L21" s="484"/>
      <c r="M21" s="477" t="s">
        <v>102</v>
      </c>
      <c r="N21" s="477"/>
      <c r="O21" s="477"/>
      <c r="P21" s="477"/>
      <c r="Q21" s="477"/>
      <c r="R21" s="478"/>
      <c r="S21" s="379" t="s">
        <v>22</v>
      </c>
      <c r="T21" s="380"/>
      <c r="U21" s="225"/>
      <c r="V21" s="225"/>
      <c r="W21" s="225"/>
      <c r="X21" s="225"/>
      <c r="Y21" s="379"/>
      <c r="Z21" s="381"/>
    </row>
    <row r="22" spans="1:30" s="1" customFormat="1" ht="13.5" x14ac:dyDescent="0.2">
      <c r="A22" s="164" t="s">
        <v>23</v>
      </c>
      <c r="B22" s="233"/>
      <c r="C22" s="67" t="s">
        <v>23</v>
      </c>
      <c r="D22" s="312"/>
      <c r="E22" s="333" t="s">
        <v>23</v>
      </c>
      <c r="F22" s="309" t="s">
        <v>67</v>
      </c>
      <c r="G22" s="333" t="s">
        <v>23</v>
      </c>
      <c r="H22" s="313"/>
      <c r="I22" s="333" t="s">
        <v>23</v>
      </c>
      <c r="J22" s="309" t="s">
        <v>67</v>
      </c>
      <c r="K22" s="483" t="s">
        <v>23</v>
      </c>
      <c r="L22" s="484"/>
      <c r="M22" s="479" t="s">
        <v>66</v>
      </c>
      <c r="N22" s="479"/>
      <c r="O22" s="479"/>
      <c r="P22" s="479"/>
      <c r="Q22" s="479"/>
      <c r="R22" s="480"/>
      <c r="S22" s="379" t="s">
        <v>23</v>
      </c>
      <c r="T22" s="380"/>
      <c r="U22" s="225"/>
      <c r="V22" s="225"/>
      <c r="W22" s="225"/>
      <c r="X22" s="225"/>
      <c r="Y22" s="471"/>
      <c r="Z22" s="471"/>
    </row>
    <row r="23" spans="1:30" s="2" customFormat="1" ht="13.35" customHeight="1" x14ac:dyDescent="0.2">
      <c r="A23" s="167" t="s">
        <v>23</v>
      </c>
      <c r="B23" s="240"/>
      <c r="C23" s="69" t="s">
        <v>23</v>
      </c>
      <c r="D23" s="184"/>
      <c r="E23" s="69" t="s">
        <v>23</v>
      </c>
      <c r="F23" s="184"/>
      <c r="G23" s="69" t="s">
        <v>23</v>
      </c>
      <c r="H23" s="184"/>
      <c r="I23" s="69" t="s">
        <v>23</v>
      </c>
      <c r="J23" s="310"/>
      <c r="K23" s="436" t="s">
        <v>23</v>
      </c>
      <c r="L23" s="437"/>
      <c r="M23" s="473"/>
      <c r="N23" s="473"/>
      <c r="O23" s="473"/>
      <c r="P23" s="473"/>
      <c r="Q23" s="473"/>
      <c r="R23" s="474"/>
      <c r="S23" s="379" t="s">
        <v>23</v>
      </c>
      <c r="T23" s="380"/>
      <c r="U23" s="170"/>
      <c r="V23" s="170"/>
      <c r="W23" s="170"/>
      <c r="X23" s="170"/>
      <c r="Y23" s="472"/>
      <c r="Z23" s="472"/>
      <c r="AA23" s="1"/>
      <c r="AB23" s="1"/>
      <c r="AC23" s="1"/>
      <c r="AD23" s="1"/>
    </row>
    <row r="24" spans="1:30" s="1" customFormat="1" ht="18.75" x14ac:dyDescent="0.2">
      <c r="A24" s="55">
        <f>S17+1</f>
        <v>45788</v>
      </c>
      <c r="B24" s="56"/>
      <c r="C24" s="26">
        <f>A24+1</f>
        <v>45789</v>
      </c>
      <c r="D24" s="27"/>
      <c r="E24" s="26">
        <f>C24+1</f>
        <v>45790</v>
      </c>
      <c r="F24" s="27"/>
      <c r="G24" s="26">
        <f>E24+1</f>
        <v>45791</v>
      </c>
      <c r="H24" s="27"/>
      <c r="I24" s="26">
        <f>G24+1</f>
        <v>45792</v>
      </c>
      <c r="J24" s="27"/>
      <c r="K24" s="389">
        <f>I24+1</f>
        <v>45793</v>
      </c>
      <c r="L24" s="390"/>
      <c r="M24" s="391"/>
      <c r="N24" s="391"/>
      <c r="O24" s="391"/>
      <c r="P24" s="391"/>
      <c r="Q24" s="391"/>
      <c r="R24" s="392"/>
      <c r="S24" s="393">
        <f>K24+1</f>
        <v>45794</v>
      </c>
      <c r="T24" s="394"/>
      <c r="U24" s="224">
        <v>9</v>
      </c>
      <c r="V24" s="224">
        <v>11</v>
      </c>
      <c r="W24" s="224">
        <v>1</v>
      </c>
      <c r="X24" s="224">
        <v>3</v>
      </c>
      <c r="Y24" s="430">
        <v>5</v>
      </c>
      <c r="Z24" s="431"/>
    </row>
    <row r="25" spans="1:30" s="1" customFormat="1" ht="13.5" x14ac:dyDescent="0.2">
      <c r="A25" s="71" t="s">
        <v>20</v>
      </c>
      <c r="B25" s="61"/>
      <c r="C25" s="70" t="s">
        <v>25</v>
      </c>
      <c r="D25" s="123"/>
      <c r="E25" s="70" t="s">
        <v>25</v>
      </c>
      <c r="F25" s="311" t="s">
        <v>75</v>
      </c>
      <c r="G25" s="70" t="s">
        <v>25</v>
      </c>
      <c r="H25" s="123" t="s">
        <v>76</v>
      </c>
      <c r="I25" s="70" t="s">
        <v>25</v>
      </c>
      <c r="J25" s="311" t="s">
        <v>77</v>
      </c>
      <c r="K25" s="432" t="s">
        <v>25</v>
      </c>
      <c r="L25" s="433"/>
      <c r="M25" s="485"/>
      <c r="N25" s="485"/>
      <c r="O25" s="485"/>
      <c r="P25" s="485"/>
      <c r="Q25" s="485"/>
      <c r="R25" s="486"/>
      <c r="S25" s="379" t="s">
        <v>25</v>
      </c>
      <c r="T25" s="380"/>
      <c r="U25" s="225"/>
      <c r="V25" s="225"/>
      <c r="W25" s="225"/>
      <c r="X25" s="225"/>
      <c r="Y25" s="379"/>
      <c r="Z25" s="381"/>
      <c r="AD25" s="2"/>
    </row>
    <row r="26" spans="1:30" s="1" customFormat="1" ht="13.5" customHeight="1" x14ac:dyDescent="0.2">
      <c r="A26" s="164" t="s">
        <v>21</v>
      </c>
      <c r="B26" s="233"/>
      <c r="C26" s="67" t="s">
        <v>20</v>
      </c>
      <c r="D26" s="309" t="s">
        <v>88</v>
      </c>
      <c r="E26" s="333" t="s">
        <v>20</v>
      </c>
      <c r="F26" s="309" t="s">
        <v>68</v>
      </c>
      <c r="G26" s="333" t="s">
        <v>20</v>
      </c>
      <c r="H26" s="309" t="s">
        <v>69</v>
      </c>
      <c r="I26" s="67" t="s">
        <v>20</v>
      </c>
      <c r="J26" s="338" t="s">
        <v>69</v>
      </c>
      <c r="K26" s="386" t="s">
        <v>20</v>
      </c>
      <c r="L26" s="435"/>
      <c r="M26" s="487" t="s">
        <v>113</v>
      </c>
      <c r="N26" s="487"/>
      <c r="O26" s="487"/>
      <c r="P26" s="487"/>
      <c r="Q26" s="487"/>
      <c r="R26" s="488"/>
      <c r="S26" s="379" t="s">
        <v>20</v>
      </c>
      <c r="T26" s="380"/>
      <c r="U26" s="320"/>
      <c r="V26" s="320"/>
      <c r="W26" s="320"/>
      <c r="X26" s="320"/>
      <c r="Y26" s="316"/>
      <c r="Z26" s="317"/>
    </row>
    <row r="27" spans="1:30" s="1" customFormat="1" ht="13.5" customHeight="1" x14ac:dyDescent="0.2">
      <c r="A27" s="164" t="s">
        <v>22</v>
      </c>
      <c r="B27" s="340" t="s">
        <v>107</v>
      </c>
      <c r="C27" s="67" t="s">
        <v>21</v>
      </c>
      <c r="D27" s="309" t="s">
        <v>70</v>
      </c>
      <c r="E27" s="333" t="s">
        <v>21</v>
      </c>
      <c r="F27" s="309" t="s">
        <v>90</v>
      </c>
      <c r="G27" s="333" t="s">
        <v>21</v>
      </c>
      <c r="H27" s="311" t="s">
        <v>89</v>
      </c>
      <c r="I27" s="67" t="s">
        <v>21</v>
      </c>
      <c r="J27" s="309"/>
      <c r="K27" s="386" t="s">
        <v>21</v>
      </c>
      <c r="L27" s="435"/>
      <c r="M27" s="487" t="s">
        <v>89</v>
      </c>
      <c r="N27" s="487"/>
      <c r="O27" s="487"/>
      <c r="P27" s="487"/>
      <c r="Q27" s="487"/>
      <c r="R27" s="488"/>
      <c r="S27" s="379" t="s">
        <v>21</v>
      </c>
      <c r="T27" s="380"/>
      <c r="U27" s="336" t="s">
        <v>71</v>
      </c>
      <c r="V27" s="320"/>
      <c r="W27" s="320"/>
      <c r="X27" s="337" t="s">
        <v>91</v>
      </c>
      <c r="Y27" s="316"/>
      <c r="Z27" s="317"/>
      <c r="AB27" s="2"/>
      <c r="AC27" s="2"/>
    </row>
    <row r="28" spans="1:30" s="1" customFormat="1" ht="13.5" customHeight="1" x14ac:dyDescent="0.2">
      <c r="A28" s="164" t="s">
        <v>23</v>
      </c>
      <c r="B28" s="340" t="s">
        <v>108</v>
      </c>
      <c r="C28" s="67" t="s">
        <v>22</v>
      </c>
      <c r="D28" s="309" t="s">
        <v>93</v>
      </c>
      <c r="E28" s="333" t="s">
        <v>22</v>
      </c>
      <c r="F28" s="309" t="s">
        <v>98</v>
      </c>
      <c r="G28" s="333" t="s">
        <v>22</v>
      </c>
      <c r="H28" s="309" t="s">
        <v>65</v>
      </c>
      <c r="I28" s="67" t="s">
        <v>22</v>
      </c>
      <c r="J28" s="312"/>
      <c r="K28" s="386" t="s">
        <v>22</v>
      </c>
      <c r="L28" s="435"/>
      <c r="M28" s="477" t="s">
        <v>102</v>
      </c>
      <c r="N28" s="477"/>
      <c r="O28" s="477"/>
      <c r="P28" s="477"/>
      <c r="Q28" s="477"/>
      <c r="R28" s="478"/>
      <c r="S28" s="379" t="s">
        <v>22</v>
      </c>
      <c r="T28" s="380"/>
      <c r="U28" s="320"/>
      <c r="V28" s="320"/>
      <c r="W28" s="320"/>
      <c r="X28" s="320"/>
      <c r="Y28" s="316"/>
      <c r="Z28" s="317"/>
    </row>
    <row r="29" spans="1:30" s="1" customFormat="1" ht="13.5" customHeight="1" x14ac:dyDescent="0.2">
      <c r="A29" s="164" t="s">
        <v>23</v>
      </c>
      <c r="B29" s="340" t="s">
        <v>95</v>
      </c>
      <c r="C29" s="67" t="s">
        <v>23</v>
      </c>
      <c r="D29" s="302" t="s">
        <v>26</v>
      </c>
      <c r="E29" s="67" t="s">
        <v>23</v>
      </c>
      <c r="F29" s="309" t="s">
        <v>67</v>
      </c>
      <c r="G29" s="67" t="s">
        <v>23</v>
      </c>
      <c r="H29" s="309" t="s">
        <v>66</v>
      </c>
      <c r="I29" s="67" t="s">
        <v>23</v>
      </c>
      <c r="J29" s="302" t="s">
        <v>26</v>
      </c>
      <c r="K29" s="386" t="s">
        <v>23</v>
      </c>
      <c r="L29" s="435"/>
      <c r="M29" s="475" t="s">
        <v>110</v>
      </c>
      <c r="N29" s="475"/>
      <c r="O29" s="475"/>
      <c r="P29" s="475"/>
      <c r="Q29" s="475"/>
      <c r="R29" s="476"/>
      <c r="S29" s="379" t="s">
        <v>23</v>
      </c>
      <c r="T29" s="380"/>
      <c r="U29" s="320"/>
      <c r="V29" s="341" t="s">
        <v>111</v>
      </c>
      <c r="W29" s="341" t="s">
        <v>112</v>
      </c>
      <c r="X29" s="320"/>
      <c r="Y29" s="316"/>
      <c r="Z29" s="317"/>
    </row>
    <row r="30" spans="1:30" s="2" customFormat="1" ht="13.5" customHeight="1" x14ac:dyDescent="0.2">
      <c r="A30" s="167" t="s">
        <v>23</v>
      </c>
      <c r="B30" s="340" t="s">
        <v>109</v>
      </c>
      <c r="C30" s="69" t="s">
        <v>23</v>
      </c>
      <c r="D30" s="64"/>
      <c r="E30" s="69" t="s">
        <v>23</v>
      </c>
      <c r="F30" s="314"/>
      <c r="G30" s="69" t="s">
        <v>23</v>
      </c>
      <c r="H30" s="184"/>
      <c r="I30" s="69" t="s">
        <v>23</v>
      </c>
      <c r="J30" s="314"/>
      <c r="K30" s="436" t="s">
        <v>23</v>
      </c>
      <c r="L30" s="437"/>
      <c r="M30" s="481"/>
      <c r="N30" s="481"/>
      <c r="O30" s="481"/>
      <c r="P30" s="481"/>
      <c r="Q30" s="481"/>
      <c r="R30" s="482"/>
      <c r="S30" s="379" t="s">
        <v>23</v>
      </c>
      <c r="T30" s="380"/>
      <c r="U30" s="321"/>
      <c r="V30" s="321"/>
      <c r="W30" s="321"/>
      <c r="X30" s="321"/>
      <c r="Y30" s="318"/>
      <c r="Z30" s="319"/>
      <c r="AA30" s="1"/>
      <c r="AB30" s="1"/>
      <c r="AC30" s="1"/>
      <c r="AD30" s="1"/>
    </row>
    <row r="31" spans="1:30" s="1" customFormat="1" ht="18.75" x14ac:dyDescent="0.2">
      <c r="A31" s="55">
        <f>S24+1</f>
        <v>45795</v>
      </c>
      <c r="B31" s="56"/>
      <c r="C31" s="26">
        <f>A31+1</f>
        <v>45796</v>
      </c>
      <c r="D31" s="27"/>
      <c r="E31" s="26">
        <f>C31+1</f>
        <v>45797</v>
      </c>
      <c r="F31" s="306"/>
      <c r="G31" s="26">
        <f>E31+1</f>
        <v>45798</v>
      </c>
      <c r="H31" s="27"/>
      <c r="I31" s="26">
        <f>G31+1</f>
        <v>45799</v>
      </c>
      <c r="J31" s="306"/>
      <c r="K31" s="389">
        <f>I31+1</f>
        <v>45800</v>
      </c>
      <c r="L31" s="390"/>
      <c r="M31" s="489"/>
      <c r="N31" s="489"/>
      <c r="O31" s="489"/>
      <c r="P31" s="489"/>
      <c r="Q31" s="489"/>
      <c r="R31" s="490"/>
      <c r="S31" s="393">
        <f>K31+1</f>
        <v>45801</v>
      </c>
      <c r="T31" s="394"/>
      <c r="U31" s="224">
        <v>9</v>
      </c>
      <c r="V31" s="224">
        <v>11</v>
      </c>
      <c r="W31" s="224">
        <v>1</v>
      </c>
      <c r="X31" s="224">
        <v>3</v>
      </c>
      <c r="Y31" s="430">
        <v>5</v>
      </c>
      <c r="Z31" s="431"/>
    </row>
    <row r="32" spans="1:30" s="1" customFormat="1" ht="13.5" x14ac:dyDescent="0.2">
      <c r="A32" s="71" t="s">
        <v>20</v>
      </c>
      <c r="B32" s="61"/>
      <c r="C32" s="70" t="s">
        <v>25</v>
      </c>
      <c r="E32" s="70" t="s">
        <v>25</v>
      </c>
      <c r="F32" s="311" t="s">
        <v>78</v>
      </c>
      <c r="G32" s="70" t="s">
        <v>25</v>
      </c>
      <c r="H32" s="123" t="s">
        <v>79</v>
      </c>
      <c r="I32" s="70" t="s">
        <v>25</v>
      </c>
      <c r="J32" s="311" t="s">
        <v>80</v>
      </c>
      <c r="K32" s="432" t="s">
        <v>25</v>
      </c>
      <c r="L32" s="433"/>
      <c r="M32" s="485"/>
      <c r="N32" s="485"/>
      <c r="O32" s="485"/>
      <c r="P32" s="485"/>
      <c r="Q32" s="485"/>
      <c r="R32" s="486"/>
      <c r="S32" s="379" t="s">
        <v>25</v>
      </c>
      <c r="T32" s="380"/>
      <c r="U32" s="225"/>
      <c r="V32" s="225"/>
      <c r="W32" s="225"/>
      <c r="X32" s="225"/>
      <c r="Y32" s="379"/>
      <c r="Z32" s="381"/>
      <c r="AD32" s="2"/>
    </row>
    <row r="33" spans="1:30" s="1" customFormat="1" ht="13.5" customHeight="1" x14ac:dyDescent="0.2">
      <c r="A33" s="164" t="s">
        <v>21</v>
      </c>
      <c r="B33" s="233"/>
      <c r="C33" s="67" t="s">
        <v>20</v>
      </c>
      <c r="D33" s="309" t="s">
        <v>88</v>
      </c>
      <c r="E33" s="67" t="s">
        <v>20</v>
      </c>
      <c r="F33" s="309" t="s">
        <v>68</v>
      </c>
      <c r="G33" s="67" t="s">
        <v>20</v>
      </c>
      <c r="H33" s="64"/>
      <c r="I33" s="67" t="s">
        <v>20</v>
      </c>
      <c r="J33" s="309" t="s">
        <v>69</v>
      </c>
      <c r="K33" s="386" t="s">
        <v>20</v>
      </c>
      <c r="L33" s="435"/>
      <c r="M33" s="491" t="s">
        <v>93</v>
      </c>
      <c r="N33" s="491"/>
      <c r="O33" s="491"/>
      <c r="P33" s="491"/>
      <c r="Q33" s="491"/>
      <c r="R33" s="492"/>
      <c r="S33" s="379" t="s">
        <v>20</v>
      </c>
      <c r="T33" s="380"/>
      <c r="U33" s="225"/>
      <c r="V33" s="225"/>
      <c r="W33" s="225"/>
      <c r="X33" s="225"/>
      <c r="Y33" s="379"/>
      <c r="Z33" s="381"/>
    </row>
    <row r="34" spans="1:30" s="1" customFormat="1" ht="13.5" customHeight="1" x14ac:dyDescent="0.2">
      <c r="A34" s="164" t="s">
        <v>22</v>
      </c>
      <c r="B34" s="340" t="s">
        <v>107</v>
      </c>
      <c r="C34" s="67" t="s">
        <v>21</v>
      </c>
      <c r="D34" s="309" t="s">
        <v>90</v>
      </c>
      <c r="E34" s="333" t="s">
        <v>21</v>
      </c>
      <c r="F34" s="309"/>
      <c r="G34" s="333" t="s">
        <v>21</v>
      </c>
      <c r="H34" s="312"/>
      <c r="I34" s="333" t="s">
        <v>21</v>
      </c>
      <c r="J34" s="338" t="s">
        <v>70</v>
      </c>
      <c r="K34" s="386" t="s">
        <v>21</v>
      </c>
      <c r="L34" s="435"/>
      <c r="M34" s="491" t="s">
        <v>70</v>
      </c>
      <c r="N34" s="491"/>
      <c r="O34" s="491"/>
      <c r="P34" s="491"/>
      <c r="Q34" s="491"/>
      <c r="R34" s="492"/>
      <c r="S34" s="379" t="s">
        <v>21</v>
      </c>
      <c r="T34" s="380"/>
      <c r="U34" s="225"/>
      <c r="V34" s="225"/>
      <c r="W34" s="225"/>
      <c r="X34" s="225"/>
      <c r="Y34" s="379"/>
      <c r="Z34" s="381"/>
      <c r="AB34" s="2"/>
      <c r="AC34" s="2"/>
    </row>
    <row r="35" spans="1:30" s="1" customFormat="1" ht="13.5" customHeight="1" x14ac:dyDescent="0.2">
      <c r="A35" s="164" t="s">
        <v>23</v>
      </c>
      <c r="B35" s="340" t="s">
        <v>108</v>
      </c>
      <c r="C35" s="67" t="s">
        <v>22</v>
      </c>
      <c r="D35" s="309" t="s">
        <v>92</v>
      </c>
      <c r="E35" s="333" t="s">
        <v>22</v>
      </c>
      <c r="F35" s="309" t="s">
        <v>93</v>
      </c>
      <c r="G35" s="333" t="s">
        <v>22</v>
      </c>
      <c r="H35" s="309" t="s">
        <v>98</v>
      </c>
      <c r="I35" s="333" t="s">
        <v>22</v>
      </c>
      <c r="J35" s="309" t="s">
        <v>101</v>
      </c>
      <c r="K35" s="386" t="s">
        <v>22</v>
      </c>
      <c r="L35" s="435"/>
      <c r="M35" s="477" t="s">
        <v>102</v>
      </c>
      <c r="N35" s="477"/>
      <c r="O35" s="477"/>
      <c r="P35" s="477"/>
      <c r="Q35" s="477"/>
      <c r="R35" s="478"/>
      <c r="S35" s="379" t="s">
        <v>22</v>
      </c>
      <c r="T35" s="380"/>
      <c r="U35" s="225"/>
      <c r="V35" s="225"/>
      <c r="W35" s="225"/>
      <c r="X35" s="225"/>
      <c r="Y35" s="379"/>
      <c r="Z35" s="381"/>
    </row>
    <row r="36" spans="1:30" s="1" customFormat="1" ht="13.5" customHeight="1" x14ac:dyDescent="0.2">
      <c r="A36" s="164" t="s">
        <v>23</v>
      </c>
      <c r="B36" s="340" t="s">
        <v>95</v>
      </c>
      <c r="C36" s="67" t="s">
        <v>23</v>
      </c>
      <c r="D36" s="338" t="s">
        <v>67</v>
      </c>
      <c r="E36" s="333" t="s">
        <v>23</v>
      </c>
      <c r="F36" s="309" t="s">
        <v>101</v>
      </c>
      <c r="G36" s="333" t="s">
        <v>23</v>
      </c>
      <c r="H36" s="309" t="s">
        <v>66</v>
      </c>
      <c r="I36" s="333" t="s">
        <v>23</v>
      </c>
      <c r="J36" s="308" t="s">
        <v>114</v>
      </c>
      <c r="K36" s="386" t="s">
        <v>23</v>
      </c>
      <c r="L36" s="435"/>
      <c r="M36" s="475" t="s">
        <v>110</v>
      </c>
      <c r="N36" s="475"/>
      <c r="O36" s="475"/>
      <c r="P36" s="475"/>
      <c r="Q36" s="475"/>
      <c r="R36" s="476"/>
      <c r="S36" s="379" t="s">
        <v>23</v>
      </c>
      <c r="T36" s="380"/>
      <c r="U36" s="225"/>
      <c r="V36" s="341" t="s">
        <v>111</v>
      </c>
      <c r="W36" s="341" t="s">
        <v>112</v>
      </c>
      <c r="X36" s="225"/>
      <c r="Y36" s="379"/>
      <c r="Z36" s="381"/>
    </row>
    <row r="37" spans="1:30" s="2" customFormat="1" ht="13.5" customHeight="1" x14ac:dyDescent="0.2">
      <c r="A37" s="167" t="s">
        <v>23</v>
      </c>
      <c r="B37" s="340" t="s">
        <v>109</v>
      </c>
      <c r="C37" s="69" t="s">
        <v>23</v>
      </c>
      <c r="D37" s="308"/>
      <c r="E37" s="69" t="s">
        <v>23</v>
      </c>
      <c r="F37" s="314"/>
      <c r="G37" s="69" t="s">
        <v>23</v>
      </c>
      <c r="H37" s="184"/>
      <c r="I37" s="69" t="s">
        <v>23</v>
      </c>
      <c r="J37" s="314"/>
      <c r="K37" s="436" t="s">
        <v>23</v>
      </c>
      <c r="L37" s="437"/>
      <c r="M37" s="481"/>
      <c r="N37" s="481"/>
      <c r="O37" s="481"/>
      <c r="P37" s="481"/>
      <c r="Q37" s="481"/>
      <c r="R37" s="482"/>
      <c r="S37" s="379" t="s">
        <v>23</v>
      </c>
      <c r="T37" s="380"/>
      <c r="U37" s="170"/>
      <c r="V37" s="170"/>
      <c r="W37" s="170"/>
      <c r="X37" s="170"/>
      <c r="Y37" s="397"/>
      <c r="Z37" s="399"/>
      <c r="AA37" s="1"/>
      <c r="AB37" s="1"/>
      <c r="AC37" s="1"/>
      <c r="AD37" s="1"/>
    </row>
    <row r="38" spans="1:30" s="1" customFormat="1" ht="18.75" x14ac:dyDescent="0.2">
      <c r="A38" s="55">
        <f>S31+1</f>
        <v>45802</v>
      </c>
      <c r="B38" s="56"/>
      <c r="C38" s="26">
        <f>A38+1</f>
        <v>45803</v>
      </c>
      <c r="D38" s="27"/>
      <c r="E38" s="26">
        <f>C38+1</f>
        <v>45804</v>
      </c>
      <c r="F38" s="306"/>
      <c r="G38" s="26">
        <f>E38+1</f>
        <v>45805</v>
      </c>
      <c r="H38" s="27"/>
      <c r="I38" s="26">
        <f>G38+1</f>
        <v>45806</v>
      </c>
      <c r="J38" s="306"/>
      <c r="K38" s="389">
        <f>I38+1</f>
        <v>45807</v>
      </c>
      <c r="L38" s="390"/>
      <c r="M38" s="489"/>
      <c r="N38" s="489"/>
      <c r="O38" s="489"/>
      <c r="P38" s="489"/>
      <c r="Q38" s="489"/>
      <c r="R38" s="490"/>
      <c r="S38" s="393">
        <f>K38+1</f>
        <v>45808</v>
      </c>
      <c r="T38" s="394"/>
      <c r="U38" s="224">
        <v>9</v>
      </c>
      <c r="V38" s="224">
        <v>11</v>
      </c>
      <c r="W38" s="224">
        <v>1</v>
      </c>
      <c r="X38" s="224">
        <v>3</v>
      </c>
      <c r="Y38" s="430">
        <v>5</v>
      </c>
      <c r="Z38" s="431"/>
    </row>
    <row r="39" spans="1:30" s="1" customFormat="1" ht="13.5" x14ac:dyDescent="0.2">
      <c r="A39" s="71" t="s">
        <v>20</v>
      </c>
      <c r="B39" s="61"/>
      <c r="C39" s="70" t="s">
        <v>25</v>
      </c>
      <c r="D39" s="123"/>
      <c r="E39" s="70" t="s">
        <v>25</v>
      </c>
      <c r="F39" s="311" t="s">
        <v>81</v>
      </c>
      <c r="G39" s="70" t="s">
        <v>25</v>
      </c>
      <c r="H39" s="123" t="s">
        <v>73</v>
      </c>
      <c r="I39" s="70" t="s">
        <v>25</v>
      </c>
      <c r="J39" s="311" t="s">
        <v>74</v>
      </c>
      <c r="K39" s="432" t="s">
        <v>25</v>
      </c>
      <c r="L39" s="433"/>
      <c r="M39" s="485"/>
      <c r="N39" s="485"/>
      <c r="O39" s="485"/>
      <c r="P39" s="485"/>
      <c r="Q39" s="485"/>
      <c r="R39" s="486"/>
      <c r="S39" s="379" t="s">
        <v>25</v>
      </c>
      <c r="T39" s="380"/>
      <c r="U39" s="225"/>
      <c r="V39" s="225"/>
      <c r="W39" s="225"/>
      <c r="X39" s="225"/>
      <c r="Y39" s="379"/>
      <c r="Z39" s="381"/>
      <c r="AD39" s="2"/>
    </row>
    <row r="40" spans="1:30" s="1" customFormat="1" ht="13.5" x14ac:dyDescent="0.2">
      <c r="A40" s="164" t="s">
        <v>21</v>
      </c>
      <c r="B40" s="233"/>
      <c r="C40" s="67" t="s">
        <v>20</v>
      </c>
      <c r="D40" s="64"/>
      <c r="E40" s="67" t="s">
        <v>20</v>
      </c>
      <c r="F40" s="309" t="s">
        <v>69</v>
      </c>
      <c r="G40" s="333" t="s">
        <v>20</v>
      </c>
      <c r="H40" s="309" t="s">
        <v>88</v>
      </c>
      <c r="I40" s="333" t="s">
        <v>20</v>
      </c>
      <c r="J40" s="338" t="s">
        <v>70</v>
      </c>
      <c r="K40" s="386" t="s">
        <v>20</v>
      </c>
      <c r="L40" s="435"/>
      <c r="M40" s="487" t="s">
        <v>93</v>
      </c>
      <c r="N40" s="487"/>
      <c r="O40" s="487"/>
      <c r="P40" s="487"/>
      <c r="Q40" s="487"/>
      <c r="R40" s="488"/>
      <c r="S40" s="379" t="s">
        <v>20</v>
      </c>
      <c r="T40" s="380"/>
      <c r="U40" s="225"/>
      <c r="V40" s="225"/>
      <c r="W40" s="225"/>
      <c r="X40" s="225"/>
      <c r="Y40" s="379"/>
      <c r="Z40" s="381"/>
    </row>
    <row r="41" spans="1:30" s="1" customFormat="1" ht="13.5" x14ac:dyDescent="0.2">
      <c r="A41" s="164" t="s">
        <v>22</v>
      </c>
      <c r="B41" s="340" t="s">
        <v>107</v>
      </c>
      <c r="C41" s="67" t="s">
        <v>21</v>
      </c>
      <c r="D41" s="64"/>
      <c r="E41" s="67" t="s">
        <v>21</v>
      </c>
      <c r="F41" s="309" t="s">
        <v>90</v>
      </c>
      <c r="G41" s="333" t="s">
        <v>21</v>
      </c>
      <c r="H41" s="312"/>
      <c r="I41" s="333" t="s">
        <v>21</v>
      </c>
      <c r="J41" s="309" t="s">
        <v>70</v>
      </c>
      <c r="K41" s="386" t="s">
        <v>21</v>
      </c>
      <c r="L41" s="435"/>
      <c r="M41" s="487" t="s">
        <v>89</v>
      </c>
      <c r="N41" s="487"/>
      <c r="O41" s="487"/>
      <c r="P41" s="487"/>
      <c r="Q41" s="487"/>
      <c r="R41" s="488"/>
      <c r="S41" s="379" t="s">
        <v>21</v>
      </c>
      <c r="T41" s="380"/>
      <c r="U41" s="344" t="s">
        <v>71</v>
      </c>
      <c r="V41" s="225"/>
      <c r="W41" s="225"/>
      <c r="X41" s="225"/>
      <c r="Y41" s="379"/>
      <c r="Z41" s="381"/>
      <c r="AB41" s="2"/>
      <c r="AC41" s="2"/>
    </row>
    <row r="42" spans="1:30" s="1" customFormat="1" ht="13.5" x14ac:dyDescent="0.2">
      <c r="A42" s="164" t="s">
        <v>23</v>
      </c>
      <c r="B42" s="340" t="s">
        <v>108</v>
      </c>
      <c r="C42" s="67" t="s">
        <v>22</v>
      </c>
      <c r="D42" s="309" t="s">
        <v>101</v>
      </c>
      <c r="E42" s="67" t="s">
        <v>22</v>
      </c>
      <c r="F42" s="309" t="s">
        <v>98</v>
      </c>
      <c r="G42" s="333" t="s">
        <v>22</v>
      </c>
      <c r="H42" s="339" t="s">
        <v>93</v>
      </c>
      <c r="I42" s="333" t="s">
        <v>22</v>
      </c>
      <c r="J42" s="308" t="s">
        <v>114</v>
      </c>
      <c r="K42" s="386" t="s">
        <v>22</v>
      </c>
      <c r="L42" s="435"/>
      <c r="M42" s="477" t="s">
        <v>102</v>
      </c>
      <c r="N42" s="477"/>
      <c r="O42" s="477"/>
      <c r="P42" s="477"/>
      <c r="Q42" s="477"/>
      <c r="R42" s="478"/>
      <c r="S42" s="379" t="s">
        <v>22</v>
      </c>
      <c r="T42" s="380"/>
      <c r="U42" s="225"/>
      <c r="V42" s="225"/>
      <c r="W42" s="225"/>
      <c r="X42" s="225"/>
      <c r="Y42" s="379"/>
      <c r="Z42" s="381"/>
      <c r="AB42"/>
      <c r="AC42"/>
    </row>
    <row r="43" spans="1:30" s="1" customFormat="1" ht="13.5" x14ac:dyDescent="0.2">
      <c r="A43" s="164" t="s">
        <v>23</v>
      </c>
      <c r="B43" s="340" t="s">
        <v>95</v>
      </c>
      <c r="C43" s="67" t="s">
        <v>23</v>
      </c>
      <c r="D43" s="183" t="s">
        <v>95</v>
      </c>
      <c r="E43" s="67" t="s">
        <v>23</v>
      </c>
      <c r="F43" s="309" t="s">
        <v>67</v>
      </c>
      <c r="G43" s="333" t="s">
        <v>23</v>
      </c>
      <c r="H43" s="313"/>
      <c r="I43" s="333" t="s">
        <v>23</v>
      </c>
      <c r="J43" s="338" t="s">
        <v>67</v>
      </c>
      <c r="K43" s="386" t="s">
        <v>23</v>
      </c>
      <c r="L43" s="435"/>
      <c r="M43" s="475" t="s">
        <v>110</v>
      </c>
      <c r="N43" s="475"/>
      <c r="O43" s="475"/>
      <c r="P43" s="475"/>
      <c r="Q43" s="475"/>
      <c r="R43" s="476"/>
      <c r="S43" s="379" t="s">
        <v>23</v>
      </c>
      <c r="T43" s="380"/>
      <c r="U43" s="225"/>
      <c r="V43" s="341" t="s">
        <v>111</v>
      </c>
      <c r="W43" s="341" t="s">
        <v>112</v>
      </c>
      <c r="X43" s="225"/>
      <c r="Y43" s="379"/>
      <c r="Z43" s="381"/>
      <c r="AB43"/>
      <c r="AC43"/>
    </row>
    <row r="44" spans="1:30" s="2" customFormat="1" ht="13.5" x14ac:dyDescent="0.2">
      <c r="A44" s="167" t="s">
        <v>23</v>
      </c>
      <c r="B44" s="340" t="s">
        <v>109</v>
      </c>
      <c r="C44" s="69" t="s">
        <v>23</v>
      </c>
      <c r="D44" s="184"/>
      <c r="E44" s="69" t="s">
        <v>23</v>
      </c>
      <c r="F44" s="184"/>
      <c r="G44" s="69" t="s">
        <v>23</v>
      </c>
      <c r="H44" s="184"/>
      <c r="I44" s="69" t="s">
        <v>23</v>
      </c>
      <c r="J44" s="184"/>
      <c r="K44" s="436" t="s">
        <v>23</v>
      </c>
      <c r="L44" s="437"/>
      <c r="M44" s="473"/>
      <c r="N44" s="473"/>
      <c r="O44" s="473"/>
      <c r="P44" s="473"/>
      <c r="Q44" s="473"/>
      <c r="R44" s="474"/>
      <c r="S44" s="379" t="s">
        <v>23</v>
      </c>
      <c r="T44" s="380"/>
      <c r="U44" s="170"/>
      <c r="V44" s="170"/>
      <c r="W44" s="170"/>
      <c r="X44" s="170"/>
      <c r="Y44" s="397"/>
      <c r="Z44" s="399"/>
      <c r="AA44" s="1"/>
      <c r="AB44"/>
      <c r="AC44"/>
      <c r="AD44" s="1"/>
    </row>
    <row r="45" spans="1:30" ht="18.75" x14ac:dyDescent="0.3">
      <c r="A45" s="55">
        <f>S38+1</f>
        <v>45809</v>
      </c>
      <c r="B45" s="56"/>
      <c r="C45" s="55">
        <f>A45+1</f>
        <v>45810</v>
      </c>
      <c r="D45" s="57"/>
      <c r="E45" s="505"/>
      <c r="F45" s="506"/>
      <c r="G45" s="506"/>
      <c r="H45" s="506"/>
      <c r="I45" s="29"/>
      <c r="J45" s="29"/>
      <c r="K45" s="29"/>
      <c r="L45" s="29"/>
      <c r="M45" s="29"/>
      <c r="N45" s="29"/>
      <c r="O45" s="29"/>
      <c r="P45" s="29"/>
      <c r="Q45" s="29"/>
      <c r="R45" s="29"/>
      <c r="S45" s="29"/>
      <c r="T45" s="29"/>
      <c r="U45" s="29"/>
      <c r="V45" s="29"/>
      <c r="W45" s="29"/>
      <c r="X45" s="29"/>
      <c r="Y45" s="29"/>
      <c r="Z45" s="10"/>
      <c r="AD45" s="1"/>
    </row>
    <row r="46" spans="1:30" ht="14.25" x14ac:dyDescent="0.3">
      <c r="A46" s="379"/>
      <c r="B46" s="380"/>
      <c r="C46" s="379"/>
      <c r="D46" s="381"/>
      <c r="E46" s="507"/>
      <c r="F46" s="508"/>
      <c r="G46" s="508"/>
      <c r="H46" s="508"/>
      <c r="I46" s="6"/>
      <c r="J46" s="6"/>
      <c r="K46" s="6"/>
      <c r="L46" s="6"/>
      <c r="M46" s="6"/>
      <c r="N46" s="6"/>
      <c r="O46" s="6"/>
      <c r="P46" s="6"/>
      <c r="Q46" s="6"/>
      <c r="R46" s="6"/>
      <c r="S46" s="6"/>
      <c r="T46" s="6"/>
      <c r="U46" s="6"/>
      <c r="V46" s="6"/>
      <c r="W46" s="6"/>
      <c r="X46" s="6"/>
      <c r="Y46" s="6"/>
      <c r="Z46" s="9"/>
      <c r="AB46" s="1"/>
      <c r="AC46" s="1"/>
      <c r="AD46" s="2"/>
    </row>
    <row r="47" spans="1:30" ht="13.5" x14ac:dyDescent="0.2">
      <c r="A47" s="379"/>
      <c r="B47" s="380"/>
      <c r="C47" s="379"/>
      <c r="D47" s="381"/>
      <c r="E47" s="493"/>
      <c r="F47" s="494"/>
      <c r="G47" s="494"/>
      <c r="H47" s="494"/>
      <c r="I47" s="6"/>
      <c r="J47" s="6"/>
      <c r="K47" s="6"/>
      <c r="L47" s="6"/>
      <c r="M47" s="6"/>
      <c r="N47" s="6"/>
      <c r="O47" s="6"/>
      <c r="P47" s="6"/>
      <c r="Q47" s="6"/>
      <c r="R47" s="6"/>
      <c r="S47" s="6"/>
      <c r="T47" s="6"/>
      <c r="U47" s="6"/>
      <c r="V47" s="6"/>
      <c r="W47" s="6"/>
      <c r="X47" s="6"/>
      <c r="Y47" s="6"/>
      <c r="Z47" s="9"/>
    </row>
    <row r="48" spans="1:30" ht="15" x14ac:dyDescent="0.2">
      <c r="A48" s="379"/>
      <c r="B48" s="380"/>
      <c r="C48" s="379"/>
      <c r="D48" s="381"/>
      <c r="E48" s="493"/>
      <c r="F48" s="494"/>
      <c r="G48" s="494"/>
      <c r="H48" s="494"/>
      <c r="I48" s="6"/>
      <c r="J48" s="6"/>
      <c r="K48" s="6"/>
      <c r="L48" s="6"/>
      <c r="M48" s="6"/>
      <c r="N48" s="6"/>
      <c r="O48" s="425" t="s">
        <v>106</v>
      </c>
      <c r="P48" s="425"/>
      <c r="Q48" s="425"/>
      <c r="R48" s="425"/>
      <c r="S48" s="425"/>
      <c r="T48" s="425"/>
      <c r="U48" s="425"/>
      <c r="V48" s="425"/>
      <c r="W48" s="425"/>
      <c r="X48" s="425"/>
      <c r="Y48" s="425"/>
      <c r="Z48" s="426"/>
    </row>
    <row r="49" spans="1:30" s="1" customFormat="1" ht="13.5" x14ac:dyDescent="0.2">
      <c r="A49" s="164"/>
      <c r="B49" s="165"/>
      <c r="C49" s="164"/>
      <c r="D49" s="166"/>
      <c r="E49" s="495"/>
      <c r="F49" s="496"/>
      <c r="G49" s="496"/>
      <c r="H49" s="496"/>
      <c r="I49" s="6"/>
      <c r="J49" s="6"/>
      <c r="K49" s="403" t="s">
        <v>9</v>
      </c>
      <c r="L49" s="403"/>
      <c r="M49" s="403"/>
      <c r="N49" s="403"/>
      <c r="O49" s="403"/>
      <c r="P49" s="403"/>
      <c r="Q49" s="403"/>
      <c r="R49" s="403"/>
      <c r="S49" s="403"/>
      <c r="T49" s="403"/>
      <c r="U49" s="403"/>
      <c r="V49" s="403"/>
      <c r="W49" s="403"/>
      <c r="X49" s="403"/>
      <c r="Y49" s="403"/>
      <c r="Z49" s="404"/>
      <c r="AB49"/>
      <c r="AC49"/>
      <c r="AD49"/>
    </row>
    <row r="50" spans="1:30" ht="13.5" x14ac:dyDescent="0.2">
      <c r="A50" s="397"/>
      <c r="B50" s="398"/>
      <c r="C50" s="397"/>
      <c r="D50" s="399"/>
      <c r="E50" s="497"/>
      <c r="F50" s="498"/>
      <c r="G50" s="498"/>
      <c r="H50" s="498"/>
      <c r="I50" s="32"/>
      <c r="J50" s="32"/>
      <c r="K50" s="405" t="s">
        <v>8</v>
      </c>
      <c r="L50" s="405"/>
      <c r="M50" s="405"/>
      <c r="N50" s="405"/>
      <c r="O50" s="405"/>
      <c r="P50" s="405"/>
      <c r="Q50" s="405"/>
      <c r="R50" s="405"/>
      <c r="S50" s="405"/>
      <c r="T50" s="405"/>
      <c r="U50" s="405"/>
      <c r="V50" s="405"/>
      <c r="W50" s="405"/>
      <c r="X50" s="405"/>
      <c r="Y50" s="405"/>
      <c r="Z50" s="406"/>
    </row>
    <row r="51" spans="1:30" x14ac:dyDescent="0.2">
      <c r="AD51" s="1"/>
    </row>
  </sheetData>
  <mergeCells count="175">
    <mergeCell ref="U15:Z16"/>
    <mergeCell ref="K44:L44"/>
    <mergeCell ref="M44:R44"/>
    <mergeCell ref="E45:H45"/>
    <mergeCell ref="E46:H46"/>
    <mergeCell ref="K31:L31"/>
    <mergeCell ref="M31:R31"/>
    <mergeCell ref="S31:T31"/>
    <mergeCell ref="S35:T35"/>
    <mergeCell ref="S33:T33"/>
    <mergeCell ref="K30:L30"/>
    <mergeCell ref="K32:L32"/>
    <mergeCell ref="M32:R32"/>
    <mergeCell ref="S26:T26"/>
    <mergeCell ref="S27:T27"/>
    <mergeCell ref="S28:T28"/>
    <mergeCell ref="S29:T29"/>
    <mergeCell ref="K29:L29"/>
    <mergeCell ref="K28:L28"/>
    <mergeCell ref="K27:L27"/>
    <mergeCell ref="K26:L26"/>
    <mergeCell ref="M27:R27"/>
    <mergeCell ref="M28:R28"/>
    <mergeCell ref="M29:R29"/>
    <mergeCell ref="E47:H47"/>
    <mergeCell ref="E48:H48"/>
    <mergeCell ref="E49:H49"/>
    <mergeCell ref="O48:Z48"/>
    <mergeCell ref="S44:T44"/>
    <mergeCell ref="Y44:Z44"/>
    <mergeCell ref="E50:H50"/>
    <mergeCell ref="A48:B48"/>
    <mergeCell ref="C48:D48"/>
    <mergeCell ref="K49:Z49"/>
    <mergeCell ref="A50:B50"/>
    <mergeCell ref="C50:D50"/>
    <mergeCell ref="K50:Z50"/>
    <mergeCell ref="A46:B46"/>
    <mergeCell ref="C46:D46"/>
    <mergeCell ref="A47:B47"/>
    <mergeCell ref="C47:D47"/>
    <mergeCell ref="K36:L36"/>
    <mergeCell ref="K35:L35"/>
    <mergeCell ref="K34:L34"/>
    <mergeCell ref="K38:L38"/>
    <mergeCell ref="M38:R38"/>
    <mergeCell ref="K33:L33"/>
    <mergeCell ref="M37:R37"/>
    <mergeCell ref="M36:R36"/>
    <mergeCell ref="M35:R35"/>
    <mergeCell ref="M34:R34"/>
    <mergeCell ref="M33:R33"/>
    <mergeCell ref="K37:L37"/>
    <mergeCell ref="K43:L43"/>
    <mergeCell ref="K42:L42"/>
    <mergeCell ref="K41:L41"/>
    <mergeCell ref="K40:L40"/>
    <mergeCell ref="K39:L39"/>
    <mergeCell ref="M43:R43"/>
    <mergeCell ref="M42:R42"/>
    <mergeCell ref="M41:R41"/>
    <mergeCell ref="M40:R40"/>
    <mergeCell ref="M39:R39"/>
    <mergeCell ref="M30:R30"/>
    <mergeCell ref="K25:L25"/>
    <mergeCell ref="K22:L22"/>
    <mergeCell ref="K21:L21"/>
    <mergeCell ref="K20:L20"/>
    <mergeCell ref="K19:L19"/>
    <mergeCell ref="M22:R22"/>
    <mergeCell ref="M21:R21"/>
    <mergeCell ref="M20:R20"/>
    <mergeCell ref="M19:R19"/>
    <mergeCell ref="K23:L23"/>
    <mergeCell ref="M23:R23"/>
    <mergeCell ref="M25:R25"/>
    <mergeCell ref="K24:L24"/>
    <mergeCell ref="M24:R24"/>
    <mergeCell ref="M26:R26"/>
    <mergeCell ref="A1:H7"/>
    <mergeCell ref="K1:Q1"/>
    <mergeCell ref="C15:D15"/>
    <mergeCell ref="E15:F15"/>
    <mergeCell ref="C13:D13"/>
    <mergeCell ref="K12:L12"/>
    <mergeCell ref="C16:D16"/>
    <mergeCell ref="Y10:Z10"/>
    <mergeCell ref="S11:T11"/>
    <mergeCell ref="S14:T14"/>
    <mergeCell ref="S15:T15"/>
    <mergeCell ref="E12:F12"/>
    <mergeCell ref="K10:L10"/>
    <mergeCell ref="M10:R10"/>
    <mergeCell ref="S10:T10"/>
    <mergeCell ref="S12:T12"/>
    <mergeCell ref="S13:T13"/>
    <mergeCell ref="M15:R15"/>
    <mergeCell ref="M14:R14"/>
    <mergeCell ref="M12:R12"/>
    <mergeCell ref="Y11:Z11"/>
    <mergeCell ref="Y12:Z12"/>
    <mergeCell ref="Y13:Z13"/>
    <mergeCell ref="Y14:Z14"/>
    <mergeCell ref="Y32:Z32"/>
    <mergeCell ref="Y19:Z19"/>
    <mergeCell ref="S20:T20"/>
    <mergeCell ref="Y20:Z20"/>
    <mergeCell ref="Y21:Z21"/>
    <mergeCell ref="S1:Y1"/>
    <mergeCell ref="A9:B9"/>
    <mergeCell ref="C9:D9"/>
    <mergeCell ref="E9:F9"/>
    <mergeCell ref="G9:H9"/>
    <mergeCell ref="I9:J9"/>
    <mergeCell ref="K9:R9"/>
    <mergeCell ref="S9:Z9"/>
    <mergeCell ref="C11:D11"/>
    <mergeCell ref="E11:F11"/>
    <mergeCell ref="K11:L11"/>
    <mergeCell ref="M11:R11"/>
    <mergeCell ref="E16:F16"/>
    <mergeCell ref="K16:L16"/>
    <mergeCell ref="M16:R16"/>
    <mergeCell ref="E13:F13"/>
    <mergeCell ref="K15:L15"/>
    <mergeCell ref="K14:L14"/>
    <mergeCell ref="K13:L13"/>
    <mergeCell ref="K18:L18"/>
    <mergeCell ref="M18:R18"/>
    <mergeCell ref="K17:L17"/>
    <mergeCell ref="M17:R17"/>
    <mergeCell ref="C12:D12"/>
    <mergeCell ref="S43:T43"/>
    <mergeCell ref="Y43:Z43"/>
    <mergeCell ref="B10:B16"/>
    <mergeCell ref="Y35:Z35"/>
    <mergeCell ref="S36:T36"/>
    <mergeCell ref="Y36:Z36"/>
    <mergeCell ref="S37:T37"/>
    <mergeCell ref="Y37:Z37"/>
    <mergeCell ref="S22:T22"/>
    <mergeCell ref="Y22:Z22"/>
    <mergeCell ref="S25:T25"/>
    <mergeCell ref="Y25:Z25"/>
    <mergeCell ref="S23:T23"/>
    <mergeCell ref="Y23:Z23"/>
    <mergeCell ref="S24:T24"/>
    <mergeCell ref="Y24:Z24"/>
    <mergeCell ref="S18:T18"/>
    <mergeCell ref="Y18:Z18"/>
    <mergeCell ref="S16:T16"/>
    <mergeCell ref="S41:T41"/>
    <mergeCell ref="Y41:Z41"/>
    <mergeCell ref="S42:T42"/>
    <mergeCell ref="Y42:Z42"/>
    <mergeCell ref="S38:T38"/>
    <mergeCell ref="AB9:AC9"/>
    <mergeCell ref="AB10:AC10"/>
    <mergeCell ref="AB11:AC11"/>
    <mergeCell ref="AB12:AC12"/>
    <mergeCell ref="Y17:Z17"/>
    <mergeCell ref="S17:T17"/>
    <mergeCell ref="Y33:Z33"/>
    <mergeCell ref="S34:T34"/>
    <mergeCell ref="Y34:Z34"/>
    <mergeCell ref="Y38:Z38"/>
    <mergeCell ref="S39:T39"/>
    <mergeCell ref="Y39:Z39"/>
    <mergeCell ref="S40:T40"/>
    <mergeCell ref="Y40:Z40"/>
    <mergeCell ref="S19:T19"/>
    <mergeCell ref="S21:T21"/>
    <mergeCell ref="Y31:Z31"/>
    <mergeCell ref="S30:T30"/>
    <mergeCell ref="S32:T32"/>
  </mergeCells>
  <conditionalFormatting sqref="A10:A11">
    <cfRule type="expression" dxfId="145" priority="9">
      <formula>MONTH(A10)&lt;&gt;MONTH($A$1)</formula>
    </cfRule>
    <cfRule type="expression" dxfId="144" priority="10">
      <formula>OR(WEEKDAY(A10,1)=1,WEEKDAY(A10,1)=7)</formula>
    </cfRule>
  </conditionalFormatting>
  <conditionalFormatting sqref="A17:A18">
    <cfRule type="expression" dxfId="143" priority="7">
      <formula>MONTH(A17)&lt;&gt;MONTH($A$1)</formula>
    </cfRule>
    <cfRule type="expression" dxfId="142" priority="8">
      <formula>OR(WEEKDAY(A17,1)=1,WEEKDAY(A17,1)=7)</formula>
    </cfRule>
  </conditionalFormatting>
  <conditionalFormatting sqref="A24:A25">
    <cfRule type="expression" dxfId="141" priority="1">
      <formula>MONTH(A24)&lt;&gt;MONTH($A$1)</formula>
    </cfRule>
    <cfRule type="expression" dxfId="140" priority="2">
      <formula>OR(WEEKDAY(A24,1)=1,WEEKDAY(A24,1)=7)</formula>
    </cfRule>
  </conditionalFormatting>
  <conditionalFormatting sqref="A31:A32 A38:A39">
    <cfRule type="expression" dxfId="139" priority="3">
      <formula>MONTH(A31)&lt;&gt;MONTH($A$1)</formula>
    </cfRule>
    <cfRule type="expression" dxfId="138" priority="4">
      <formula>OR(WEEKDAY(A31,1)=1,WEEKDAY(A31,1)=7)</formula>
    </cfRule>
  </conditionalFormatting>
  <conditionalFormatting sqref="C10 E10 S10 S17 S24 S31 S38 A45 C45">
    <cfRule type="expression" dxfId="137" priority="33">
      <formula>MONTH(A10)&lt;&gt;MONTH($A$1)</formula>
    </cfRule>
    <cfRule type="expression" dxfId="136" priority="34">
      <formula>OR(WEEKDAY(A10,1)=1,WEEKDAY(A10,1)=7)</formula>
    </cfRule>
  </conditionalFormatting>
  <conditionalFormatting sqref="C17:C18 E17:E18 G17:G18">
    <cfRule type="expression" dxfId="135" priority="19">
      <formula>MONTH(C17)&lt;&gt;MONTH($A$1)</formula>
    </cfRule>
    <cfRule type="expression" dxfId="134" priority="20">
      <formula>OR(WEEKDAY(C17,1)=1,WEEKDAY(C17,1)=7)</formula>
    </cfRule>
  </conditionalFormatting>
  <conditionalFormatting sqref="C24:C25">
    <cfRule type="expression" dxfId="133" priority="25">
      <formula>MONTH(C24)&lt;&gt;MONTH($A$1)</formula>
    </cfRule>
    <cfRule type="expression" dxfId="132" priority="26">
      <formula>OR(WEEKDAY(C24,1)=1,WEEKDAY(C24,1)=7)</formula>
    </cfRule>
  </conditionalFormatting>
  <conditionalFormatting sqref="E24:E25 G24:G25 C31:C32 E31:E32 G31:G32 I31:I32 C38:C39 E38:E39 G38:G39 I38:I39">
    <cfRule type="expression" dxfId="131" priority="17">
      <formula>MONTH(C24)&lt;&gt;MONTH($A$1)</formula>
    </cfRule>
    <cfRule type="expression" dxfId="130" priority="18">
      <formula>OR(WEEKDAY(C24,1)=1,WEEKDAY(C24,1)=7)</formula>
    </cfRule>
  </conditionalFormatting>
  <conditionalFormatting sqref="G10:G11">
    <cfRule type="expression" dxfId="129" priority="21">
      <formula>MONTH(G10)&lt;&gt;MONTH($A$1)</formula>
    </cfRule>
    <cfRule type="expression" dxfId="128" priority="22">
      <formula>OR(WEEKDAY(G10,1)=1,WEEKDAY(G10,1)=7)</formula>
    </cfRule>
  </conditionalFormatting>
  <conditionalFormatting sqref="I10:I11">
    <cfRule type="expression" dxfId="127" priority="29">
      <formula>MONTH(I10)&lt;&gt;MONTH($A$1)</formula>
    </cfRule>
    <cfRule type="expression" dxfId="126" priority="30">
      <formula>OR(WEEKDAY(I10,1)=1,WEEKDAY(I10,1)=7)</formula>
    </cfRule>
  </conditionalFormatting>
  <conditionalFormatting sqref="I17:I18">
    <cfRule type="expression" dxfId="125" priority="27">
      <formula>MONTH(I17)&lt;&gt;MONTH($A$1)</formula>
    </cfRule>
    <cfRule type="expression" dxfId="124" priority="28">
      <formula>OR(WEEKDAY(I17,1)=1,WEEKDAY(I17,1)=7)</formula>
    </cfRule>
  </conditionalFormatting>
  <conditionalFormatting sqref="I24:I25">
    <cfRule type="expression" dxfId="123" priority="23">
      <formula>MONTH(I24)&lt;&gt;MONTH($A$1)</formula>
    </cfRule>
    <cfRule type="expression" dxfId="122" priority="24">
      <formula>OR(WEEKDAY(I24,1)=1,WEEKDAY(I24,1)=7)</formula>
    </cfRule>
  </conditionalFormatting>
  <conditionalFormatting sqref="K10:K11 M11 K17:K18 M18 K24:K25 M25 K31:K32 M32 K38:K39 M39">
    <cfRule type="expression" dxfId="121" priority="11">
      <formula>MONTH(K10)&lt;&gt;MONTH($A$1)</formula>
    </cfRule>
    <cfRule type="expression" dxfId="120" priority="12">
      <formula>OR(WEEKDAY(K10,1)=1,WEEKDAY(K10,1)=7)</formula>
    </cfRule>
  </conditionalFormatting>
  <hyperlinks>
    <hyperlink ref="K50" r:id="rId1" xr:uid="{00000000-0004-0000-0600-000000000000}"/>
    <hyperlink ref="K49:Z49" r:id="rId2" display="Calendar Templates by Vertex42" xr:uid="{00000000-0004-0000-0600-000001000000}"/>
    <hyperlink ref="K50:Z50" r:id="rId3" display="https://www.vertex42.com/calendars/" xr:uid="{00000000-0004-0000-0600-000002000000}"/>
  </hyperlinks>
  <printOptions horizontalCentered="1"/>
  <pageMargins left="0.5" right="0.5" top="0.25" bottom="0.25" header="0.25" footer="0.25"/>
  <pageSetup scale="88" orientation="landscape"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51"/>
  <sheetViews>
    <sheetView showGridLines="0" topLeftCell="A5" zoomScale="85" zoomScaleNormal="85" workbookViewId="0">
      <selection activeCell="AB38" sqref="AB38"/>
    </sheetView>
  </sheetViews>
  <sheetFormatPr defaultColWidth="8.85546875" defaultRowHeight="12.75" x14ac:dyDescent="0.2"/>
  <cols>
    <col min="1" max="1" width="4.85546875" customWidth="1"/>
    <col min="2" max="2" width="14.140625" customWidth="1"/>
    <col min="3" max="3" width="4.85546875" customWidth="1"/>
    <col min="4" max="4" width="17.28515625" customWidth="1"/>
    <col min="5" max="5" width="4.85546875" customWidth="1"/>
    <col min="6" max="6" width="13.7109375" customWidth="1"/>
    <col min="7" max="7" width="4.85546875" customWidth="1"/>
    <col min="8" max="8" width="17.42578125" customWidth="1"/>
    <col min="9" max="9" width="4.85546875" customWidth="1"/>
    <col min="10" max="10" width="13.7109375" customWidth="1"/>
    <col min="11" max="12" width="2.42578125" customWidth="1"/>
    <col min="13" max="13" width="2.140625" customWidth="1"/>
    <col min="14" max="17" width="2.42578125" customWidth="1"/>
    <col min="18" max="18" width="3.140625" customWidth="1"/>
    <col min="19" max="19" width="3.5703125" customWidth="1"/>
    <col min="20" max="20" width="1.140625" customWidth="1"/>
    <col min="21" max="21" width="2.42578125" customWidth="1"/>
    <col min="22" max="23" width="3.5703125" customWidth="1"/>
    <col min="24" max="24" width="2.5703125" customWidth="1"/>
    <col min="25" max="25" width="2.42578125" customWidth="1"/>
    <col min="26" max="26" width="1.42578125" customWidth="1"/>
    <col min="28" max="28" width="11.28515625" customWidth="1"/>
  </cols>
  <sheetData>
    <row r="1" spans="1:29" s="3" customFormat="1" ht="15" customHeight="1" x14ac:dyDescent="0.2">
      <c r="A1" s="374">
        <f>DATE(Setup!D5,Setup!D7+6,1)</f>
        <v>45809</v>
      </c>
      <c r="B1" s="374"/>
      <c r="C1" s="374"/>
      <c r="D1" s="374"/>
      <c r="E1" s="374"/>
      <c r="F1" s="374"/>
      <c r="G1" s="374"/>
      <c r="H1" s="374"/>
      <c r="I1" s="25"/>
      <c r="J1" s="25"/>
      <c r="K1" s="375">
        <f>DATE(YEAR(A1),MONTH(A1)-1,1)</f>
        <v>45778</v>
      </c>
      <c r="L1" s="375"/>
      <c r="M1" s="375"/>
      <c r="N1" s="375"/>
      <c r="O1" s="375"/>
      <c r="P1" s="375"/>
      <c r="Q1" s="375"/>
      <c r="S1" s="375">
        <f>DATE(YEAR(A1),MONTH(A1)+1,1)</f>
        <v>45839</v>
      </c>
      <c r="T1" s="375"/>
      <c r="U1" s="375"/>
      <c r="V1" s="375"/>
      <c r="W1" s="375"/>
      <c r="X1" s="375"/>
      <c r="Y1" s="375"/>
    </row>
    <row r="2" spans="1:29"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9"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t="str">
        <f t="shared" si="0"/>
        <v/>
      </c>
      <c r="N3" s="34" t="str">
        <f t="shared" si="0"/>
        <v/>
      </c>
      <c r="O3" s="34">
        <f t="shared" si="0"/>
        <v>45778</v>
      </c>
      <c r="P3" s="34">
        <f t="shared" si="0"/>
        <v>45779</v>
      </c>
      <c r="Q3" s="34">
        <f t="shared" si="0"/>
        <v>45780</v>
      </c>
      <c r="R3" s="3"/>
      <c r="S3" s="34" t="str">
        <f t="shared" ref="S3:Y8" si="1">IF(MONTH($S$1)&lt;&gt;MONTH($S$1-(WEEKDAY($S$1,1)-(start_day-1))-IF((WEEKDAY($S$1,1)-(start_day-1))&lt;=0,7,0)+(ROW(S3)-ROW($S$3))*7+(COLUMN(S3)-COLUMN($S$3)+1)),"",$S$1-(WEEKDAY($S$1,1)-(start_day-1))-IF((WEEKDAY($S$1,1)-(start_day-1))&lt;=0,7,0)+(ROW(S3)-ROW($S$3))*7+(COLUMN(S3)-COLUMN($S$3)+1))</f>
        <v/>
      </c>
      <c r="T3" s="34" t="str">
        <f t="shared" si="1"/>
        <v/>
      </c>
      <c r="U3" s="34">
        <f t="shared" si="1"/>
        <v>45839</v>
      </c>
      <c r="V3" s="34">
        <f t="shared" si="1"/>
        <v>45840</v>
      </c>
      <c r="W3" s="34">
        <f t="shared" si="1"/>
        <v>45841</v>
      </c>
      <c r="X3" s="34">
        <f t="shared" si="1"/>
        <v>45842</v>
      </c>
      <c r="Y3" s="34">
        <f t="shared" si="1"/>
        <v>45843</v>
      </c>
    </row>
    <row r="4" spans="1:29" s="4" customFormat="1" ht="9" customHeight="1" x14ac:dyDescent="0.2">
      <c r="A4" s="374"/>
      <c r="B4" s="374"/>
      <c r="C4" s="374"/>
      <c r="D4" s="374"/>
      <c r="E4" s="374"/>
      <c r="F4" s="374"/>
      <c r="G4" s="374"/>
      <c r="H4" s="374"/>
      <c r="I4" s="25"/>
      <c r="J4" s="25"/>
      <c r="K4" s="34">
        <f t="shared" si="0"/>
        <v>45781</v>
      </c>
      <c r="L4" s="34">
        <f t="shared" si="0"/>
        <v>45782</v>
      </c>
      <c r="M4" s="34">
        <f t="shared" si="0"/>
        <v>45783</v>
      </c>
      <c r="N4" s="34">
        <f t="shared" si="0"/>
        <v>45784</v>
      </c>
      <c r="O4" s="34">
        <f t="shared" si="0"/>
        <v>45785</v>
      </c>
      <c r="P4" s="34">
        <f t="shared" si="0"/>
        <v>45786</v>
      </c>
      <c r="Q4" s="34">
        <f t="shared" si="0"/>
        <v>45787</v>
      </c>
      <c r="R4" s="3"/>
      <c r="S4" s="34">
        <f t="shared" si="1"/>
        <v>45844</v>
      </c>
      <c r="T4" s="34">
        <f t="shared" si="1"/>
        <v>45845</v>
      </c>
      <c r="U4" s="34">
        <f t="shared" si="1"/>
        <v>45846</v>
      </c>
      <c r="V4" s="34">
        <f t="shared" si="1"/>
        <v>45847</v>
      </c>
      <c r="W4" s="34">
        <f t="shared" si="1"/>
        <v>45848</v>
      </c>
      <c r="X4" s="34">
        <f t="shared" si="1"/>
        <v>45849</v>
      </c>
      <c r="Y4" s="34">
        <f t="shared" si="1"/>
        <v>45850</v>
      </c>
    </row>
    <row r="5" spans="1:29" s="4" customFormat="1" ht="9" customHeight="1" x14ac:dyDescent="0.2">
      <c r="A5" s="374"/>
      <c r="B5" s="374"/>
      <c r="C5" s="374"/>
      <c r="D5" s="374"/>
      <c r="E5" s="374"/>
      <c r="F5" s="374"/>
      <c r="G5" s="374"/>
      <c r="H5" s="374"/>
      <c r="I5" s="25"/>
      <c r="J5" s="25"/>
      <c r="K5" s="34">
        <f t="shared" si="0"/>
        <v>45788</v>
      </c>
      <c r="L5" s="34">
        <f t="shared" si="0"/>
        <v>45789</v>
      </c>
      <c r="M5" s="34">
        <f t="shared" si="0"/>
        <v>45790</v>
      </c>
      <c r="N5" s="34">
        <f t="shared" si="0"/>
        <v>45791</v>
      </c>
      <c r="O5" s="34">
        <f t="shared" si="0"/>
        <v>45792</v>
      </c>
      <c r="P5" s="34">
        <f t="shared" si="0"/>
        <v>45793</v>
      </c>
      <c r="Q5" s="34">
        <f t="shared" si="0"/>
        <v>45794</v>
      </c>
      <c r="R5" s="3"/>
      <c r="S5" s="34">
        <f t="shared" si="1"/>
        <v>45851</v>
      </c>
      <c r="T5" s="34">
        <f t="shared" si="1"/>
        <v>45852</v>
      </c>
      <c r="U5" s="34">
        <f t="shared" si="1"/>
        <v>45853</v>
      </c>
      <c r="V5" s="34">
        <f t="shared" si="1"/>
        <v>45854</v>
      </c>
      <c r="W5" s="34">
        <f t="shared" si="1"/>
        <v>45855</v>
      </c>
      <c r="X5" s="34">
        <f t="shared" si="1"/>
        <v>45856</v>
      </c>
      <c r="Y5" s="34">
        <f t="shared" si="1"/>
        <v>45857</v>
      </c>
    </row>
    <row r="6" spans="1:29" s="4" customFormat="1" ht="9" customHeight="1" x14ac:dyDescent="0.2">
      <c r="A6" s="374"/>
      <c r="B6" s="374"/>
      <c r="C6" s="374"/>
      <c r="D6" s="374"/>
      <c r="E6" s="374"/>
      <c r="F6" s="374"/>
      <c r="G6" s="374"/>
      <c r="H6" s="374"/>
      <c r="I6" s="25"/>
      <c r="J6" s="25"/>
      <c r="K6" s="34">
        <f t="shared" si="0"/>
        <v>45795</v>
      </c>
      <c r="L6" s="34">
        <f t="shared" si="0"/>
        <v>45796</v>
      </c>
      <c r="M6" s="34">
        <f t="shared" si="0"/>
        <v>45797</v>
      </c>
      <c r="N6" s="34">
        <f t="shared" si="0"/>
        <v>45798</v>
      </c>
      <c r="O6" s="34">
        <f t="shared" si="0"/>
        <v>45799</v>
      </c>
      <c r="P6" s="34">
        <f t="shared" si="0"/>
        <v>45800</v>
      </c>
      <c r="Q6" s="34">
        <f t="shared" si="0"/>
        <v>45801</v>
      </c>
      <c r="R6" s="3"/>
      <c r="S6" s="34">
        <f t="shared" si="1"/>
        <v>45858</v>
      </c>
      <c r="T6" s="34">
        <f t="shared" si="1"/>
        <v>45859</v>
      </c>
      <c r="U6" s="34">
        <f t="shared" si="1"/>
        <v>45860</v>
      </c>
      <c r="V6" s="34">
        <f t="shared" si="1"/>
        <v>45861</v>
      </c>
      <c r="W6" s="34">
        <f t="shared" si="1"/>
        <v>45862</v>
      </c>
      <c r="X6" s="34">
        <f t="shared" si="1"/>
        <v>45863</v>
      </c>
      <c r="Y6" s="34">
        <f t="shared" si="1"/>
        <v>45864</v>
      </c>
    </row>
    <row r="7" spans="1:29" s="4" customFormat="1" ht="9" customHeight="1" x14ac:dyDescent="0.2">
      <c r="A7" s="374"/>
      <c r="B7" s="374"/>
      <c r="C7" s="374"/>
      <c r="D7" s="374"/>
      <c r="E7" s="374"/>
      <c r="F7" s="374"/>
      <c r="G7" s="374"/>
      <c r="H7" s="374"/>
      <c r="I7" s="25"/>
      <c r="J7" s="25"/>
      <c r="K7" s="34">
        <f t="shared" si="0"/>
        <v>45802</v>
      </c>
      <c r="L7" s="34">
        <f t="shared" si="0"/>
        <v>45803</v>
      </c>
      <c r="M7" s="34">
        <f t="shared" si="0"/>
        <v>45804</v>
      </c>
      <c r="N7" s="34">
        <f t="shared" si="0"/>
        <v>45805</v>
      </c>
      <c r="O7" s="34">
        <f t="shared" si="0"/>
        <v>45806</v>
      </c>
      <c r="P7" s="34">
        <f t="shared" si="0"/>
        <v>45807</v>
      </c>
      <c r="Q7" s="34">
        <f t="shared" si="0"/>
        <v>45808</v>
      </c>
      <c r="R7" s="3"/>
      <c r="S7" s="34">
        <f t="shared" si="1"/>
        <v>45865</v>
      </c>
      <c r="T7" s="34">
        <f t="shared" si="1"/>
        <v>45866</v>
      </c>
      <c r="U7" s="34">
        <f t="shared" si="1"/>
        <v>45867</v>
      </c>
      <c r="V7" s="34">
        <f t="shared" si="1"/>
        <v>45868</v>
      </c>
      <c r="W7" s="34">
        <f t="shared" si="1"/>
        <v>45869</v>
      </c>
      <c r="X7" s="34" t="str">
        <f t="shared" si="1"/>
        <v/>
      </c>
      <c r="Y7" s="34" t="str">
        <f t="shared" si="1"/>
        <v/>
      </c>
    </row>
    <row r="8" spans="1:29"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9" s="1" customFormat="1" ht="21" customHeight="1" x14ac:dyDescent="0.2">
      <c r="A9" s="376">
        <f>A10</f>
        <v>45809</v>
      </c>
      <c r="B9" s="377"/>
      <c r="C9" s="377">
        <f>C10</f>
        <v>45810</v>
      </c>
      <c r="D9" s="377"/>
      <c r="E9" s="377">
        <f>E10</f>
        <v>45811</v>
      </c>
      <c r="F9" s="377"/>
      <c r="G9" s="377">
        <f>G10</f>
        <v>45812</v>
      </c>
      <c r="H9" s="377"/>
      <c r="I9" s="377">
        <f>I10</f>
        <v>45813</v>
      </c>
      <c r="J9" s="377"/>
      <c r="K9" s="377">
        <f>K10</f>
        <v>45814</v>
      </c>
      <c r="L9" s="377"/>
      <c r="M9" s="377"/>
      <c r="N9" s="377"/>
      <c r="O9" s="377"/>
      <c r="P9" s="377"/>
      <c r="Q9" s="377"/>
      <c r="R9" s="377"/>
      <c r="S9" s="377">
        <f>S10</f>
        <v>45815</v>
      </c>
      <c r="T9" s="377"/>
      <c r="U9" s="377"/>
      <c r="V9" s="377"/>
      <c r="W9" s="377"/>
      <c r="X9" s="377"/>
      <c r="Y9" s="377"/>
      <c r="Z9" s="378"/>
      <c r="AA9" s="327"/>
      <c r="AB9" s="427" t="s">
        <v>36</v>
      </c>
      <c r="AC9" s="427"/>
    </row>
    <row r="10" spans="1:29" s="1" customFormat="1" ht="18.75" x14ac:dyDescent="0.15">
      <c r="A10" s="55">
        <f>$A$1-(WEEKDAY($A$1,1)-(start_day-1))-IF((WEEKDAY($A$1,1)-(start_day-1))&lt;=0,7,0)+1</f>
        <v>45809</v>
      </c>
      <c r="B10" s="56"/>
      <c r="C10" s="26">
        <f>A10+1</f>
        <v>45810</v>
      </c>
      <c r="D10" s="27"/>
      <c r="E10" s="26">
        <f>C10+1</f>
        <v>45811</v>
      </c>
      <c r="F10" s="27"/>
      <c r="G10" s="26">
        <f>E10+1</f>
        <v>45812</v>
      </c>
      <c r="H10" s="27"/>
      <c r="I10" s="26">
        <f>G10+1</f>
        <v>45813</v>
      </c>
      <c r="J10" s="27"/>
      <c r="K10" s="389">
        <f>I10+1</f>
        <v>45814</v>
      </c>
      <c r="L10" s="390"/>
      <c r="M10" s="391"/>
      <c r="N10" s="391"/>
      <c r="O10" s="391"/>
      <c r="P10" s="391"/>
      <c r="Q10" s="391"/>
      <c r="R10" s="392"/>
      <c r="S10" s="393">
        <f>K10+1</f>
        <v>45815</v>
      </c>
      <c r="T10" s="394"/>
      <c r="U10" s="224">
        <v>9</v>
      </c>
      <c r="V10" s="224">
        <v>11</v>
      </c>
      <c r="W10" s="224">
        <v>1</v>
      </c>
      <c r="X10" s="224">
        <v>3</v>
      </c>
      <c r="Y10" s="430">
        <v>5</v>
      </c>
      <c r="Z10" s="431"/>
      <c r="AA10" s="328"/>
      <c r="AB10" s="427" t="s">
        <v>27</v>
      </c>
      <c r="AC10" s="427"/>
    </row>
    <row r="11" spans="1:29" s="1" customFormat="1" ht="13.5" x14ac:dyDescent="0.2">
      <c r="A11" s="379"/>
      <c r="B11" s="380"/>
      <c r="C11" s="70" t="s">
        <v>25</v>
      </c>
      <c r="D11" s="123"/>
      <c r="E11" s="70" t="s">
        <v>25</v>
      </c>
      <c r="F11" s="123" t="s">
        <v>82</v>
      </c>
      <c r="G11" s="70" t="s">
        <v>25</v>
      </c>
      <c r="H11" s="123" t="s">
        <v>83</v>
      </c>
      <c r="I11" s="70" t="s">
        <v>25</v>
      </c>
      <c r="J11" s="123" t="s">
        <v>84</v>
      </c>
      <c r="K11" s="432" t="s">
        <v>25</v>
      </c>
      <c r="L11" s="433"/>
      <c r="M11" s="521"/>
      <c r="N11" s="521"/>
      <c r="O11" s="521"/>
      <c r="P11" s="521"/>
      <c r="Q11" s="521"/>
      <c r="R11" s="522"/>
      <c r="S11" s="379" t="s">
        <v>25</v>
      </c>
      <c r="T11" s="380"/>
      <c r="U11" s="225"/>
      <c r="V11" s="225"/>
      <c r="W11" s="225"/>
      <c r="X11" s="225"/>
      <c r="Y11" s="379"/>
      <c r="Z11" s="381"/>
      <c r="AA11" s="326"/>
      <c r="AB11" s="428" t="s">
        <v>31</v>
      </c>
      <c r="AC11" s="428"/>
    </row>
    <row r="12" spans="1:29" s="1" customFormat="1" ht="13.5" x14ac:dyDescent="0.2">
      <c r="A12" s="379"/>
      <c r="B12" s="380"/>
      <c r="C12" s="67" t="s">
        <v>20</v>
      </c>
      <c r="D12" s="309" t="s">
        <v>69</v>
      </c>
      <c r="E12" s="333" t="s">
        <v>20</v>
      </c>
      <c r="F12" s="309" t="s">
        <v>68</v>
      </c>
      <c r="G12" s="333" t="s">
        <v>20</v>
      </c>
      <c r="H12" s="309" t="s">
        <v>93</v>
      </c>
      <c r="I12" s="333" t="s">
        <v>20</v>
      </c>
      <c r="J12" s="309" t="s">
        <v>68</v>
      </c>
      <c r="K12" s="483" t="s">
        <v>20</v>
      </c>
      <c r="L12" s="484"/>
      <c r="M12" s="479" t="s">
        <v>65</v>
      </c>
      <c r="N12" s="479"/>
      <c r="O12" s="479"/>
      <c r="P12" s="479"/>
      <c r="Q12" s="479"/>
      <c r="R12" s="480"/>
      <c r="S12" s="379" t="s">
        <v>20</v>
      </c>
      <c r="T12" s="380"/>
      <c r="U12" s="225"/>
      <c r="V12" s="225"/>
      <c r="W12" s="225"/>
      <c r="X12" s="225"/>
      <c r="Y12" s="379"/>
      <c r="Z12" s="381"/>
      <c r="AA12" s="330"/>
      <c r="AB12" s="514" t="s">
        <v>29</v>
      </c>
      <c r="AC12" s="514"/>
    </row>
    <row r="13" spans="1:29" s="1" customFormat="1" ht="13.5" x14ac:dyDescent="0.2">
      <c r="A13" s="164"/>
      <c r="B13" s="165"/>
      <c r="C13" s="67" t="s">
        <v>21</v>
      </c>
      <c r="D13" s="345" t="s">
        <v>70</v>
      </c>
      <c r="E13" s="333" t="s">
        <v>21</v>
      </c>
      <c r="G13" s="333" t="s">
        <v>21</v>
      </c>
      <c r="H13" s="309" t="s">
        <v>92</v>
      </c>
      <c r="I13" s="333" t="s">
        <v>21</v>
      </c>
      <c r="J13" s="345" t="s">
        <v>70</v>
      </c>
      <c r="K13" s="483" t="s">
        <v>21</v>
      </c>
      <c r="L13" s="484"/>
      <c r="M13" s="525" t="s">
        <v>70</v>
      </c>
      <c r="N13" s="525"/>
      <c r="O13" s="525"/>
      <c r="P13" s="525"/>
      <c r="Q13" s="525"/>
      <c r="R13" s="526"/>
      <c r="S13" s="379" t="s">
        <v>21</v>
      </c>
      <c r="T13" s="380"/>
      <c r="U13" s="225"/>
      <c r="V13" s="225"/>
      <c r="W13" s="225"/>
      <c r="X13" s="225"/>
      <c r="Y13" s="379"/>
      <c r="Z13" s="380"/>
      <c r="AA13" s="331"/>
      <c r="AB13" s="515" t="s">
        <v>104</v>
      </c>
      <c r="AC13" s="515"/>
    </row>
    <row r="14" spans="1:29" s="1" customFormat="1" ht="13.5" customHeight="1" x14ac:dyDescent="0.2">
      <c r="A14" s="379"/>
      <c r="B14" s="380"/>
      <c r="C14" s="67" t="s">
        <v>22</v>
      </c>
      <c r="D14" s="309" t="s">
        <v>92</v>
      </c>
      <c r="E14" s="333" t="s">
        <v>22</v>
      </c>
      <c r="F14" s="308" t="s">
        <v>114</v>
      </c>
      <c r="G14" s="333" t="s">
        <v>22</v>
      </c>
      <c r="H14" s="309" t="s">
        <v>98</v>
      </c>
      <c r="I14" s="333" t="s">
        <v>22</v>
      </c>
      <c r="J14" s="308" t="s">
        <v>114</v>
      </c>
      <c r="K14" s="483" t="s">
        <v>22</v>
      </c>
      <c r="L14" s="484"/>
      <c r="M14" s="477" t="s">
        <v>102</v>
      </c>
      <c r="N14" s="477"/>
      <c r="O14" s="477"/>
      <c r="P14" s="477"/>
      <c r="Q14" s="477"/>
      <c r="R14" s="478"/>
      <c r="S14" s="379" t="s">
        <v>22</v>
      </c>
      <c r="T14" s="380"/>
      <c r="U14" s="225"/>
      <c r="V14" s="225"/>
      <c r="W14" s="225"/>
      <c r="X14" s="225"/>
      <c r="Y14" s="379"/>
      <c r="Z14" s="381"/>
    </row>
    <row r="15" spans="1:29" s="1" customFormat="1" ht="15.75" customHeight="1" x14ac:dyDescent="0.2">
      <c r="A15" s="379"/>
      <c r="B15" s="380"/>
      <c r="C15" s="67" t="s">
        <v>23</v>
      </c>
      <c r="D15" s="310" t="s">
        <v>66</v>
      </c>
      <c r="E15" s="333" t="s">
        <v>23</v>
      </c>
      <c r="F15" s="309" t="s">
        <v>67</v>
      </c>
      <c r="G15" s="333" t="s">
        <v>23</v>
      </c>
      <c r="H15" s="309" t="s">
        <v>66</v>
      </c>
      <c r="I15" s="333" t="s">
        <v>23</v>
      </c>
      <c r="J15" s="338" t="s">
        <v>67</v>
      </c>
      <c r="K15" s="483" t="s">
        <v>23</v>
      </c>
      <c r="L15" s="484"/>
      <c r="M15" s="475" t="s">
        <v>110</v>
      </c>
      <c r="N15" s="475"/>
      <c r="O15" s="475"/>
      <c r="P15" s="475"/>
      <c r="Q15" s="475"/>
      <c r="R15" s="476"/>
      <c r="S15" s="379" t="s">
        <v>23</v>
      </c>
      <c r="T15" s="380"/>
      <c r="U15" s="225"/>
      <c r="V15" s="341" t="s">
        <v>111</v>
      </c>
      <c r="W15" s="341" t="s">
        <v>112</v>
      </c>
      <c r="X15" s="225"/>
      <c r="Y15" s="379"/>
      <c r="Z15" s="381"/>
    </row>
    <row r="16" spans="1:29" s="2" customFormat="1" ht="13.35" customHeight="1" x14ac:dyDescent="0.2">
      <c r="A16" s="397"/>
      <c r="B16" s="398"/>
      <c r="C16" s="69" t="s">
        <v>23</v>
      </c>
      <c r="D16" s="184"/>
      <c r="E16" s="69" t="s">
        <v>23</v>
      </c>
      <c r="F16" s="184"/>
      <c r="G16" s="69" t="s">
        <v>23</v>
      </c>
      <c r="H16" s="338" t="s">
        <v>70</v>
      </c>
      <c r="I16" s="69" t="s">
        <v>23</v>
      </c>
      <c r="J16" s="184"/>
      <c r="K16" s="436" t="s">
        <v>23</v>
      </c>
      <c r="L16" s="437"/>
      <c r="M16" s="523"/>
      <c r="N16" s="523"/>
      <c r="O16" s="523"/>
      <c r="P16" s="523"/>
      <c r="Q16" s="523"/>
      <c r="R16" s="524"/>
      <c r="S16" s="379" t="s">
        <v>23</v>
      </c>
      <c r="T16" s="380"/>
      <c r="U16" s="170"/>
      <c r="V16" s="170"/>
      <c r="W16" s="170"/>
      <c r="X16" s="170"/>
      <c r="Y16" s="397"/>
      <c r="Z16" s="399"/>
      <c r="AA16" s="1"/>
    </row>
    <row r="17" spans="1:30" s="1" customFormat="1" ht="18.75" x14ac:dyDescent="0.2">
      <c r="A17" s="55">
        <f>S10+1</f>
        <v>45816</v>
      </c>
      <c r="B17" s="56"/>
      <c r="C17" s="26">
        <f>A17+1</f>
        <v>45817</v>
      </c>
      <c r="D17" s="27"/>
      <c r="E17" s="26">
        <f>C17+1</f>
        <v>45818</v>
      </c>
      <c r="F17" s="27"/>
      <c r="G17" s="26">
        <f>E17+1</f>
        <v>45819</v>
      </c>
      <c r="H17" s="180" t="s">
        <v>35</v>
      </c>
      <c r="I17" s="26">
        <f>G17+1</f>
        <v>45820</v>
      </c>
      <c r="J17" s="27"/>
      <c r="K17" s="389">
        <f>I17+1</f>
        <v>45821</v>
      </c>
      <c r="L17" s="390"/>
      <c r="M17" s="512"/>
      <c r="N17" s="512"/>
      <c r="O17" s="512"/>
      <c r="P17" s="512"/>
      <c r="Q17" s="512"/>
      <c r="R17" s="513"/>
      <c r="S17" s="393">
        <f>K17+1</f>
        <v>45822</v>
      </c>
      <c r="T17" s="394"/>
      <c r="U17" s="224">
        <v>9</v>
      </c>
      <c r="V17" s="224">
        <v>11</v>
      </c>
      <c r="W17" s="224">
        <v>1</v>
      </c>
      <c r="X17" s="224">
        <v>3</v>
      </c>
      <c r="Y17" s="430">
        <v>5</v>
      </c>
      <c r="Z17" s="431"/>
    </row>
    <row r="18" spans="1:30" s="1" customFormat="1" ht="13.5" customHeight="1" x14ac:dyDescent="0.2">
      <c r="A18" s="71" t="s">
        <v>20</v>
      </c>
      <c r="B18" s="61"/>
      <c r="C18" s="70" t="s">
        <v>25</v>
      </c>
      <c r="D18" s="123"/>
      <c r="E18" s="70" t="s">
        <v>25</v>
      </c>
      <c r="F18" s="311" t="s">
        <v>77</v>
      </c>
      <c r="G18" s="70" t="s">
        <v>25</v>
      </c>
      <c r="H18" s="123" t="s">
        <v>81</v>
      </c>
      <c r="I18" s="70" t="s">
        <v>25</v>
      </c>
      <c r="J18" s="311" t="s">
        <v>85</v>
      </c>
      <c r="K18" s="432" t="s">
        <v>25</v>
      </c>
      <c r="L18" s="433"/>
      <c r="S18" s="379" t="s">
        <v>25</v>
      </c>
      <c r="T18" s="380"/>
      <c r="U18" s="516" t="s">
        <v>115</v>
      </c>
      <c r="V18" s="517"/>
      <c r="W18" s="517"/>
      <c r="X18" s="517"/>
      <c r="Y18" s="517"/>
      <c r="Z18" s="509"/>
    </row>
    <row r="19" spans="1:30" s="1" customFormat="1" ht="13.5" customHeight="1" x14ac:dyDescent="0.2">
      <c r="A19" s="164" t="s">
        <v>21</v>
      </c>
      <c r="B19" s="233"/>
      <c r="C19" s="67" t="s">
        <v>20</v>
      </c>
      <c r="D19" s="338" t="s">
        <v>65</v>
      </c>
      <c r="E19" s="333" t="s">
        <v>20</v>
      </c>
      <c r="F19" s="309"/>
      <c r="G19" s="333" t="s">
        <v>20</v>
      </c>
      <c r="H19" s="309" t="s">
        <v>69</v>
      </c>
      <c r="I19" s="333" t="s">
        <v>20</v>
      </c>
      <c r="J19" s="338" t="s">
        <v>68</v>
      </c>
      <c r="K19" s="483" t="s">
        <v>20</v>
      </c>
      <c r="L19" s="484"/>
      <c r="M19" s="479" t="s">
        <v>65</v>
      </c>
      <c r="N19" s="479"/>
      <c r="O19" s="479"/>
      <c r="P19" s="479"/>
      <c r="Q19" s="479"/>
      <c r="R19" s="480"/>
      <c r="S19" s="379" t="s">
        <v>20</v>
      </c>
      <c r="T19" s="380"/>
      <c r="U19" s="516"/>
      <c r="V19" s="517"/>
      <c r="W19" s="517"/>
      <c r="X19" s="517"/>
      <c r="Y19" s="517"/>
      <c r="Z19" s="509"/>
    </row>
    <row r="20" spans="1:30" s="1" customFormat="1" ht="13.5" customHeight="1" x14ac:dyDescent="0.2">
      <c r="A20" s="164" t="s">
        <v>22</v>
      </c>
      <c r="B20" s="340" t="s">
        <v>107</v>
      </c>
      <c r="C20" s="67" t="s">
        <v>21</v>
      </c>
      <c r="D20" s="338" t="s">
        <v>68</v>
      </c>
      <c r="E20" s="333" t="s">
        <v>21</v>
      </c>
      <c r="F20" s="309"/>
      <c r="G20" s="333" t="s">
        <v>21</v>
      </c>
      <c r="H20" s="309"/>
      <c r="I20" s="333" t="s">
        <v>21</v>
      </c>
      <c r="J20" s="338" t="s">
        <v>98</v>
      </c>
      <c r="K20" s="483" t="s">
        <v>21</v>
      </c>
      <c r="L20" s="484"/>
      <c r="M20" s="487" t="s">
        <v>69</v>
      </c>
      <c r="N20" s="487"/>
      <c r="O20" s="487"/>
      <c r="P20" s="487"/>
      <c r="Q20" s="487"/>
      <c r="R20" s="488"/>
      <c r="S20" s="379" t="s">
        <v>21</v>
      </c>
      <c r="T20" s="380"/>
      <c r="U20" s="516"/>
      <c r="V20" s="517"/>
      <c r="W20" s="517"/>
      <c r="X20" s="517"/>
      <c r="Y20" s="517"/>
      <c r="Z20" s="509"/>
    </row>
    <row r="21" spans="1:30" s="1" customFormat="1" ht="13.5" customHeight="1" x14ac:dyDescent="0.2">
      <c r="A21" s="164" t="s">
        <v>23</v>
      </c>
      <c r="B21" s="340" t="s">
        <v>108</v>
      </c>
      <c r="C21" s="67" t="s">
        <v>22</v>
      </c>
      <c r="D21" s="309" t="s">
        <v>92</v>
      </c>
      <c r="E21" s="333" t="s">
        <v>22</v>
      </c>
      <c r="F21" s="308" t="s">
        <v>114</v>
      </c>
      <c r="G21" s="333" t="s">
        <v>22</v>
      </c>
      <c r="H21" s="309" t="s">
        <v>98</v>
      </c>
      <c r="I21" s="333" t="s">
        <v>22</v>
      </c>
      <c r="J21" s="338" t="s">
        <v>101</v>
      </c>
      <c r="K21" s="483" t="s">
        <v>22</v>
      </c>
      <c r="L21" s="484"/>
      <c r="M21" s="487" t="s">
        <v>93</v>
      </c>
      <c r="N21" s="487"/>
      <c r="O21" s="487"/>
      <c r="P21" s="487"/>
      <c r="Q21" s="487"/>
      <c r="R21" s="488"/>
      <c r="S21" s="379" t="s">
        <v>22</v>
      </c>
      <c r="T21" s="381"/>
      <c r="U21" s="516"/>
      <c r="V21" s="517"/>
      <c r="W21" s="517"/>
      <c r="X21" s="517"/>
      <c r="Y21" s="517"/>
      <c r="Z21" s="509"/>
    </row>
    <row r="22" spans="1:30" s="1" customFormat="1" ht="12.75" customHeight="1" x14ac:dyDescent="0.2">
      <c r="A22" s="164" t="s">
        <v>23</v>
      </c>
      <c r="B22" s="340" t="s">
        <v>95</v>
      </c>
      <c r="C22" s="67" t="s">
        <v>23</v>
      </c>
      <c r="D22" s="183" t="s">
        <v>95</v>
      </c>
      <c r="E22" s="333" t="s">
        <v>23</v>
      </c>
      <c r="F22" s="309" t="s">
        <v>67</v>
      </c>
      <c r="G22" s="333" t="s">
        <v>23</v>
      </c>
      <c r="H22" s="309"/>
      <c r="I22" s="333" t="s">
        <v>23</v>
      </c>
      <c r="J22" s="338" t="s">
        <v>66</v>
      </c>
      <c r="K22" s="483" t="s">
        <v>23</v>
      </c>
      <c r="L22" s="484"/>
      <c r="M22" s="479" t="s">
        <v>66</v>
      </c>
      <c r="N22" s="479"/>
      <c r="O22" s="479"/>
      <c r="P22" s="479"/>
      <c r="Q22" s="479"/>
      <c r="R22" s="480"/>
      <c r="S22" s="379" t="s">
        <v>23</v>
      </c>
      <c r="T22" s="380"/>
      <c r="U22" s="518"/>
      <c r="V22" s="519"/>
      <c r="W22" s="519"/>
      <c r="X22" s="519"/>
      <c r="Y22" s="519"/>
      <c r="Z22" s="520"/>
    </row>
    <row r="23" spans="1:30" s="2" customFormat="1" ht="13.35" customHeight="1" x14ac:dyDescent="0.2">
      <c r="A23" s="167" t="s">
        <v>23</v>
      </c>
      <c r="B23" s="340" t="s">
        <v>109</v>
      </c>
      <c r="C23" s="69" t="s">
        <v>23</v>
      </c>
      <c r="D23" s="314"/>
      <c r="E23" s="69" t="s">
        <v>23</v>
      </c>
      <c r="F23" s="314"/>
      <c r="G23" s="69" t="s">
        <v>23</v>
      </c>
      <c r="H23" s="184"/>
      <c r="I23" s="69" t="s">
        <v>23</v>
      </c>
      <c r="J23" s="314"/>
      <c r="K23" s="436" t="s">
        <v>23</v>
      </c>
      <c r="L23" s="437"/>
      <c r="M23" s="523"/>
      <c r="N23" s="523"/>
      <c r="O23" s="523"/>
      <c r="P23" s="523"/>
      <c r="Q23" s="523"/>
      <c r="R23" s="524"/>
      <c r="S23" s="379" t="s">
        <v>23</v>
      </c>
      <c r="T23" s="380"/>
      <c r="U23" s="170"/>
      <c r="V23" s="170"/>
      <c r="W23" s="170"/>
      <c r="X23" s="170"/>
      <c r="Y23" s="397"/>
      <c r="Z23" s="399"/>
      <c r="AA23" s="1"/>
    </row>
    <row r="24" spans="1:30" s="1" customFormat="1" ht="18.75" x14ac:dyDescent="0.2">
      <c r="A24" s="55">
        <f>S17+1</f>
        <v>45823</v>
      </c>
      <c r="B24" s="56"/>
      <c r="C24" s="26">
        <f>A24+1</f>
        <v>45824</v>
      </c>
      <c r="D24" s="306"/>
      <c r="E24" s="26">
        <f>C24+1</f>
        <v>45825</v>
      </c>
      <c r="F24" s="306"/>
      <c r="G24" s="26">
        <f>E24+1</f>
        <v>45826</v>
      </c>
      <c r="H24" s="27"/>
      <c r="I24" s="26">
        <f>G24+1</f>
        <v>45827</v>
      </c>
      <c r="J24" s="306"/>
      <c r="K24" s="389">
        <f>I24+1</f>
        <v>45828</v>
      </c>
      <c r="L24" s="390"/>
      <c r="M24" s="512"/>
      <c r="N24" s="512"/>
      <c r="O24" s="512"/>
      <c r="P24" s="512"/>
      <c r="Q24" s="512"/>
      <c r="R24" s="513"/>
      <c r="S24" s="393">
        <f>K24+1</f>
        <v>45829</v>
      </c>
      <c r="T24" s="394"/>
      <c r="U24" s="224">
        <v>9</v>
      </c>
      <c r="V24" s="224">
        <v>11</v>
      </c>
      <c r="W24" s="224">
        <v>1</v>
      </c>
      <c r="X24" s="224">
        <v>3</v>
      </c>
      <c r="Y24" s="430">
        <v>5</v>
      </c>
      <c r="Z24" s="431"/>
    </row>
    <row r="25" spans="1:30" s="1" customFormat="1" ht="13.5" x14ac:dyDescent="0.2">
      <c r="A25" s="71" t="s">
        <v>20</v>
      </c>
      <c r="B25" s="61"/>
      <c r="C25" s="70" t="s">
        <v>25</v>
      </c>
      <c r="D25" s="311"/>
      <c r="E25" s="70" t="s">
        <v>25</v>
      </c>
      <c r="F25" s="311" t="s">
        <v>86</v>
      </c>
      <c r="G25" s="70" t="s">
        <v>25</v>
      </c>
      <c r="H25" s="123" t="s">
        <v>75</v>
      </c>
      <c r="I25" s="70" t="s">
        <v>25</v>
      </c>
      <c r="J25" s="311"/>
      <c r="K25" s="432" t="s">
        <v>25</v>
      </c>
      <c r="L25" s="433"/>
      <c r="M25" s="521"/>
      <c r="N25" s="521"/>
      <c r="O25" s="521"/>
      <c r="P25" s="521"/>
      <c r="Q25" s="521"/>
      <c r="R25" s="522"/>
      <c r="S25" s="379" t="s">
        <v>25</v>
      </c>
      <c r="T25" s="380"/>
      <c r="U25" s="516" t="s">
        <v>64</v>
      </c>
      <c r="V25" s="517"/>
      <c r="W25" s="517"/>
      <c r="X25" s="517"/>
      <c r="Y25" s="517"/>
      <c r="Z25" s="509"/>
    </row>
    <row r="26" spans="1:30" s="1" customFormat="1" ht="13.5" x14ac:dyDescent="0.2">
      <c r="A26" s="164" t="s">
        <v>21</v>
      </c>
      <c r="B26" s="509" t="s">
        <v>116</v>
      </c>
      <c r="C26" s="67" t="s">
        <v>20</v>
      </c>
      <c r="D26" s="309"/>
      <c r="E26" s="67" t="s">
        <v>20</v>
      </c>
      <c r="F26" s="308" t="s">
        <v>114</v>
      </c>
      <c r="G26" s="67" t="s">
        <v>20</v>
      </c>
      <c r="H26" s="304"/>
      <c r="I26" s="67" t="s">
        <v>20</v>
      </c>
      <c r="J26" s="308" t="s">
        <v>114</v>
      </c>
      <c r="K26" s="386" t="s">
        <v>20</v>
      </c>
      <c r="L26" s="435"/>
      <c r="M26" s="477" t="s">
        <v>102</v>
      </c>
      <c r="N26" s="477"/>
      <c r="O26" s="477"/>
      <c r="P26" s="477"/>
      <c r="Q26" s="477"/>
      <c r="R26" s="478"/>
      <c r="S26" s="379" t="s">
        <v>20</v>
      </c>
      <c r="T26" s="380"/>
      <c r="U26" s="516"/>
      <c r="V26" s="517"/>
      <c r="W26" s="517"/>
      <c r="X26" s="517"/>
      <c r="Y26" s="517"/>
      <c r="Z26" s="509"/>
    </row>
    <row r="27" spans="1:30" s="1" customFormat="1" ht="13.5" x14ac:dyDescent="0.2">
      <c r="A27" s="164" t="s">
        <v>22</v>
      </c>
      <c r="B27" s="510"/>
      <c r="C27" s="67" t="s">
        <v>21</v>
      </c>
      <c r="D27" s="338" t="s">
        <v>98</v>
      </c>
      <c r="E27" s="67" t="s">
        <v>21</v>
      </c>
      <c r="F27" s="309"/>
      <c r="G27" s="67" t="s">
        <v>21</v>
      </c>
      <c r="H27" s="64"/>
      <c r="I27" s="67" t="s">
        <v>21</v>
      </c>
      <c r="J27" s="338" t="s">
        <v>90</v>
      </c>
      <c r="K27" s="386" t="s">
        <v>21</v>
      </c>
      <c r="L27" s="435"/>
      <c r="M27" s="527"/>
      <c r="N27" s="527"/>
      <c r="O27" s="527"/>
      <c r="P27" s="527"/>
      <c r="Q27" s="527"/>
      <c r="R27" s="528"/>
      <c r="S27" s="379" t="s">
        <v>21</v>
      </c>
      <c r="T27" s="380"/>
      <c r="U27" s="516"/>
      <c r="V27" s="517"/>
      <c r="W27" s="517"/>
      <c r="X27" s="517"/>
      <c r="Y27" s="517"/>
      <c r="Z27" s="509"/>
    </row>
    <row r="28" spans="1:30" s="1" customFormat="1" ht="13.5" x14ac:dyDescent="0.2">
      <c r="A28" s="164" t="s">
        <v>23</v>
      </c>
      <c r="B28" s="510"/>
      <c r="C28" s="67" t="s">
        <v>22</v>
      </c>
      <c r="D28" s="309" t="s">
        <v>92</v>
      </c>
      <c r="E28" s="333" t="s">
        <v>22</v>
      </c>
      <c r="F28" s="309" t="s">
        <v>101</v>
      </c>
      <c r="G28" s="333" t="s">
        <v>22</v>
      </c>
      <c r="H28" s="338" t="s">
        <v>98</v>
      </c>
      <c r="I28" s="333" t="s">
        <v>22</v>
      </c>
      <c r="J28" s="309" t="s">
        <v>101</v>
      </c>
      <c r="K28" s="386" t="s">
        <v>22</v>
      </c>
      <c r="L28" s="435"/>
      <c r="M28" s="487" t="s">
        <v>101</v>
      </c>
      <c r="N28" s="487"/>
      <c r="O28" s="487"/>
      <c r="P28" s="487"/>
      <c r="Q28" s="487"/>
      <c r="R28" s="488"/>
      <c r="S28" s="379" t="s">
        <v>22</v>
      </c>
      <c r="T28" s="380"/>
      <c r="U28" s="516"/>
      <c r="V28" s="517"/>
      <c r="W28" s="517"/>
      <c r="X28" s="517"/>
      <c r="Y28" s="517"/>
      <c r="Z28" s="509"/>
      <c r="AD28" s="346"/>
    </row>
    <row r="29" spans="1:30" s="1" customFormat="1" ht="13.5" x14ac:dyDescent="0.2">
      <c r="A29" s="164" t="s">
        <v>23</v>
      </c>
      <c r="B29" s="510"/>
      <c r="C29" s="67" t="s">
        <v>23</v>
      </c>
      <c r="D29" s="309" t="s">
        <v>66</v>
      </c>
      <c r="E29" s="333" t="s">
        <v>23</v>
      </c>
      <c r="F29" s="308" t="s">
        <v>110</v>
      </c>
      <c r="G29" s="333" t="s">
        <v>23</v>
      </c>
      <c r="H29" s="309" t="s">
        <v>66</v>
      </c>
      <c r="I29" s="333" t="s">
        <v>23</v>
      </c>
      <c r="J29" s="345" t="s">
        <v>67</v>
      </c>
      <c r="K29" s="386" t="s">
        <v>23</v>
      </c>
      <c r="L29" s="435"/>
      <c r="M29" s="475" t="s">
        <v>110</v>
      </c>
      <c r="N29" s="475"/>
      <c r="O29" s="475"/>
      <c r="P29" s="475"/>
      <c r="Q29" s="475"/>
      <c r="R29" s="476"/>
      <c r="S29" s="379" t="s">
        <v>23</v>
      </c>
      <c r="T29" s="380"/>
      <c r="U29" s="518"/>
      <c r="V29" s="519"/>
      <c r="W29" s="519"/>
      <c r="X29" s="519"/>
      <c r="Y29" s="519"/>
      <c r="Z29" s="520"/>
    </row>
    <row r="30" spans="1:30" s="2" customFormat="1" ht="13.5" x14ac:dyDescent="0.2">
      <c r="A30" s="167" t="s">
        <v>23</v>
      </c>
      <c r="B30" s="511"/>
      <c r="C30" s="69" t="s">
        <v>23</v>
      </c>
      <c r="D30" s="314"/>
      <c r="E30" s="69" t="s">
        <v>23</v>
      </c>
      <c r="F30" s="314"/>
      <c r="G30" s="69" t="s">
        <v>23</v>
      </c>
      <c r="H30" s="184"/>
      <c r="I30" s="69" t="s">
        <v>23</v>
      </c>
      <c r="J30" s="315"/>
      <c r="K30" s="436" t="s">
        <v>23</v>
      </c>
      <c r="L30" s="437"/>
      <c r="M30" s="523"/>
      <c r="N30" s="523"/>
      <c r="O30" s="523"/>
      <c r="P30" s="523"/>
      <c r="Q30" s="523"/>
      <c r="R30" s="524"/>
      <c r="S30" s="379" t="s">
        <v>23</v>
      </c>
      <c r="T30" s="380"/>
      <c r="U30" s="170"/>
      <c r="V30" s="170"/>
      <c r="W30" s="170"/>
      <c r="X30" s="170"/>
      <c r="Y30" s="397"/>
      <c r="Z30" s="399"/>
      <c r="AA30" s="1"/>
    </row>
    <row r="31" spans="1:30" s="1" customFormat="1" ht="18.75" x14ac:dyDescent="0.2">
      <c r="A31" s="55">
        <f>S24+1</f>
        <v>45830</v>
      </c>
      <c r="B31" s="56"/>
      <c r="C31" s="26">
        <f>A31+1</f>
        <v>45831</v>
      </c>
      <c r="D31" s="306"/>
      <c r="E31" s="26">
        <f>C31+1</f>
        <v>45832</v>
      </c>
      <c r="F31" s="306"/>
      <c r="G31" s="26">
        <f>E31+1</f>
        <v>45833</v>
      </c>
      <c r="H31" s="27"/>
      <c r="I31" s="26">
        <f>G31+1</f>
        <v>45834</v>
      </c>
      <c r="J31" s="306"/>
      <c r="K31" s="389">
        <f>I31+1</f>
        <v>45835</v>
      </c>
      <c r="L31" s="390"/>
      <c r="M31" s="512"/>
      <c r="N31" s="512"/>
      <c r="O31" s="512"/>
      <c r="P31" s="512"/>
      <c r="Q31" s="512"/>
      <c r="R31" s="513"/>
      <c r="S31" s="393">
        <f>K31+1</f>
        <v>45836</v>
      </c>
      <c r="T31" s="394"/>
      <c r="U31" s="224">
        <v>9</v>
      </c>
      <c r="V31" s="224">
        <v>11</v>
      </c>
      <c r="W31" s="224">
        <v>1</v>
      </c>
      <c r="X31" s="224">
        <v>3</v>
      </c>
      <c r="Y31" s="430">
        <v>5</v>
      </c>
      <c r="Z31" s="431"/>
    </row>
    <row r="32" spans="1:30" s="1" customFormat="1" ht="13.5" x14ac:dyDescent="0.2">
      <c r="A32" s="71" t="s">
        <v>25</v>
      </c>
      <c r="B32" s="61"/>
      <c r="C32" s="70" t="s">
        <v>25</v>
      </c>
      <c r="D32" s="311"/>
      <c r="E32" s="70" t="s">
        <v>25</v>
      </c>
      <c r="F32" s="311"/>
      <c r="G32" s="70" t="s">
        <v>25</v>
      </c>
      <c r="H32" s="123"/>
      <c r="I32" s="70" t="s">
        <v>25</v>
      </c>
      <c r="J32" s="311"/>
      <c r="K32" s="432" t="s">
        <v>25</v>
      </c>
      <c r="L32" s="433"/>
      <c r="M32" s="521"/>
      <c r="N32" s="521"/>
      <c r="O32" s="521"/>
      <c r="P32" s="521"/>
      <c r="Q32" s="521"/>
      <c r="R32" s="522"/>
      <c r="S32" s="379" t="s">
        <v>25</v>
      </c>
      <c r="T32" s="380"/>
      <c r="U32" s="225"/>
      <c r="V32" s="225"/>
      <c r="W32" s="225"/>
      <c r="X32" s="225"/>
      <c r="Y32" s="379"/>
      <c r="Z32" s="381"/>
    </row>
    <row r="33" spans="1:27" s="1" customFormat="1" ht="13.5" customHeight="1" x14ac:dyDescent="0.2">
      <c r="A33" s="164" t="s">
        <v>20</v>
      </c>
      <c r="B33" s="509" t="s">
        <v>64</v>
      </c>
      <c r="C33" s="67" t="s">
        <v>20</v>
      </c>
      <c r="D33" s="309"/>
      <c r="E33" s="67" t="s">
        <v>20</v>
      </c>
      <c r="F33" s="309"/>
      <c r="G33" s="67" t="s">
        <v>20</v>
      </c>
      <c r="H33" s="64"/>
      <c r="I33" s="67" t="s">
        <v>20</v>
      </c>
      <c r="J33" s="309"/>
      <c r="K33" s="386" t="s">
        <v>20</v>
      </c>
      <c r="L33" s="435"/>
      <c r="M33" s="477" t="s">
        <v>102</v>
      </c>
      <c r="N33" s="477"/>
      <c r="O33" s="477"/>
      <c r="P33" s="477"/>
      <c r="Q33" s="477"/>
      <c r="R33" s="478"/>
      <c r="S33" s="379" t="s">
        <v>20</v>
      </c>
      <c r="T33" s="380"/>
      <c r="U33" s="225"/>
      <c r="V33" s="225"/>
      <c r="W33" s="225"/>
      <c r="X33" s="225"/>
      <c r="Y33" s="379"/>
      <c r="Z33" s="381"/>
    </row>
    <row r="34" spans="1:27" s="1" customFormat="1" ht="13.5" customHeight="1" x14ac:dyDescent="0.2">
      <c r="A34" s="164" t="s">
        <v>21</v>
      </c>
      <c r="B34" s="510"/>
      <c r="C34" s="67" t="s">
        <v>21</v>
      </c>
      <c r="D34" s="345" t="s">
        <v>90</v>
      </c>
      <c r="E34" s="67" t="s">
        <v>21</v>
      </c>
      <c r="F34" s="338" t="s">
        <v>98</v>
      </c>
      <c r="G34" s="67" t="s">
        <v>21</v>
      </c>
      <c r="H34" s="345" t="s">
        <v>90</v>
      </c>
      <c r="I34" s="67" t="s">
        <v>21</v>
      </c>
      <c r="J34" s="309"/>
      <c r="K34" s="386" t="s">
        <v>21</v>
      </c>
      <c r="L34" s="435"/>
      <c r="M34" s="525" t="s">
        <v>90</v>
      </c>
      <c r="N34" s="525"/>
      <c r="O34" s="525"/>
      <c r="P34" s="525"/>
      <c r="Q34" s="525"/>
      <c r="R34" s="526"/>
      <c r="S34" s="379" t="s">
        <v>21</v>
      </c>
      <c r="T34" s="380"/>
      <c r="U34" s="225"/>
      <c r="V34" s="225"/>
      <c r="W34" s="225"/>
      <c r="X34" s="225"/>
      <c r="Y34" s="379"/>
      <c r="Z34" s="381"/>
    </row>
    <row r="35" spans="1:27" s="1" customFormat="1" ht="13.5" customHeight="1" x14ac:dyDescent="0.2">
      <c r="A35" s="164" t="s">
        <v>22</v>
      </c>
      <c r="B35" s="510"/>
      <c r="C35" s="67" t="s">
        <v>22</v>
      </c>
      <c r="D35" s="347" t="s">
        <v>101</v>
      </c>
      <c r="E35" s="67" t="s">
        <v>22</v>
      </c>
      <c r="F35" s="308" t="s">
        <v>114</v>
      </c>
      <c r="G35" s="67" t="s">
        <v>22</v>
      </c>
      <c r="H35" s="64"/>
      <c r="I35" s="67" t="s">
        <v>22</v>
      </c>
      <c r="J35" s="308" t="s">
        <v>114</v>
      </c>
      <c r="K35" s="386" t="s">
        <v>22</v>
      </c>
      <c r="L35" s="435"/>
      <c r="M35" s="525" t="s">
        <v>90</v>
      </c>
      <c r="N35" s="525"/>
      <c r="O35" s="525"/>
      <c r="P35" s="525"/>
      <c r="Q35" s="525"/>
      <c r="R35" s="526"/>
      <c r="S35" s="379" t="s">
        <v>22</v>
      </c>
      <c r="T35" s="380"/>
      <c r="U35" s="225"/>
      <c r="V35" s="225"/>
      <c r="W35" s="225"/>
      <c r="X35" s="225"/>
      <c r="Y35" s="379"/>
      <c r="Z35" s="381"/>
    </row>
    <row r="36" spans="1:27" s="1" customFormat="1" ht="13.5" customHeight="1" x14ac:dyDescent="0.2">
      <c r="A36" s="164" t="s">
        <v>23</v>
      </c>
      <c r="B36" s="510"/>
      <c r="C36" s="67" t="s">
        <v>23</v>
      </c>
      <c r="D36" s="345" t="s">
        <v>67</v>
      </c>
      <c r="E36" s="67" t="s">
        <v>23</v>
      </c>
      <c r="G36" s="67" t="s">
        <v>23</v>
      </c>
      <c r="H36" s="309" t="s">
        <v>66</v>
      </c>
      <c r="I36" s="67" t="s">
        <v>23</v>
      </c>
      <c r="J36" s="308" t="s">
        <v>102</v>
      </c>
      <c r="K36" s="386" t="s">
        <v>23</v>
      </c>
      <c r="L36" s="435"/>
      <c r="M36" s="475" t="s">
        <v>110</v>
      </c>
      <c r="N36" s="475"/>
      <c r="O36" s="475"/>
      <c r="P36" s="475"/>
      <c r="Q36" s="475"/>
      <c r="R36" s="476"/>
      <c r="S36" s="379" t="s">
        <v>23</v>
      </c>
      <c r="T36" s="380"/>
      <c r="U36" s="225"/>
      <c r="V36" s="341" t="s">
        <v>111</v>
      </c>
      <c r="W36" s="225"/>
      <c r="X36" s="225"/>
      <c r="Y36" s="379"/>
      <c r="Z36" s="381"/>
    </row>
    <row r="37" spans="1:27" s="2" customFormat="1" ht="13.5" customHeight="1" x14ac:dyDescent="0.2">
      <c r="A37" s="167" t="s">
        <v>23</v>
      </c>
      <c r="B37" s="511"/>
      <c r="C37" s="69" t="s">
        <v>23</v>
      </c>
      <c r="D37" s="314"/>
      <c r="E37" s="69" t="s">
        <v>23</v>
      </c>
      <c r="F37" s="338" t="s">
        <v>69</v>
      </c>
      <c r="G37" s="69" t="s">
        <v>23</v>
      </c>
      <c r="H37" s="184"/>
      <c r="I37" s="69" t="s">
        <v>23</v>
      </c>
      <c r="J37" s="314"/>
      <c r="K37" s="436" t="s">
        <v>23</v>
      </c>
      <c r="L37" s="437"/>
      <c r="M37" s="523"/>
      <c r="N37" s="523"/>
      <c r="O37" s="523"/>
      <c r="P37" s="523"/>
      <c r="Q37" s="523"/>
      <c r="R37" s="524"/>
      <c r="S37" s="379" t="s">
        <v>23</v>
      </c>
      <c r="T37" s="380"/>
      <c r="U37" s="170"/>
      <c r="V37" s="170"/>
      <c r="W37" s="170"/>
      <c r="X37" s="170"/>
      <c r="Y37" s="397"/>
      <c r="Z37" s="399"/>
      <c r="AA37" s="1"/>
    </row>
    <row r="38" spans="1:27" s="1" customFormat="1" ht="18.75" x14ac:dyDescent="0.2">
      <c r="A38" s="55">
        <f>S31+1</f>
        <v>45837</v>
      </c>
      <c r="B38" s="56"/>
      <c r="C38" s="26">
        <f>A38+1</f>
        <v>45838</v>
      </c>
      <c r="D38" s="306"/>
      <c r="E38" s="55">
        <f>C38+1</f>
        <v>45839</v>
      </c>
      <c r="F38" s="57"/>
      <c r="G38" s="55">
        <f>E38+1</f>
        <v>45840</v>
      </c>
      <c r="H38" s="57"/>
      <c r="I38" s="55">
        <f>G38+1</f>
        <v>45841</v>
      </c>
      <c r="J38" s="57"/>
      <c r="K38" s="393">
        <f>I38+1</f>
        <v>45842</v>
      </c>
      <c r="L38" s="394"/>
      <c r="M38" s="529"/>
      <c r="N38" s="529"/>
      <c r="O38" s="529"/>
      <c r="P38" s="529"/>
      <c r="Q38" s="529"/>
      <c r="R38" s="530"/>
      <c r="S38" s="393">
        <f>K38+1</f>
        <v>45843</v>
      </c>
      <c r="T38" s="394"/>
      <c r="U38" s="224">
        <v>9</v>
      </c>
      <c r="V38" s="224">
        <v>11</v>
      </c>
      <c r="W38" s="224">
        <v>1</v>
      </c>
      <c r="X38" s="224">
        <v>3</v>
      </c>
      <c r="Y38" s="430">
        <v>5</v>
      </c>
      <c r="Z38" s="431"/>
    </row>
    <row r="39" spans="1:27" s="1" customFormat="1" ht="13.5" x14ac:dyDescent="0.2">
      <c r="A39" s="71" t="s">
        <v>20</v>
      </c>
      <c r="B39" s="61"/>
      <c r="C39" s="70" t="s">
        <v>25</v>
      </c>
      <c r="D39" s="311"/>
      <c r="E39" s="71" t="s">
        <v>25</v>
      </c>
      <c r="F39" s="226"/>
      <c r="G39" s="71" t="s">
        <v>25</v>
      </c>
      <c r="H39" s="226"/>
      <c r="I39" s="71" t="s">
        <v>25</v>
      </c>
      <c r="J39" s="226"/>
      <c r="K39" s="463" t="s">
        <v>25</v>
      </c>
      <c r="L39" s="464"/>
      <c r="M39" s="533"/>
      <c r="N39" s="533"/>
      <c r="O39" s="533"/>
      <c r="P39" s="533"/>
      <c r="Q39" s="533"/>
      <c r="R39" s="534"/>
      <c r="S39" s="379" t="s">
        <v>25</v>
      </c>
      <c r="T39" s="380"/>
      <c r="U39" s="225"/>
      <c r="V39" s="225"/>
      <c r="W39" s="225"/>
      <c r="X39" s="225"/>
      <c r="Y39" s="379"/>
      <c r="Z39" s="381"/>
    </row>
    <row r="40" spans="1:27" s="1" customFormat="1" ht="13.5" x14ac:dyDescent="0.2">
      <c r="A40" s="164" t="s">
        <v>21</v>
      </c>
      <c r="B40" s="233"/>
      <c r="C40" s="67" t="s">
        <v>20</v>
      </c>
      <c r="D40" s="309"/>
      <c r="E40" s="136" t="s">
        <v>20</v>
      </c>
      <c r="F40" s="142"/>
      <c r="G40" s="136" t="s">
        <v>20</v>
      </c>
      <c r="H40" s="142"/>
      <c r="I40" s="136" t="s">
        <v>20</v>
      </c>
      <c r="J40" s="142"/>
      <c r="K40" s="382" t="s">
        <v>20</v>
      </c>
      <c r="L40" s="383"/>
      <c r="M40" s="531"/>
      <c r="N40" s="531"/>
      <c r="O40" s="531"/>
      <c r="P40" s="531"/>
      <c r="Q40" s="531"/>
      <c r="R40" s="532"/>
      <c r="S40" s="379" t="s">
        <v>20</v>
      </c>
      <c r="T40" s="380"/>
      <c r="U40" s="225"/>
      <c r="V40" s="225"/>
      <c r="W40" s="225"/>
      <c r="X40" s="225"/>
      <c r="Y40" s="379"/>
      <c r="Z40" s="381"/>
    </row>
    <row r="41" spans="1:27" s="1" customFormat="1" ht="13.5" x14ac:dyDescent="0.2">
      <c r="A41" s="164" t="s">
        <v>22</v>
      </c>
      <c r="B41" s="340" t="s">
        <v>107</v>
      </c>
      <c r="C41" s="67" t="s">
        <v>21</v>
      </c>
      <c r="D41" s="309"/>
      <c r="E41" s="136" t="s">
        <v>21</v>
      </c>
      <c r="F41" s="142"/>
      <c r="G41" s="136" t="s">
        <v>21</v>
      </c>
      <c r="H41" s="142"/>
      <c r="I41" s="136" t="s">
        <v>21</v>
      </c>
      <c r="J41" s="142"/>
      <c r="K41" s="382" t="s">
        <v>21</v>
      </c>
      <c r="L41" s="383"/>
      <c r="M41" s="531"/>
      <c r="N41" s="531"/>
      <c r="O41" s="531"/>
      <c r="P41" s="531"/>
      <c r="Q41" s="531"/>
      <c r="R41" s="532"/>
      <c r="S41" s="379" t="s">
        <v>21</v>
      </c>
      <c r="T41" s="380"/>
      <c r="U41" s="225"/>
      <c r="V41" s="225"/>
      <c r="W41" s="225"/>
      <c r="X41" s="225"/>
      <c r="Y41" s="379"/>
      <c r="Z41" s="381"/>
    </row>
    <row r="42" spans="1:27" s="1" customFormat="1" ht="13.5" x14ac:dyDescent="0.2">
      <c r="A42" s="164" t="s">
        <v>23</v>
      </c>
      <c r="B42" s="340" t="s">
        <v>108</v>
      </c>
      <c r="C42" s="67" t="s">
        <v>22</v>
      </c>
      <c r="D42" s="309"/>
      <c r="E42" s="136" t="s">
        <v>22</v>
      </c>
      <c r="F42" s="142"/>
      <c r="G42" s="136" t="s">
        <v>22</v>
      </c>
      <c r="H42" s="142"/>
      <c r="I42" s="136" t="s">
        <v>22</v>
      </c>
      <c r="J42" s="142"/>
      <c r="K42" s="382" t="s">
        <v>22</v>
      </c>
      <c r="L42" s="383"/>
      <c r="M42" s="531"/>
      <c r="N42" s="531"/>
      <c r="O42" s="531"/>
      <c r="P42" s="531"/>
      <c r="Q42" s="531"/>
      <c r="R42" s="532"/>
      <c r="S42" s="379" t="s">
        <v>22</v>
      </c>
      <c r="T42" s="380"/>
      <c r="U42" s="225"/>
      <c r="V42" s="225"/>
      <c r="W42" s="225"/>
      <c r="X42" s="225"/>
      <c r="Y42" s="379"/>
      <c r="Z42" s="381"/>
    </row>
    <row r="43" spans="1:27" s="1" customFormat="1" ht="13.5" x14ac:dyDescent="0.2">
      <c r="A43" s="164" t="s">
        <v>23</v>
      </c>
      <c r="B43" s="340" t="s">
        <v>95</v>
      </c>
      <c r="C43" s="67" t="s">
        <v>23</v>
      </c>
      <c r="D43" s="309"/>
      <c r="E43" s="136" t="s">
        <v>23</v>
      </c>
      <c r="F43" s="322"/>
      <c r="G43" s="136" t="s">
        <v>23</v>
      </c>
      <c r="H43" s="322"/>
      <c r="I43" s="136" t="s">
        <v>23</v>
      </c>
      <c r="J43" s="142"/>
      <c r="K43" s="382" t="s">
        <v>23</v>
      </c>
      <c r="L43" s="383"/>
      <c r="M43" s="531"/>
      <c r="N43" s="531"/>
      <c r="O43" s="531"/>
      <c r="P43" s="531"/>
      <c r="Q43" s="531"/>
      <c r="R43" s="532"/>
      <c r="S43" s="379" t="s">
        <v>23</v>
      </c>
      <c r="T43" s="380"/>
      <c r="U43" s="225"/>
      <c r="V43" s="225"/>
      <c r="W43" s="225"/>
      <c r="X43" s="225"/>
      <c r="Y43" s="379"/>
      <c r="Z43" s="381"/>
    </row>
    <row r="44" spans="1:27" s="2" customFormat="1" ht="13.5" x14ac:dyDescent="0.2">
      <c r="A44" s="167" t="s">
        <v>23</v>
      </c>
      <c r="B44" s="340" t="s">
        <v>109</v>
      </c>
      <c r="C44" s="69" t="s">
        <v>23</v>
      </c>
      <c r="D44" s="314"/>
      <c r="E44" s="135" t="s">
        <v>23</v>
      </c>
      <c r="F44" s="323"/>
      <c r="G44" s="135" t="s">
        <v>23</v>
      </c>
      <c r="H44" s="323"/>
      <c r="I44" s="135" t="s">
        <v>23</v>
      </c>
      <c r="J44" s="323"/>
      <c r="K44" s="456" t="s">
        <v>23</v>
      </c>
      <c r="L44" s="457"/>
      <c r="M44" s="535"/>
      <c r="N44" s="535"/>
      <c r="O44" s="535"/>
      <c r="P44" s="535"/>
      <c r="Q44" s="535"/>
      <c r="R44" s="536"/>
      <c r="S44" s="379" t="s">
        <v>23</v>
      </c>
      <c r="T44" s="380"/>
      <c r="U44" s="170"/>
      <c r="V44" s="170"/>
      <c r="W44" s="170"/>
      <c r="X44" s="170"/>
      <c r="Y44" s="397"/>
      <c r="Z44" s="399"/>
      <c r="AA44" s="1"/>
    </row>
    <row r="45" spans="1:27" ht="18.75" x14ac:dyDescent="0.3">
      <c r="A45" s="55">
        <f>S38+1</f>
        <v>45844</v>
      </c>
      <c r="B45" s="56"/>
      <c r="C45" s="26">
        <f>A45+1</f>
        <v>45845</v>
      </c>
      <c r="D45" s="27"/>
      <c r="E45" s="505"/>
      <c r="F45" s="506"/>
      <c r="G45" s="506"/>
      <c r="H45" s="506"/>
      <c r="I45" s="29"/>
      <c r="J45" s="29"/>
      <c r="K45" s="29"/>
      <c r="L45" s="29"/>
      <c r="M45" s="29"/>
      <c r="N45" s="29"/>
      <c r="O45" s="29"/>
      <c r="P45" s="29"/>
      <c r="Q45" s="29"/>
      <c r="R45" s="29"/>
      <c r="S45" s="29"/>
      <c r="T45" s="29"/>
      <c r="U45" s="29"/>
      <c r="V45" s="29"/>
      <c r="W45" s="29"/>
      <c r="X45" s="29"/>
      <c r="Y45" s="29"/>
      <c r="Z45" s="10"/>
    </row>
    <row r="46" spans="1:27" ht="14.25" x14ac:dyDescent="0.3">
      <c r="A46" s="71" t="s">
        <v>20</v>
      </c>
      <c r="B46" s="61"/>
      <c r="C46" s="384"/>
      <c r="D46" s="385"/>
      <c r="E46" s="507"/>
      <c r="F46" s="508"/>
      <c r="G46" s="508"/>
      <c r="H46" s="508"/>
      <c r="I46" s="6"/>
      <c r="J46" s="6"/>
      <c r="K46" s="6"/>
      <c r="L46" s="6"/>
      <c r="M46" s="6"/>
      <c r="N46" s="6"/>
      <c r="O46" s="6"/>
      <c r="P46" s="6"/>
      <c r="Q46" s="6"/>
      <c r="R46" s="6"/>
      <c r="S46" s="6"/>
      <c r="T46" s="6"/>
      <c r="U46" s="6"/>
      <c r="V46" s="6"/>
      <c r="W46" s="6"/>
      <c r="X46" s="6"/>
      <c r="Y46" s="6"/>
      <c r="Z46" s="9"/>
    </row>
    <row r="47" spans="1:27" ht="13.5" x14ac:dyDescent="0.2">
      <c r="A47" s="164" t="s">
        <v>21</v>
      </c>
      <c r="B47" s="233"/>
      <c r="C47" s="384"/>
      <c r="D47" s="385"/>
      <c r="E47" s="493"/>
      <c r="F47" s="494"/>
      <c r="G47" s="494"/>
      <c r="H47" s="494"/>
      <c r="I47" s="6"/>
      <c r="J47" s="6"/>
      <c r="K47" s="6"/>
      <c r="L47" s="6"/>
      <c r="M47" s="6"/>
      <c r="N47" s="6"/>
      <c r="O47" s="6"/>
      <c r="P47" s="6"/>
      <c r="Q47" s="6"/>
      <c r="R47" s="6"/>
      <c r="S47" s="6"/>
      <c r="T47" s="6"/>
      <c r="U47" s="6"/>
      <c r="V47" s="6"/>
      <c r="W47" s="6"/>
      <c r="X47" s="6"/>
      <c r="Y47" s="6"/>
      <c r="Z47" s="8"/>
    </row>
    <row r="48" spans="1:27" ht="15" x14ac:dyDescent="0.2">
      <c r="A48" s="164" t="s">
        <v>22</v>
      </c>
      <c r="B48" s="340" t="s">
        <v>107</v>
      </c>
      <c r="C48" s="384"/>
      <c r="D48" s="385"/>
      <c r="E48" s="493"/>
      <c r="F48" s="494"/>
      <c r="G48" s="494"/>
      <c r="H48" s="494"/>
      <c r="I48" s="6"/>
      <c r="J48" s="6"/>
      <c r="K48" s="6"/>
      <c r="L48" s="6"/>
      <c r="M48" s="6"/>
      <c r="N48" s="6"/>
      <c r="O48" s="425"/>
      <c r="P48" s="425"/>
      <c r="Q48" s="425"/>
      <c r="R48" s="425"/>
      <c r="S48" s="425"/>
      <c r="T48" s="425"/>
      <c r="U48" s="425"/>
      <c r="V48" s="425"/>
      <c r="W48" s="425"/>
      <c r="X48" s="425"/>
      <c r="Y48" s="425"/>
      <c r="Z48" s="426"/>
    </row>
    <row r="49" spans="1:26" ht="15" x14ac:dyDescent="0.2">
      <c r="A49" s="164" t="s">
        <v>23</v>
      </c>
      <c r="B49" s="340" t="s">
        <v>108</v>
      </c>
      <c r="C49" s="384"/>
      <c r="D49" s="385"/>
      <c r="E49" s="495"/>
      <c r="F49" s="496"/>
      <c r="G49" s="496"/>
      <c r="H49" s="496"/>
      <c r="I49" s="6"/>
      <c r="J49" s="6"/>
      <c r="O49" s="425" t="s">
        <v>117</v>
      </c>
      <c r="P49" s="425"/>
      <c r="Q49" s="425"/>
      <c r="R49" s="425"/>
      <c r="S49" s="425"/>
      <c r="T49" s="425"/>
      <c r="U49" s="425"/>
      <c r="V49" s="425"/>
      <c r="W49" s="425"/>
      <c r="X49" s="425"/>
      <c r="Y49" s="425"/>
      <c r="Z49" s="426"/>
    </row>
    <row r="50" spans="1:26" s="1" customFormat="1" ht="13.5" x14ac:dyDescent="0.2">
      <c r="A50" s="164" t="s">
        <v>23</v>
      </c>
      <c r="B50" s="340" t="s">
        <v>95</v>
      </c>
      <c r="C50" s="163"/>
      <c r="D50" s="68"/>
      <c r="E50" s="342"/>
      <c r="F50" s="343"/>
      <c r="G50" s="343"/>
      <c r="H50" s="343"/>
      <c r="I50" s="6"/>
      <c r="J50" s="6"/>
      <c r="K50" s="403" t="s">
        <v>9</v>
      </c>
      <c r="L50" s="403"/>
      <c r="M50" s="403"/>
      <c r="N50" s="403"/>
      <c r="O50" s="403"/>
      <c r="P50" s="403"/>
      <c r="Q50" s="403"/>
      <c r="R50" s="403"/>
      <c r="S50" s="403"/>
      <c r="T50" s="403"/>
      <c r="U50" s="403"/>
      <c r="V50" s="403"/>
      <c r="W50" s="403"/>
      <c r="X50" s="403"/>
      <c r="Y50" s="403"/>
      <c r="Z50" s="404"/>
    </row>
    <row r="51" spans="1:26" ht="13.5" x14ac:dyDescent="0.2">
      <c r="A51" s="167" t="s">
        <v>23</v>
      </c>
      <c r="B51" s="245" t="s">
        <v>109</v>
      </c>
      <c r="C51" s="400"/>
      <c r="D51" s="401"/>
      <c r="E51" s="497"/>
      <c r="F51" s="498"/>
      <c r="G51" s="498"/>
      <c r="H51" s="498"/>
      <c r="I51" s="32"/>
      <c r="J51" s="32"/>
      <c r="K51" s="405" t="s">
        <v>8</v>
      </c>
      <c r="L51" s="405"/>
      <c r="M51" s="405"/>
      <c r="N51" s="405"/>
      <c r="O51" s="405"/>
      <c r="P51" s="405"/>
      <c r="Q51" s="405"/>
      <c r="R51" s="405"/>
      <c r="S51" s="405"/>
      <c r="T51" s="405"/>
      <c r="U51" s="405"/>
      <c r="V51" s="405"/>
      <c r="W51" s="405"/>
      <c r="X51" s="405"/>
      <c r="Y51" s="405"/>
      <c r="Z51" s="406"/>
    </row>
  </sheetData>
  <mergeCells count="168">
    <mergeCell ref="B26:B30"/>
    <mergeCell ref="E46:H46"/>
    <mergeCell ref="E45:H45"/>
    <mergeCell ref="E47:H47"/>
    <mergeCell ref="E48:H48"/>
    <mergeCell ref="E49:H49"/>
    <mergeCell ref="E51:H51"/>
    <mergeCell ref="C49:D49"/>
    <mergeCell ref="K50:Z50"/>
    <mergeCell ref="C51:D51"/>
    <mergeCell ref="K51:Z51"/>
    <mergeCell ref="C46:D46"/>
    <mergeCell ref="C47:D47"/>
    <mergeCell ref="C48:D48"/>
    <mergeCell ref="O48:Z48"/>
    <mergeCell ref="O49:Z49"/>
    <mergeCell ref="K37:L37"/>
    <mergeCell ref="K38:L38"/>
    <mergeCell ref="M37:R37"/>
    <mergeCell ref="M40:R40"/>
    <mergeCell ref="M39:R39"/>
    <mergeCell ref="S43:T43"/>
    <mergeCell ref="M44:R44"/>
    <mergeCell ref="S44:T44"/>
    <mergeCell ref="S37:T37"/>
    <mergeCell ref="Y44:Z44"/>
    <mergeCell ref="M38:R38"/>
    <mergeCell ref="S38:T38"/>
    <mergeCell ref="M43:R43"/>
    <mergeCell ref="M42:R42"/>
    <mergeCell ref="M41:R41"/>
    <mergeCell ref="K43:L43"/>
    <mergeCell ref="K42:L42"/>
    <mergeCell ref="K41:L41"/>
    <mergeCell ref="K40:L40"/>
    <mergeCell ref="K39:L39"/>
    <mergeCell ref="Y43:Z43"/>
    <mergeCell ref="S40:T40"/>
    <mergeCell ref="Y40:Z40"/>
    <mergeCell ref="S41:T41"/>
    <mergeCell ref="Y41:Z41"/>
    <mergeCell ref="S42:T42"/>
    <mergeCell ref="K44:L44"/>
    <mergeCell ref="Y42:Z42"/>
    <mergeCell ref="S39:T39"/>
    <mergeCell ref="Y39:Z39"/>
    <mergeCell ref="Y38:Z38"/>
    <mergeCell ref="Y37:Z37"/>
    <mergeCell ref="S35:T35"/>
    <mergeCell ref="S31:T31"/>
    <mergeCell ref="K36:L36"/>
    <mergeCell ref="K35:L35"/>
    <mergeCell ref="K34:L34"/>
    <mergeCell ref="K33:L33"/>
    <mergeCell ref="K32:L32"/>
    <mergeCell ref="M36:R36"/>
    <mergeCell ref="M35:R35"/>
    <mergeCell ref="M34:R34"/>
    <mergeCell ref="M33:R33"/>
    <mergeCell ref="M32:R32"/>
    <mergeCell ref="S33:T33"/>
    <mergeCell ref="K31:L31"/>
    <mergeCell ref="M31:R31"/>
    <mergeCell ref="S32:T32"/>
    <mergeCell ref="M22:R22"/>
    <mergeCell ref="M20:R20"/>
    <mergeCell ref="M19:R19"/>
    <mergeCell ref="M30:R30"/>
    <mergeCell ref="M29:R29"/>
    <mergeCell ref="M26:R26"/>
    <mergeCell ref="M27:R27"/>
    <mergeCell ref="K30:L30"/>
    <mergeCell ref="K29:L29"/>
    <mergeCell ref="M21:R21"/>
    <mergeCell ref="M28:R28"/>
    <mergeCell ref="A12:B12"/>
    <mergeCell ref="K10:L10"/>
    <mergeCell ref="M10:R10"/>
    <mergeCell ref="S10:T10"/>
    <mergeCell ref="A11:B11"/>
    <mergeCell ref="K11:L11"/>
    <mergeCell ref="M11:R11"/>
    <mergeCell ref="K12:L12"/>
    <mergeCell ref="K25:L25"/>
    <mergeCell ref="K13:L13"/>
    <mergeCell ref="M12:R12"/>
    <mergeCell ref="K14:L14"/>
    <mergeCell ref="M14:R14"/>
    <mergeCell ref="K15:L15"/>
    <mergeCell ref="M15:R15"/>
    <mergeCell ref="K16:L16"/>
    <mergeCell ref="M16:R16"/>
    <mergeCell ref="S22:T22"/>
    <mergeCell ref="S18:T18"/>
    <mergeCell ref="M13:R13"/>
    <mergeCell ref="M25:R25"/>
    <mergeCell ref="K19:L19"/>
    <mergeCell ref="K23:L23"/>
    <mergeCell ref="M23:R23"/>
    <mergeCell ref="A1:H7"/>
    <mergeCell ref="K1:Q1"/>
    <mergeCell ref="S1:Y1"/>
    <mergeCell ref="A9:B9"/>
    <mergeCell ref="C9:D9"/>
    <mergeCell ref="E9:F9"/>
    <mergeCell ref="G9:H9"/>
    <mergeCell ref="I9:J9"/>
    <mergeCell ref="K9:R9"/>
    <mergeCell ref="S9:Z9"/>
    <mergeCell ref="Y31:Z31"/>
    <mergeCell ref="Y33:Z33"/>
    <mergeCell ref="S24:T24"/>
    <mergeCell ref="Y10:Z10"/>
    <mergeCell ref="Y17:Z17"/>
    <mergeCell ref="Y24:Z24"/>
    <mergeCell ref="S11:T11"/>
    <mergeCell ref="Y11:Z11"/>
    <mergeCell ref="S12:T12"/>
    <mergeCell ref="Y12:Z12"/>
    <mergeCell ref="S13:T13"/>
    <mergeCell ref="Y23:Z23"/>
    <mergeCell ref="S16:T16"/>
    <mergeCell ref="Y16:Z16"/>
    <mergeCell ref="S21:T21"/>
    <mergeCell ref="Y13:Z13"/>
    <mergeCell ref="S14:T14"/>
    <mergeCell ref="Y14:Z14"/>
    <mergeCell ref="S15:T15"/>
    <mergeCell ref="S17:T17"/>
    <mergeCell ref="Y32:Z32"/>
    <mergeCell ref="Y15:Z15"/>
    <mergeCell ref="S23:T23"/>
    <mergeCell ref="U25:Z29"/>
    <mergeCell ref="S26:T26"/>
    <mergeCell ref="S27:T27"/>
    <mergeCell ref="S25:T25"/>
    <mergeCell ref="AB9:AC9"/>
    <mergeCell ref="AB10:AC10"/>
    <mergeCell ref="AB11:AC11"/>
    <mergeCell ref="AB12:AC12"/>
    <mergeCell ref="AB13:AC13"/>
    <mergeCell ref="S20:T20"/>
    <mergeCell ref="S19:T19"/>
    <mergeCell ref="U18:Z22"/>
    <mergeCell ref="Y36:Z36"/>
    <mergeCell ref="Y30:Z30"/>
    <mergeCell ref="B33:B37"/>
    <mergeCell ref="A15:B15"/>
    <mergeCell ref="K28:L28"/>
    <mergeCell ref="K27:L27"/>
    <mergeCell ref="A14:B14"/>
    <mergeCell ref="K17:L17"/>
    <mergeCell ref="M17:R17"/>
    <mergeCell ref="A16:B16"/>
    <mergeCell ref="K18:L18"/>
    <mergeCell ref="K22:L22"/>
    <mergeCell ref="K21:L21"/>
    <mergeCell ref="K20:L20"/>
    <mergeCell ref="K24:L24"/>
    <mergeCell ref="M24:R24"/>
    <mergeCell ref="K26:L26"/>
    <mergeCell ref="Y35:Z35"/>
    <mergeCell ref="S36:T36"/>
    <mergeCell ref="S34:T34"/>
    <mergeCell ref="Y34:Z34"/>
    <mergeCell ref="S30:T30"/>
    <mergeCell ref="S28:T28"/>
    <mergeCell ref="S29:T29"/>
  </mergeCells>
  <conditionalFormatting sqref="A10 S10 S17 S24 S31 S38 C45">
    <cfRule type="expression" dxfId="119" priority="38">
      <formula>OR(WEEKDAY(A10,1)=1,WEEKDAY(A10,1)=7)</formula>
    </cfRule>
    <cfRule type="expression" dxfId="118" priority="37">
      <formula>MONTH(A10)&lt;&gt;MONTH($A$1)</formula>
    </cfRule>
  </conditionalFormatting>
  <conditionalFormatting sqref="A17:A18">
    <cfRule type="expression" dxfId="117" priority="7">
      <formula>MONTH(A17)&lt;&gt;MONTH($A$1)</formula>
    </cfRule>
    <cfRule type="expression" dxfId="116" priority="8">
      <formula>OR(WEEKDAY(A17,1)=1,WEEKDAY(A17,1)=7)</formula>
    </cfRule>
  </conditionalFormatting>
  <conditionalFormatting sqref="A24:A25">
    <cfRule type="expression" dxfId="115" priority="5">
      <formula>MONTH(A24)&lt;&gt;MONTH($A$1)</formula>
    </cfRule>
    <cfRule type="expression" dxfId="114" priority="6">
      <formula>OR(WEEKDAY(A24,1)=1,WEEKDAY(A24,1)=7)</formula>
    </cfRule>
  </conditionalFormatting>
  <conditionalFormatting sqref="A31:A32">
    <cfRule type="expression" dxfId="113" priority="19">
      <formula>MONTH(A31)&lt;&gt;MONTH($A$1)</formula>
    </cfRule>
    <cfRule type="expression" dxfId="112" priority="20">
      <formula>OR(WEEKDAY(A31,1)=1,WEEKDAY(A31,1)=7)</formula>
    </cfRule>
  </conditionalFormatting>
  <conditionalFormatting sqref="A38:A39">
    <cfRule type="expression" dxfId="111" priority="3">
      <formula>MONTH(A38)&lt;&gt;MONTH($A$1)</formula>
    </cfRule>
    <cfRule type="expression" dxfId="110" priority="4">
      <formula>OR(WEEKDAY(A38,1)=1,WEEKDAY(A38,1)=7)</formula>
    </cfRule>
  </conditionalFormatting>
  <conditionalFormatting sqref="A45:A46">
    <cfRule type="expression" dxfId="109" priority="2">
      <formula>OR(WEEKDAY(A45,1)=1,WEEKDAY(A45,1)=7)</formula>
    </cfRule>
    <cfRule type="expression" dxfId="108" priority="1">
      <formula>MONTH(A45)&lt;&gt;MONTH($A$1)</formula>
    </cfRule>
  </conditionalFormatting>
  <conditionalFormatting sqref="C10:C11">
    <cfRule type="expression" dxfId="107" priority="13">
      <formula>MONTH(C10)&lt;&gt;MONTH($A$1)</formula>
    </cfRule>
    <cfRule type="expression" dxfId="106" priority="14">
      <formula>OR(WEEKDAY(C10,1)=1,WEEKDAY(C10,1)=7)</formula>
    </cfRule>
  </conditionalFormatting>
  <conditionalFormatting sqref="C17:C18 E17:E18 I17:I18">
    <cfRule type="expression" dxfId="105" priority="29">
      <formula>MONTH(C17)&lt;&gt;MONTH($A$1)</formula>
    </cfRule>
    <cfRule type="expression" dxfId="104" priority="30">
      <formula>OR(WEEKDAY(C17,1)=1,WEEKDAY(C17,1)=7)</formula>
    </cfRule>
  </conditionalFormatting>
  <conditionalFormatting sqref="C24:C25 E24:E25 G24:G25 C31:C32 E31:E32 G31:G32 I31:I32">
    <cfRule type="expression" dxfId="103" priority="27">
      <formula>MONTH(C24)&lt;&gt;MONTH($A$1)</formula>
    </cfRule>
    <cfRule type="expression" dxfId="102" priority="28">
      <formula>OR(WEEKDAY(C24,1)=1,WEEKDAY(C24,1)=7)</formula>
    </cfRule>
  </conditionalFormatting>
  <conditionalFormatting sqref="C38:C39 E38:E39 G38:G39 I38:I39">
    <cfRule type="expression" dxfId="101" priority="25">
      <formula>MONTH(C38)&lt;&gt;MONTH($A$1)</formula>
    </cfRule>
    <cfRule type="expression" dxfId="100" priority="26">
      <formula>OR(WEEKDAY(C38,1)=1,WEEKDAY(C38,1)=7)</formula>
    </cfRule>
  </conditionalFormatting>
  <conditionalFormatting sqref="E10:E11">
    <cfRule type="expression" dxfId="99" priority="16">
      <formula>OR(WEEKDAY(E10,1)=1,WEEKDAY(E10,1)=7)</formula>
    </cfRule>
    <cfRule type="expression" dxfId="98" priority="15">
      <formula>MONTH(E10)&lt;&gt;MONTH($A$1)</formula>
    </cfRule>
  </conditionalFormatting>
  <conditionalFormatting sqref="G10:G11">
    <cfRule type="expression" dxfId="97" priority="17">
      <formula>MONTH(G10)&lt;&gt;MONTH($A$1)</formula>
    </cfRule>
    <cfRule type="expression" dxfId="96" priority="18">
      <formula>OR(WEEKDAY(G10,1)=1,WEEKDAY(G10,1)=7)</formula>
    </cfRule>
  </conditionalFormatting>
  <conditionalFormatting sqref="G17:G18">
    <cfRule type="expression" dxfId="95" priority="33">
      <formula>MONTH(G17)&lt;&gt;MONTH($A$1)</formula>
    </cfRule>
    <cfRule type="expression" dxfId="94" priority="34">
      <formula>OR(WEEKDAY(G17,1)=1,WEEKDAY(G17,1)=7)</formula>
    </cfRule>
  </conditionalFormatting>
  <conditionalFormatting sqref="I10:I11">
    <cfRule type="expression" dxfId="93" priority="11">
      <formula>MONTH(I10)&lt;&gt;MONTH($A$1)</formula>
    </cfRule>
    <cfRule type="expression" dxfId="92" priority="12">
      <formula>OR(WEEKDAY(I10,1)=1,WEEKDAY(I10,1)=7)</formula>
    </cfRule>
  </conditionalFormatting>
  <conditionalFormatting sqref="I24:I25">
    <cfRule type="expression" dxfId="91" priority="31">
      <formula>MONTH(I24)&lt;&gt;MONTH($A$1)</formula>
    </cfRule>
    <cfRule type="expression" dxfId="90" priority="32">
      <formula>OR(WEEKDAY(I24,1)=1,WEEKDAY(I24,1)=7)</formula>
    </cfRule>
  </conditionalFormatting>
  <conditionalFormatting sqref="K10:K11 M11">
    <cfRule type="expression" dxfId="89" priority="9">
      <formula>MONTH(K10)&lt;&gt;MONTH($A$1)</formula>
    </cfRule>
    <cfRule type="expression" dxfId="88" priority="10">
      <formula>OR(WEEKDAY(K10,1)=1,WEEKDAY(K10,1)=7)</formula>
    </cfRule>
  </conditionalFormatting>
  <conditionalFormatting sqref="K17:K18 K24:K25 M25 K31:K32 M32 K38:K39 M39">
    <cfRule type="expression" dxfId="87" priority="21">
      <formula>MONTH(K17)&lt;&gt;MONTH($A$1)</formula>
    </cfRule>
    <cfRule type="expression" dxfId="86" priority="22">
      <formula>OR(WEEKDAY(K17,1)=1,WEEKDAY(K17,1)=7)</formula>
    </cfRule>
  </conditionalFormatting>
  <hyperlinks>
    <hyperlink ref="K51" r:id="rId1" xr:uid="{00000000-0004-0000-0700-000000000000}"/>
    <hyperlink ref="K50:Z50" r:id="rId2" display="Calendar Templates by Vertex42" xr:uid="{00000000-0004-0000-0700-000001000000}"/>
    <hyperlink ref="K51:Z51" r:id="rId3" display="https://www.vertex42.com/calendars/" xr:uid="{00000000-0004-0000-0700-000002000000}"/>
  </hyperlinks>
  <printOptions horizontalCentered="1"/>
  <pageMargins left="0.5" right="0.5" top="0.25" bottom="0.25" header="0.25" footer="0.25"/>
  <pageSetup scale="86" orientation="landscape"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50"/>
  <sheetViews>
    <sheetView showGridLines="0" tabSelected="1" zoomScale="85" zoomScaleNormal="85" workbookViewId="0">
      <selection activeCell="AB10" sqref="AB10"/>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25" width="2.42578125" customWidth="1"/>
    <col min="26" max="26" width="1.42578125" customWidth="1"/>
  </cols>
  <sheetData>
    <row r="1" spans="1:27" s="3" customFormat="1" ht="15" customHeight="1" x14ac:dyDescent="0.2">
      <c r="A1" s="374">
        <f>DATE(Setup!D5,Setup!D7+7,1)</f>
        <v>45839</v>
      </c>
      <c r="B1" s="374"/>
      <c r="C1" s="374"/>
      <c r="D1" s="374"/>
      <c r="E1" s="374"/>
      <c r="F1" s="374"/>
      <c r="G1" s="374"/>
      <c r="H1" s="374"/>
      <c r="I1" s="25"/>
      <c r="J1" s="25"/>
      <c r="K1" s="375">
        <f>DATE(YEAR(A1),MONTH(A1)-1,1)</f>
        <v>45809</v>
      </c>
      <c r="L1" s="375"/>
      <c r="M1" s="375"/>
      <c r="N1" s="375"/>
      <c r="O1" s="375"/>
      <c r="P1" s="375"/>
      <c r="Q1" s="375"/>
      <c r="S1" s="375">
        <f>DATE(YEAR(A1),MONTH(A1)+1,1)</f>
        <v>45870</v>
      </c>
      <c r="T1" s="375"/>
      <c r="U1" s="375"/>
      <c r="V1" s="375"/>
      <c r="W1" s="375"/>
      <c r="X1" s="375"/>
      <c r="Y1" s="375"/>
    </row>
    <row r="2" spans="1:27"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7" s="4" customFormat="1" ht="9" customHeight="1" x14ac:dyDescent="0.2">
      <c r="A3" s="374"/>
      <c r="B3" s="374"/>
      <c r="C3" s="374"/>
      <c r="D3" s="374"/>
      <c r="E3" s="374"/>
      <c r="F3" s="374"/>
      <c r="G3" s="374"/>
      <c r="H3" s="374"/>
      <c r="I3" s="25"/>
      <c r="J3" s="25"/>
      <c r="K3" s="34">
        <f t="shared" ref="K3:Q8" si="0">IF(MONTH($K$1)&lt;&gt;MONTH($K$1-(WEEKDAY($K$1,1)-(start_day-1))-IF((WEEKDAY($K$1,1)-(start_day-1))&lt;=0,7,0)+(ROW(K3)-ROW($K$3))*7+(COLUMN(K3)-COLUMN($K$3)+1)),"",$K$1-(WEEKDAY($K$1,1)-(start_day-1))-IF((WEEKDAY($K$1,1)-(start_day-1))&lt;=0,7,0)+(ROW(K3)-ROW($K$3))*7+(COLUMN(K3)-COLUMN($K$3)+1))</f>
        <v>45809</v>
      </c>
      <c r="L3" s="34">
        <f t="shared" si="0"/>
        <v>45810</v>
      </c>
      <c r="M3" s="34">
        <f t="shared" si="0"/>
        <v>45811</v>
      </c>
      <c r="N3" s="34">
        <f t="shared" si="0"/>
        <v>45812</v>
      </c>
      <c r="O3" s="34">
        <f t="shared" si="0"/>
        <v>45813</v>
      </c>
      <c r="P3" s="34">
        <f t="shared" si="0"/>
        <v>45814</v>
      </c>
      <c r="Q3" s="34">
        <f t="shared" si="0"/>
        <v>45815</v>
      </c>
      <c r="R3" s="3"/>
      <c r="S3" s="34" t="str">
        <f t="shared" ref="S3:Y8" si="1">IF(MONTH($S$1)&lt;&gt;MONTH($S$1-(WEEKDAY($S$1,1)-(start_day-1))-IF((WEEKDAY($S$1,1)-(start_day-1))&lt;=0,7,0)+(ROW(S3)-ROW($S$3))*7+(COLUMN(S3)-COLUMN($S$3)+1)),"",$S$1-(WEEKDAY($S$1,1)-(start_day-1))-IF((WEEKDAY($S$1,1)-(start_day-1))&lt;=0,7,0)+(ROW(S3)-ROW($S$3))*7+(COLUMN(S3)-COLUMN($S$3)+1))</f>
        <v/>
      </c>
      <c r="T3" s="34" t="str">
        <f t="shared" si="1"/>
        <v/>
      </c>
      <c r="U3" s="34" t="str">
        <f t="shared" si="1"/>
        <v/>
      </c>
      <c r="V3" s="34" t="str">
        <f t="shared" si="1"/>
        <v/>
      </c>
      <c r="W3" s="34" t="str">
        <f t="shared" si="1"/>
        <v/>
      </c>
      <c r="X3" s="34">
        <f t="shared" si="1"/>
        <v>45870</v>
      </c>
      <c r="Y3" s="34">
        <f t="shared" si="1"/>
        <v>45871</v>
      </c>
    </row>
    <row r="4" spans="1:27" s="4" customFormat="1" ht="9" customHeight="1" x14ac:dyDescent="0.2">
      <c r="A4" s="374"/>
      <c r="B4" s="374"/>
      <c r="C4" s="374"/>
      <c r="D4" s="374"/>
      <c r="E4" s="374"/>
      <c r="F4" s="374"/>
      <c r="G4" s="374"/>
      <c r="H4" s="374"/>
      <c r="I4" s="25"/>
      <c r="J4" s="25"/>
      <c r="K4" s="34">
        <f t="shared" si="0"/>
        <v>45816</v>
      </c>
      <c r="L4" s="34">
        <f t="shared" si="0"/>
        <v>45817</v>
      </c>
      <c r="M4" s="34">
        <f t="shared" si="0"/>
        <v>45818</v>
      </c>
      <c r="N4" s="34">
        <f t="shared" si="0"/>
        <v>45819</v>
      </c>
      <c r="O4" s="34">
        <f t="shared" si="0"/>
        <v>45820</v>
      </c>
      <c r="P4" s="34">
        <f t="shared" si="0"/>
        <v>45821</v>
      </c>
      <c r="Q4" s="34">
        <f t="shared" si="0"/>
        <v>45822</v>
      </c>
      <c r="R4" s="3"/>
      <c r="S4" s="34">
        <f t="shared" si="1"/>
        <v>45872</v>
      </c>
      <c r="T4" s="34">
        <f t="shared" si="1"/>
        <v>45873</v>
      </c>
      <c r="U4" s="34">
        <f t="shared" si="1"/>
        <v>45874</v>
      </c>
      <c r="V4" s="34">
        <f t="shared" si="1"/>
        <v>45875</v>
      </c>
      <c r="W4" s="34">
        <f t="shared" si="1"/>
        <v>45876</v>
      </c>
      <c r="X4" s="34">
        <f t="shared" si="1"/>
        <v>45877</v>
      </c>
      <c r="Y4" s="34">
        <f t="shared" si="1"/>
        <v>45878</v>
      </c>
    </row>
    <row r="5" spans="1:27" s="4" customFormat="1" ht="9" customHeight="1" x14ac:dyDescent="0.2">
      <c r="A5" s="374"/>
      <c r="B5" s="374"/>
      <c r="C5" s="374"/>
      <c r="D5" s="374"/>
      <c r="E5" s="374"/>
      <c r="F5" s="374"/>
      <c r="G5" s="374"/>
      <c r="H5" s="374"/>
      <c r="I5" s="25"/>
      <c r="J5" s="25"/>
      <c r="K5" s="34">
        <f t="shared" si="0"/>
        <v>45823</v>
      </c>
      <c r="L5" s="34">
        <f t="shared" si="0"/>
        <v>45824</v>
      </c>
      <c r="M5" s="34">
        <f t="shared" si="0"/>
        <v>45825</v>
      </c>
      <c r="N5" s="34">
        <f t="shared" si="0"/>
        <v>45826</v>
      </c>
      <c r="O5" s="34">
        <f t="shared" si="0"/>
        <v>45827</v>
      </c>
      <c r="P5" s="34">
        <f t="shared" si="0"/>
        <v>45828</v>
      </c>
      <c r="Q5" s="34">
        <f t="shared" si="0"/>
        <v>45829</v>
      </c>
      <c r="R5" s="3"/>
      <c r="S5" s="34">
        <f t="shared" si="1"/>
        <v>45879</v>
      </c>
      <c r="T5" s="34">
        <f t="shared" si="1"/>
        <v>45880</v>
      </c>
      <c r="U5" s="34">
        <f t="shared" si="1"/>
        <v>45881</v>
      </c>
      <c r="V5" s="34">
        <f t="shared" si="1"/>
        <v>45882</v>
      </c>
      <c r="W5" s="34">
        <f t="shared" si="1"/>
        <v>45883</v>
      </c>
      <c r="X5" s="34">
        <f t="shared" si="1"/>
        <v>45884</v>
      </c>
      <c r="Y5" s="34">
        <f t="shared" si="1"/>
        <v>45885</v>
      </c>
    </row>
    <row r="6" spans="1:27" s="4" customFormat="1" ht="9" customHeight="1" x14ac:dyDescent="0.2">
      <c r="A6" s="374"/>
      <c r="B6" s="374"/>
      <c r="C6" s="374"/>
      <c r="D6" s="374"/>
      <c r="E6" s="374"/>
      <c r="F6" s="374"/>
      <c r="G6" s="374"/>
      <c r="H6" s="374"/>
      <c r="I6" s="25"/>
      <c r="J6" s="25"/>
      <c r="K6" s="34">
        <f t="shared" si="0"/>
        <v>45830</v>
      </c>
      <c r="L6" s="34">
        <f t="shared" si="0"/>
        <v>45831</v>
      </c>
      <c r="M6" s="34">
        <f t="shared" si="0"/>
        <v>45832</v>
      </c>
      <c r="N6" s="34">
        <f t="shared" si="0"/>
        <v>45833</v>
      </c>
      <c r="O6" s="34">
        <f t="shared" si="0"/>
        <v>45834</v>
      </c>
      <c r="P6" s="34">
        <f t="shared" si="0"/>
        <v>45835</v>
      </c>
      <c r="Q6" s="34">
        <f t="shared" si="0"/>
        <v>45836</v>
      </c>
      <c r="R6" s="3"/>
      <c r="S6" s="34">
        <f t="shared" si="1"/>
        <v>45886</v>
      </c>
      <c r="T6" s="34">
        <f t="shared" si="1"/>
        <v>45887</v>
      </c>
      <c r="U6" s="34">
        <f t="shared" si="1"/>
        <v>45888</v>
      </c>
      <c r="V6" s="34">
        <f t="shared" si="1"/>
        <v>45889</v>
      </c>
      <c r="W6" s="34">
        <f t="shared" si="1"/>
        <v>45890</v>
      </c>
      <c r="X6" s="34">
        <f t="shared" si="1"/>
        <v>45891</v>
      </c>
      <c r="Y6" s="34">
        <f t="shared" si="1"/>
        <v>45892</v>
      </c>
    </row>
    <row r="7" spans="1:27" s="4" customFormat="1" ht="9" customHeight="1" x14ac:dyDescent="0.2">
      <c r="A7" s="374"/>
      <c r="B7" s="374"/>
      <c r="C7" s="374"/>
      <c r="D7" s="374"/>
      <c r="E7" s="374"/>
      <c r="F7" s="374"/>
      <c r="G7" s="374"/>
      <c r="H7" s="374"/>
      <c r="I7" s="25"/>
      <c r="J7" s="25"/>
      <c r="K7" s="34">
        <f t="shared" si="0"/>
        <v>45837</v>
      </c>
      <c r="L7" s="34">
        <f t="shared" si="0"/>
        <v>45838</v>
      </c>
      <c r="M7" s="34" t="str">
        <f t="shared" si="0"/>
        <v/>
      </c>
      <c r="N7" s="34" t="str">
        <f t="shared" si="0"/>
        <v/>
      </c>
      <c r="O7" s="34" t="str">
        <f t="shared" si="0"/>
        <v/>
      </c>
      <c r="P7" s="34" t="str">
        <f t="shared" si="0"/>
        <v/>
      </c>
      <c r="Q7" s="34" t="str">
        <f t="shared" si="0"/>
        <v/>
      </c>
      <c r="R7" s="3"/>
      <c r="S7" s="34">
        <f t="shared" si="1"/>
        <v>45893</v>
      </c>
      <c r="T7" s="34">
        <f t="shared" si="1"/>
        <v>45894</v>
      </c>
      <c r="U7" s="34">
        <f t="shared" si="1"/>
        <v>45895</v>
      </c>
      <c r="V7" s="34">
        <f t="shared" si="1"/>
        <v>45896</v>
      </c>
      <c r="W7" s="34">
        <f t="shared" si="1"/>
        <v>45897</v>
      </c>
      <c r="X7" s="34">
        <f t="shared" si="1"/>
        <v>45898</v>
      </c>
      <c r="Y7" s="34">
        <f t="shared" si="1"/>
        <v>45899</v>
      </c>
    </row>
    <row r="8" spans="1:27"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f t="shared" si="1"/>
        <v>45900</v>
      </c>
      <c r="T8" s="34" t="str">
        <f t="shared" si="1"/>
        <v/>
      </c>
      <c r="U8" s="34" t="str">
        <f t="shared" si="1"/>
        <v/>
      </c>
      <c r="V8" s="34" t="str">
        <f t="shared" si="1"/>
        <v/>
      </c>
      <c r="W8" s="34" t="str">
        <f t="shared" si="1"/>
        <v/>
      </c>
      <c r="X8" s="34" t="str">
        <f t="shared" si="1"/>
        <v/>
      </c>
      <c r="Y8" s="34" t="str">
        <f t="shared" si="1"/>
        <v/>
      </c>
      <c r="Z8" s="36"/>
    </row>
    <row r="9" spans="1:27" s="1" customFormat="1" ht="21" customHeight="1" x14ac:dyDescent="0.2">
      <c r="A9" s="376">
        <f>A10</f>
        <v>45837</v>
      </c>
      <c r="B9" s="377"/>
      <c r="C9" s="377">
        <f>C10</f>
        <v>45838</v>
      </c>
      <c r="D9" s="377"/>
      <c r="E9" s="377">
        <f>E10</f>
        <v>45839</v>
      </c>
      <c r="F9" s="377"/>
      <c r="G9" s="377">
        <f>G10</f>
        <v>45840</v>
      </c>
      <c r="H9" s="377"/>
      <c r="I9" s="377">
        <f>I10</f>
        <v>45841</v>
      </c>
      <c r="J9" s="377"/>
      <c r="K9" s="377">
        <f>K10</f>
        <v>45842</v>
      </c>
      <c r="L9" s="377"/>
      <c r="M9" s="377"/>
      <c r="N9" s="377"/>
      <c r="O9" s="377"/>
      <c r="P9" s="377"/>
      <c r="Q9" s="377"/>
      <c r="R9" s="377"/>
      <c r="S9" s="377">
        <f>S10</f>
        <v>45843</v>
      </c>
      <c r="T9" s="377"/>
      <c r="U9" s="377"/>
      <c r="V9" s="377"/>
      <c r="W9" s="377"/>
      <c r="X9" s="377"/>
      <c r="Y9" s="377"/>
      <c r="Z9" s="378"/>
    </row>
    <row r="10" spans="1:27" s="1" customFormat="1" ht="18.75" x14ac:dyDescent="0.2">
      <c r="A10" s="55">
        <f>$A$1-(WEEKDAY($A$1,1)-(start_day-1))-IF((WEEKDAY($A$1,1)-(start_day-1))&lt;=0,7,0)+1</f>
        <v>45837</v>
      </c>
      <c r="B10" s="56"/>
      <c r="C10" s="26">
        <f>A10+1</f>
        <v>45838</v>
      </c>
      <c r="D10" s="27"/>
      <c r="E10" s="26">
        <f>C10+1</f>
        <v>45839</v>
      </c>
      <c r="F10" s="27"/>
      <c r="G10" s="26">
        <f>E10+1</f>
        <v>45840</v>
      </c>
      <c r="H10" s="27"/>
      <c r="I10" s="26">
        <f>G10+1</f>
        <v>45841</v>
      </c>
      <c r="J10" s="27"/>
      <c r="K10" s="389">
        <f>I10+1</f>
        <v>45842</v>
      </c>
      <c r="L10" s="390"/>
      <c r="M10" s="391"/>
      <c r="N10" s="391"/>
      <c r="O10" s="391"/>
      <c r="P10" s="391"/>
      <c r="Q10" s="391"/>
      <c r="R10" s="392"/>
      <c r="S10" s="393">
        <f>K10+1</f>
        <v>45843</v>
      </c>
      <c r="T10" s="394"/>
      <c r="U10" s="395"/>
      <c r="V10" s="395"/>
      <c r="W10" s="395"/>
      <c r="X10" s="395"/>
      <c r="Y10" s="395"/>
      <c r="Z10" s="396"/>
    </row>
    <row r="11" spans="1:27" s="1" customFormat="1" ht="12" customHeight="1" x14ac:dyDescent="0.2">
      <c r="A11" s="71" t="s">
        <v>20</v>
      </c>
      <c r="B11" s="61"/>
      <c r="C11" s="362"/>
      <c r="D11" s="45"/>
      <c r="E11" s="362"/>
      <c r="F11" s="45"/>
      <c r="G11" s="362"/>
      <c r="H11" s="45"/>
      <c r="I11" s="362"/>
      <c r="J11" s="45"/>
      <c r="K11" s="362"/>
      <c r="L11" s="216"/>
      <c r="M11" s="50"/>
      <c r="N11" s="50"/>
      <c r="O11" s="50"/>
      <c r="P11" s="50"/>
      <c r="Q11" s="50"/>
      <c r="R11" s="45"/>
      <c r="S11" s="59"/>
      <c r="T11" s="179"/>
      <c r="U11" s="61"/>
      <c r="V11" s="61"/>
      <c r="W11" s="61"/>
      <c r="X11" s="61"/>
      <c r="Y11" s="61"/>
      <c r="Z11" s="60"/>
    </row>
    <row r="12" spans="1:27" s="1" customFormat="1" ht="9.75" customHeight="1" x14ac:dyDescent="0.2">
      <c r="A12" s="164" t="s">
        <v>21</v>
      </c>
      <c r="B12" s="233"/>
      <c r="C12" s="67" t="s">
        <v>20</v>
      </c>
      <c r="D12" s="309"/>
      <c r="E12" s="67" t="s">
        <v>20</v>
      </c>
      <c r="F12" s="309"/>
      <c r="G12" s="67" t="s">
        <v>20</v>
      </c>
      <c r="H12" s="309"/>
      <c r="I12" s="67" t="s">
        <v>20</v>
      </c>
      <c r="J12" s="308" t="s">
        <v>114</v>
      </c>
      <c r="K12" s="67" t="s">
        <v>20</v>
      </c>
      <c r="L12" s="353"/>
      <c r="M12" s="435"/>
      <c r="N12" s="435"/>
      <c r="O12" s="435"/>
      <c r="P12" s="435"/>
      <c r="Q12" s="435"/>
      <c r="R12" s="387"/>
      <c r="S12" s="382"/>
      <c r="T12" s="383"/>
      <c r="U12" s="383"/>
      <c r="V12" s="383"/>
      <c r="W12" s="383"/>
      <c r="X12" s="383"/>
      <c r="Y12" s="383"/>
      <c r="Z12" s="407"/>
    </row>
    <row r="13" spans="1:27" s="1" customFormat="1" ht="13.5" x14ac:dyDescent="0.2">
      <c r="A13" s="164" t="s">
        <v>22</v>
      </c>
      <c r="B13" s="340" t="s">
        <v>107</v>
      </c>
      <c r="C13" s="67" t="s">
        <v>21</v>
      </c>
      <c r="D13" s="355"/>
      <c r="E13" s="67" t="s">
        <v>21</v>
      </c>
      <c r="F13" s="355"/>
      <c r="G13" s="67" t="s">
        <v>21</v>
      </c>
      <c r="H13" s="355"/>
      <c r="I13" s="67" t="s">
        <v>21</v>
      </c>
      <c r="J13" s="355"/>
      <c r="K13" s="67" t="s">
        <v>21</v>
      </c>
      <c r="L13" s="356"/>
      <c r="M13" s="435"/>
      <c r="N13" s="435"/>
      <c r="O13" s="435"/>
      <c r="P13" s="435"/>
      <c r="Q13" s="435"/>
      <c r="R13" s="387"/>
      <c r="S13" s="382"/>
      <c r="T13" s="383"/>
      <c r="U13" s="383"/>
      <c r="V13" s="383"/>
      <c r="W13" s="383"/>
      <c r="X13" s="383"/>
      <c r="Y13" s="383"/>
      <c r="Z13" s="407"/>
    </row>
    <row r="14" spans="1:27" s="1" customFormat="1" ht="13.5" x14ac:dyDescent="0.2">
      <c r="A14" s="164" t="s">
        <v>23</v>
      </c>
      <c r="B14" s="340" t="s">
        <v>108</v>
      </c>
      <c r="C14" s="67" t="s">
        <v>22</v>
      </c>
      <c r="D14" s="309"/>
      <c r="E14" s="67" t="s">
        <v>22</v>
      </c>
      <c r="F14" s="308" t="s">
        <v>114</v>
      </c>
      <c r="G14" s="67" t="s">
        <v>22</v>
      </c>
      <c r="H14" s="309"/>
      <c r="I14" s="67" t="s">
        <v>22</v>
      </c>
      <c r="J14" s="308" t="s">
        <v>102</v>
      </c>
      <c r="K14" s="67" t="s">
        <v>22</v>
      </c>
      <c r="L14" s="353"/>
      <c r="M14" s="435"/>
      <c r="N14" s="435"/>
      <c r="O14" s="435"/>
      <c r="P14" s="435"/>
      <c r="Q14" s="435"/>
      <c r="R14" s="387"/>
      <c r="S14" s="382"/>
      <c r="T14" s="383"/>
      <c r="U14" s="383"/>
      <c r="V14" s="383"/>
      <c r="W14" s="383"/>
      <c r="X14" s="383"/>
      <c r="Y14" s="383"/>
      <c r="Z14" s="407"/>
    </row>
    <row r="15" spans="1:27" s="1" customFormat="1" ht="13.5" x14ac:dyDescent="0.2">
      <c r="A15" s="164" t="s">
        <v>23</v>
      </c>
      <c r="B15" s="340" t="s">
        <v>95</v>
      </c>
      <c r="C15" s="67" t="s">
        <v>23</v>
      </c>
      <c r="D15" s="308" t="s">
        <v>102</v>
      </c>
      <c r="E15" s="67" t="s">
        <v>23</v>
      </c>
      <c r="F15" s="345" t="s">
        <v>66</v>
      </c>
      <c r="G15" s="67" t="s">
        <v>23</v>
      </c>
      <c r="H15" s="345" t="s">
        <v>66</v>
      </c>
      <c r="I15" s="67" t="s">
        <v>23</v>
      </c>
      <c r="J15" s="345" t="s">
        <v>66</v>
      </c>
      <c r="K15" s="67" t="s">
        <v>23</v>
      </c>
      <c r="L15" s="357"/>
      <c r="M15" s="475" t="s">
        <v>110</v>
      </c>
      <c r="N15" s="475"/>
      <c r="O15" s="475"/>
      <c r="P15" s="475"/>
      <c r="Q15" s="475"/>
      <c r="R15" s="476"/>
      <c r="S15" s="382"/>
      <c r="T15" s="383"/>
      <c r="U15" s="383"/>
      <c r="V15" s="383"/>
      <c r="W15" s="383"/>
      <c r="X15" s="383"/>
      <c r="Y15" s="383"/>
      <c r="Z15" s="407"/>
    </row>
    <row r="16" spans="1:27" s="2" customFormat="1" ht="13.35" customHeight="1" x14ac:dyDescent="0.2">
      <c r="A16" s="167" t="s">
        <v>23</v>
      </c>
      <c r="B16" s="340" t="s">
        <v>109</v>
      </c>
      <c r="C16" s="69" t="s">
        <v>23</v>
      </c>
      <c r="D16" s="184"/>
      <c r="E16" s="69" t="s">
        <v>23</v>
      </c>
      <c r="F16" s="184"/>
      <c r="G16" s="69" t="s">
        <v>23</v>
      </c>
      <c r="H16" s="184"/>
      <c r="I16" s="69" t="s">
        <v>23</v>
      </c>
      <c r="J16" s="184"/>
      <c r="K16" s="69" t="s">
        <v>23</v>
      </c>
      <c r="L16" s="358"/>
      <c r="M16" s="437"/>
      <c r="N16" s="437"/>
      <c r="O16" s="437"/>
      <c r="P16" s="437"/>
      <c r="Q16" s="437"/>
      <c r="R16" s="438"/>
      <c r="S16" s="456"/>
      <c r="T16" s="457"/>
      <c r="U16" s="457"/>
      <c r="V16" s="457"/>
      <c r="W16" s="457"/>
      <c r="X16" s="457"/>
      <c r="Y16" s="457"/>
      <c r="Z16" s="458"/>
      <c r="AA16" s="1"/>
    </row>
    <row r="17" spans="1:27" s="1" customFormat="1" ht="18.75" x14ac:dyDescent="0.2">
      <c r="A17" s="55">
        <f>S10+1</f>
        <v>45844</v>
      </c>
      <c r="B17" s="56"/>
      <c r="C17" s="26">
        <f>A17+1</f>
        <v>45845</v>
      </c>
      <c r="D17" s="354"/>
      <c r="E17" s="26">
        <f>C17+1</f>
        <v>45846</v>
      </c>
      <c r="F17" s="43"/>
      <c r="G17" s="171">
        <f>E17+1</f>
        <v>45847</v>
      </c>
      <c r="H17" s="354"/>
      <c r="I17" s="26">
        <f>G17+1</f>
        <v>45848</v>
      </c>
      <c r="J17" s="43"/>
      <c r="K17" s="390">
        <f>I17+1</f>
        <v>45849</v>
      </c>
      <c r="L17" s="390"/>
      <c r="M17" s="512"/>
      <c r="N17" s="512"/>
      <c r="O17" s="512"/>
      <c r="P17" s="512"/>
      <c r="Q17" s="512"/>
      <c r="R17" s="513"/>
      <c r="S17" s="393">
        <f>K17+1</f>
        <v>45850</v>
      </c>
      <c r="T17" s="394"/>
      <c r="U17" s="529"/>
      <c r="V17" s="529"/>
      <c r="W17" s="529"/>
      <c r="X17" s="529"/>
      <c r="Y17" s="529"/>
      <c r="Z17" s="530"/>
    </row>
    <row r="18" spans="1:27" s="1" customFormat="1" ht="13.5" x14ac:dyDescent="0.2">
      <c r="A18" s="71" t="s">
        <v>20</v>
      </c>
      <c r="B18" s="61"/>
      <c r="C18" s="134"/>
      <c r="E18" s="134"/>
      <c r="F18" s="363"/>
      <c r="I18" s="134"/>
      <c r="J18" s="363"/>
      <c r="S18" s="382"/>
      <c r="T18" s="383"/>
      <c r="U18" s="383"/>
      <c r="V18" s="383"/>
      <c r="W18" s="383"/>
      <c r="X18" s="383"/>
      <c r="Y18" s="383"/>
      <c r="Z18" s="407"/>
    </row>
    <row r="19" spans="1:27" s="1" customFormat="1" ht="13.5" x14ac:dyDescent="0.2">
      <c r="A19" s="164" t="s">
        <v>21</v>
      </c>
      <c r="B19" s="233"/>
      <c r="C19" s="67" t="s">
        <v>20</v>
      </c>
      <c r="D19" s="353"/>
      <c r="E19" s="67" t="s">
        <v>20</v>
      </c>
      <c r="F19" s="309"/>
      <c r="G19" s="351" t="s">
        <v>20</v>
      </c>
      <c r="H19" s="353"/>
      <c r="I19" s="67" t="s">
        <v>20</v>
      </c>
      <c r="J19" s="309"/>
      <c r="K19" s="351" t="s">
        <v>20</v>
      </c>
      <c r="L19" s="353"/>
      <c r="M19" s="435"/>
      <c r="N19" s="435"/>
      <c r="O19" s="435"/>
      <c r="P19" s="435"/>
      <c r="Q19" s="435"/>
      <c r="R19" s="387"/>
      <c r="S19" s="382"/>
      <c r="T19" s="383"/>
      <c r="U19" s="383"/>
      <c r="V19" s="383"/>
      <c r="W19" s="383"/>
      <c r="X19" s="383"/>
      <c r="Y19" s="383"/>
      <c r="Z19" s="407"/>
    </row>
    <row r="20" spans="1:27" s="1" customFormat="1" ht="13.5" x14ac:dyDescent="0.2">
      <c r="A20" s="164" t="s">
        <v>22</v>
      </c>
      <c r="B20" s="340" t="s">
        <v>107</v>
      </c>
      <c r="C20" s="67" t="s">
        <v>21</v>
      </c>
      <c r="D20" s="370" t="s">
        <v>90</v>
      </c>
      <c r="E20" s="67" t="s">
        <v>21</v>
      </c>
      <c r="F20" s="308" t="s">
        <v>118</v>
      </c>
      <c r="G20" s="351" t="s">
        <v>21</v>
      </c>
      <c r="H20" s="370" t="s">
        <v>90</v>
      </c>
      <c r="I20" s="67" t="s">
        <v>21</v>
      </c>
      <c r="J20" s="355"/>
      <c r="K20" s="351" t="s">
        <v>21</v>
      </c>
      <c r="L20" s="356"/>
      <c r="M20" s="351"/>
      <c r="N20" s="351"/>
      <c r="O20" s="351"/>
      <c r="P20" s="351"/>
      <c r="Q20" s="351"/>
      <c r="R20" s="348"/>
      <c r="S20" s="382"/>
      <c r="T20" s="383"/>
      <c r="U20" s="383"/>
      <c r="V20" s="383"/>
      <c r="W20" s="383"/>
      <c r="X20" s="383"/>
      <c r="Y20" s="383"/>
      <c r="Z20" s="407"/>
    </row>
    <row r="21" spans="1:27" s="1" customFormat="1" ht="13.5" x14ac:dyDescent="0.2">
      <c r="A21" s="164" t="s">
        <v>23</v>
      </c>
      <c r="B21" s="340" t="s">
        <v>108</v>
      </c>
      <c r="C21" s="67" t="s">
        <v>22</v>
      </c>
      <c r="D21" s="353"/>
      <c r="E21" s="67" t="s">
        <v>22</v>
      </c>
      <c r="F21" s="308" t="s">
        <v>114</v>
      </c>
      <c r="G21" s="351" t="s">
        <v>22</v>
      </c>
      <c r="H21" s="353"/>
      <c r="I21" s="67" t="s">
        <v>22</v>
      </c>
      <c r="J21" s="308" t="s">
        <v>114</v>
      </c>
      <c r="K21" s="351" t="s">
        <v>22</v>
      </c>
      <c r="L21" s="353"/>
      <c r="M21" s="351"/>
      <c r="N21" s="351"/>
      <c r="O21" s="351"/>
      <c r="P21" s="351"/>
      <c r="Q21" s="351"/>
      <c r="R21" s="348"/>
      <c r="S21" s="382"/>
      <c r="T21" s="383"/>
      <c r="U21" s="383"/>
      <c r="V21" s="383"/>
      <c r="W21" s="383"/>
      <c r="X21" s="383"/>
      <c r="Y21" s="383"/>
      <c r="Z21" s="407"/>
    </row>
    <row r="22" spans="1:27" s="1" customFormat="1" ht="13.5" x14ac:dyDescent="0.2">
      <c r="A22" s="164" t="s">
        <v>23</v>
      </c>
      <c r="B22" s="340" t="s">
        <v>95</v>
      </c>
      <c r="C22" s="67" t="s">
        <v>23</v>
      </c>
      <c r="D22" s="361" t="s">
        <v>102</v>
      </c>
      <c r="E22" s="67" t="s">
        <v>23</v>
      </c>
      <c r="F22" s="310"/>
      <c r="G22" s="351" t="s">
        <v>23</v>
      </c>
      <c r="H22" s="357"/>
      <c r="I22" s="67" t="s">
        <v>23</v>
      </c>
      <c r="J22" s="308" t="s">
        <v>102</v>
      </c>
      <c r="K22" s="351" t="s">
        <v>23</v>
      </c>
      <c r="L22" s="357"/>
      <c r="M22" s="359" t="s">
        <v>102</v>
      </c>
      <c r="N22" s="359"/>
      <c r="O22" s="359"/>
      <c r="P22" s="359"/>
      <c r="Q22" s="359"/>
      <c r="R22" s="360"/>
      <c r="S22" s="136"/>
      <c r="T22" s="349"/>
      <c r="U22" s="349"/>
      <c r="V22" s="349"/>
      <c r="W22" s="349"/>
      <c r="X22" s="349"/>
      <c r="Y22" s="349"/>
      <c r="Z22" s="350"/>
    </row>
    <row r="23" spans="1:27" s="2" customFormat="1" ht="13.35" customHeight="1" x14ac:dyDescent="0.2">
      <c r="A23" s="167" t="s">
        <v>23</v>
      </c>
      <c r="B23" s="340" t="s">
        <v>109</v>
      </c>
      <c r="C23" s="69" t="s">
        <v>23</v>
      </c>
      <c r="D23" s="358"/>
      <c r="E23" s="69" t="s">
        <v>23</v>
      </c>
      <c r="F23" s="184"/>
      <c r="G23" s="352" t="s">
        <v>23</v>
      </c>
      <c r="H23" s="358"/>
      <c r="I23" s="69" t="s">
        <v>23</v>
      </c>
      <c r="J23" s="184"/>
      <c r="K23" s="352" t="s">
        <v>23</v>
      </c>
      <c r="L23" s="358"/>
      <c r="M23" s="437"/>
      <c r="N23" s="437"/>
      <c r="O23" s="437"/>
      <c r="P23" s="437"/>
      <c r="Q23" s="437"/>
      <c r="R23" s="438"/>
      <c r="S23" s="456"/>
      <c r="T23" s="457"/>
      <c r="U23" s="457"/>
      <c r="V23" s="457"/>
      <c r="W23" s="457"/>
      <c r="X23" s="457"/>
      <c r="Y23" s="457"/>
      <c r="Z23" s="458"/>
      <c r="AA23" s="1"/>
    </row>
    <row r="24" spans="1:27" s="1" customFormat="1" ht="18.75" x14ac:dyDescent="0.2">
      <c r="A24" s="55">
        <f>S17+1</f>
        <v>45851</v>
      </c>
      <c r="B24" s="56"/>
      <c r="C24" s="26">
        <f>A24+1</f>
        <v>45852</v>
      </c>
      <c r="D24" s="43"/>
      <c r="E24" s="26">
        <f>C24+1</f>
        <v>45853</v>
      </c>
      <c r="F24" s="43"/>
      <c r="G24" s="26">
        <f>E24+1</f>
        <v>45854</v>
      </c>
      <c r="H24" s="43"/>
      <c r="I24" s="26">
        <f>G24+1</f>
        <v>45855</v>
      </c>
      <c r="J24" s="43"/>
      <c r="K24" s="389">
        <f>I24+1</f>
        <v>45856</v>
      </c>
      <c r="L24" s="390"/>
      <c r="M24" s="512"/>
      <c r="N24" s="512"/>
      <c r="O24" s="512"/>
      <c r="P24" s="512"/>
      <c r="Q24" s="512"/>
      <c r="R24" s="513"/>
      <c r="S24" s="393">
        <f>K24+1</f>
        <v>45857</v>
      </c>
      <c r="T24" s="394"/>
      <c r="U24" s="529"/>
      <c r="V24" s="529"/>
      <c r="W24" s="529"/>
      <c r="X24" s="529"/>
      <c r="Y24" s="529"/>
      <c r="Z24" s="530"/>
    </row>
    <row r="25" spans="1:27" s="1" customFormat="1" ht="12.75" customHeight="1" x14ac:dyDescent="0.2">
      <c r="A25" s="71" t="s">
        <v>20</v>
      </c>
      <c r="B25" s="61"/>
      <c r="C25" s="362"/>
      <c r="D25" s="364"/>
      <c r="E25" s="362"/>
      <c r="F25" s="364"/>
      <c r="G25" s="362"/>
      <c r="H25" s="364"/>
      <c r="I25" s="362"/>
      <c r="J25" s="364"/>
      <c r="K25" s="362"/>
      <c r="L25" s="216"/>
      <c r="M25" s="365"/>
      <c r="N25" s="365"/>
      <c r="O25" s="365"/>
      <c r="P25" s="365"/>
      <c r="Q25" s="365"/>
      <c r="R25" s="364"/>
      <c r="S25" s="59"/>
      <c r="T25" s="179"/>
      <c r="U25" s="366"/>
      <c r="V25" s="366"/>
      <c r="W25" s="366"/>
      <c r="X25" s="366"/>
      <c r="Y25" s="366"/>
      <c r="Z25" s="367"/>
    </row>
    <row r="26" spans="1:27" s="1" customFormat="1" ht="13.5" x14ac:dyDescent="0.2">
      <c r="A26" s="164" t="s">
        <v>21</v>
      </c>
      <c r="B26" s="233"/>
      <c r="C26" s="67" t="s">
        <v>20</v>
      </c>
      <c r="D26" s="309"/>
      <c r="E26" s="67" t="s">
        <v>20</v>
      </c>
      <c r="F26" s="309"/>
      <c r="G26" s="67" t="s">
        <v>20</v>
      </c>
      <c r="H26" s="309"/>
      <c r="I26" s="67" t="s">
        <v>20</v>
      </c>
      <c r="J26" s="309"/>
      <c r="K26" s="67" t="s">
        <v>20</v>
      </c>
      <c r="L26" s="353"/>
      <c r="M26" s="435"/>
      <c r="N26" s="435"/>
      <c r="O26" s="435"/>
      <c r="P26" s="435"/>
      <c r="Q26" s="435"/>
      <c r="R26" s="387"/>
      <c r="S26" s="382"/>
      <c r="T26" s="383"/>
      <c r="U26" s="383"/>
      <c r="V26" s="383"/>
      <c r="W26" s="383"/>
      <c r="X26" s="383"/>
      <c r="Y26" s="383"/>
      <c r="Z26" s="407"/>
    </row>
    <row r="27" spans="1:27" s="1" customFormat="1" ht="13.5" x14ac:dyDescent="0.2">
      <c r="A27" s="164" t="s">
        <v>22</v>
      </c>
      <c r="B27" s="340" t="s">
        <v>107</v>
      </c>
      <c r="C27" s="67" t="s">
        <v>21</v>
      </c>
      <c r="D27" s="370" t="s">
        <v>90</v>
      </c>
      <c r="E27" s="67" t="s">
        <v>21</v>
      </c>
      <c r="F27" s="355"/>
      <c r="G27" s="67" t="s">
        <v>21</v>
      </c>
      <c r="H27" s="370" t="s">
        <v>90</v>
      </c>
      <c r="I27" s="67" t="s">
        <v>21</v>
      </c>
      <c r="J27" s="355"/>
      <c r="K27" s="67" t="s">
        <v>21</v>
      </c>
      <c r="L27" s="356"/>
      <c r="M27" s="435"/>
      <c r="N27" s="435"/>
      <c r="O27" s="435"/>
      <c r="P27" s="435"/>
      <c r="Q27" s="435"/>
      <c r="R27" s="387"/>
      <c r="S27" s="382"/>
      <c r="T27" s="383"/>
      <c r="U27" s="383"/>
      <c r="V27" s="383"/>
      <c r="W27" s="383"/>
      <c r="X27" s="383"/>
      <c r="Y27" s="383"/>
      <c r="Z27" s="407"/>
    </row>
    <row r="28" spans="1:27" s="1" customFormat="1" ht="13.5" x14ac:dyDescent="0.2">
      <c r="A28" s="164" t="s">
        <v>23</v>
      </c>
      <c r="B28" s="340" t="s">
        <v>108</v>
      </c>
      <c r="C28" s="67" t="s">
        <v>22</v>
      </c>
      <c r="D28" s="309"/>
      <c r="E28" s="67" t="s">
        <v>22</v>
      </c>
      <c r="F28" s="309"/>
      <c r="G28" s="67" t="s">
        <v>22</v>
      </c>
      <c r="H28" s="309"/>
      <c r="I28" s="67" t="s">
        <v>22</v>
      </c>
      <c r="J28" s="309"/>
      <c r="K28" s="67" t="s">
        <v>22</v>
      </c>
      <c r="L28" s="353"/>
      <c r="M28" s="435"/>
      <c r="N28" s="435"/>
      <c r="O28" s="435"/>
      <c r="P28" s="435"/>
      <c r="Q28" s="435"/>
      <c r="R28" s="387"/>
      <c r="S28" s="382"/>
      <c r="T28" s="383"/>
      <c r="U28" s="383"/>
      <c r="V28" s="383"/>
      <c r="W28" s="383"/>
      <c r="X28" s="383"/>
      <c r="Y28" s="383"/>
      <c r="Z28" s="407"/>
    </row>
    <row r="29" spans="1:27" s="1" customFormat="1" ht="13.5" x14ac:dyDescent="0.2">
      <c r="A29" s="164" t="s">
        <v>23</v>
      </c>
      <c r="B29" s="340" t="s">
        <v>95</v>
      </c>
      <c r="C29" s="67" t="s">
        <v>23</v>
      </c>
      <c r="D29" s="308" t="s">
        <v>102</v>
      </c>
      <c r="E29" s="67" t="s">
        <v>23</v>
      </c>
      <c r="F29" s="310"/>
      <c r="G29" s="67" t="s">
        <v>23</v>
      </c>
      <c r="H29" s="310"/>
      <c r="I29" s="67" t="s">
        <v>23</v>
      </c>
      <c r="J29" s="308" t="s">
        <v>102</v>
      </c>
      <c r="K29" s="67" t="s">
        <v>23</v>
      </c>
      <c r="L29" s="357"/>
      <c r="M29" s="435"/>
      <c r="N29" s="435"/>
      <c r="O29" s="435"/>
      <c r="P29" s="435"/>
      <c r="Q29" s="435"/>
      <c r="R29" s="387"/>
      <c r="S29" s="382"/>
      <c r="T29" s="383"/>
      <c r="U29" s="383"/>
      <c r="V29" s="383"/>
      <c r="W29" s="383"/>
      <c r="X29" s="383"/>
      <c r="Y29" s="383"/>
      <c r="Z29" s="407"/>
    </row>
    <row r="30" spans="1:27" s="2" customFormat="1" ht="13.5" x14ac:dyDescent="0.2">
      <c r="A30" s="167" t="s">
        <v>23</v>
      </c>
      <c r="B30" s="340" t="s">
        <v>109</v>
      </c>
      <c r="C30" s="69" t="s">
        <v>23</v>
      </c>
      <c r="D30" s="184"/>
      <c r="E30" s="69" t="s">
        <v>23</v>
      </c>
      <c r="F30" s="184"/>
      <c r="G30" s="69" t="s">
        <v>23</v>
      </c>
      <c r="H30" s="184"/>
      <c r="I30" s="69" t="s">
        <v>23</v>
      </c>
      <c r="J30" s="184"/>
      <c r="K30" s="69" t="s">
        <v>23</v>
      </c>
      <c r="L30" s="358"/>
      <c r="M30" s="437"/>
      <c r="N30" s="437"/>
      <c r="O30" s="437"/>
      <c r="P30" s="437"/>
      <c r="Q30" s="437"/>
      <c r="R30" s="438"/>
      <c r="S30" s="456"/>
      <c r="T30" s="457"/>
      <c r="U30" s="457"/>
      <c r="V30" s="457"/>
      <c r="W30" s="457"/>
      <c r="X30" s="457"/>
      <c r="Y30" s="457"/>
      <c r="Z30" s="458"/>
      <c r="AA30" s="1"/>
    </row>
    <row r="31" spans="1:27" s="1" customFormat="1" ht="18.75" x14ac:dyDescent="0.2">
      <c r="A31" s="55">
        <f>S24+1</f>
        <v>45858</v>
      </c>
      <c r="B31" s="56"/>
      <c r="C31" s="26">
        <f>A31+1</f>
        <v>45859</v>
      </c>
      <c r="D31" s="43"/>
      <c r="E31" s="26">
        <f>C31+1</f>
        <v>45860</v>
      </c>
      <c r="F31" s="43"/>
      <c r="G31" s="26">
        <f>E31+1</f>
        <v>45861</v>
      </c>
      <c r="H31" s="43"/>
      <c r="I31" s="26">
        <f>G31+1</f>
        <v>45862</v>
      </c>
      <c r="J31" s="43"/>
      <c r="K31" s="389">
        <f>I31+1</f>
        <v>45863</v>
      </c>
      <c r="L31" s="390"/>
      <c r="M31" s="512"/>
      <c r="N31" s="512"/>
      <c r="O31" s="512"/>
      <c r="P31" s="512"/>
      <c r="Q31" s="512"/>
      <c r="R31" s="513"/>
      <c r="S31" s="393">
        <f>K31+1</f>
        <v>45864</v>
      </c>
      <c r="T31" s="394"/>
      <c r="U31" s="529"/>
      <c r="V31" s="529"/>
      <c r="W31" s="529"/>
      <c r="X31" s="529"/>
      <c r="Y31" s="529"/>
      <c r="Z31" s="530"/>
    </row>
    <row r="32" spans="1:27" s="1" customFormat="1" ht="11.25" customHeight="1" x14ac:dyDescent="0.2">
      <c r="A32" s="71" t="s">
        <v>20</v>
      </c>
      <c r="B32" s="61"/>
      <c r="C32" s="362"/>
      <c r="D32" s="364"/>
      <c r="E32" s="362"/>
      <c r="F32" s="364"/>
      <c r="G32" s="362"/>
      <c r="H32" s="364"/>
      <c r="I32" s="362"/>
      <c r="J32" s="364"/>
      <c r="K32" s="362"/>
      <c r="L32" s="216"/>
      <c r="M32" s="365"/>
      <c r="N32" s="365"/>
      <c r="O32" s="365"/>
      <c r="P32" s="365"/>
      <c r="Q32" s="365"/>
      <c r="R32" s="364"/>
      <c r="S32" s="59"/>
      <c r="T32" s="179"/>
      <c r="U32" s="366"/>
      <c r="V32" s="366"/>
      <c r="W32" s="366"/>
      <c r="X32" s="366"/>
      <c r="Y32" s="366"/>
      <c r="Z32" s="367"/>
    </row>
    <row r="33" spans="1:27" s="1" customFormat="1" ht="13.5" x14ac:dyDescent="0.2">
      <c r="A33" s="164" t="s">
        <v>21</v>
      </c>
      <c r="B33" s="233"/>
      <c r="C33" s="67" t="s">
        <v>20</v>
      </c>
      <c r="D33" s="309"/>
      <c r="E33" s="67" t="s">
        <v>20</v>
      </c>
      <c r="F33" s="309"/>
      <c r="G33" s="67" t="s">
        <v>20</v>
      </c>
      <c r="H33" s="309"/>
      <c r="I33" s="67" t="s">
        <v>20</v>
      </c>
      <c r="J33" s="309"/>
      <c r="K33" s="67" t="s">
        <v>20</v>
      </c>
      <c r="L33" s="353"/>
      <c r="M33" s="435"/>
      <c r="N33" s="435"/>
      <c r="O33" s="435"/>
      <c r="P33" s="435"/>
      <c r="Q33" s="435"/>
      <c r="R33" s="387"/>
      <c r="S33" s="382"/>
      <c r="T33" s="383"/>
      <c r="U33" s="383"/>
      <c r="V33" s="383"/>
      <c r="W33" s="383"/>
      <c r="X33" s="383"/>
      <c r="Y33" s="383"/>
      <c r="Z33" s="407"/>
    </row>
    <row r="34" spans="1:27" s="1" customFormat="1" ht="13.5" x14ac:dyDescent="0.2">
      <c r="A34" s="164" t="s">
        <v>22</v>
      </c>
      <c r="B34" s="340" t="s">
        <v>107</v>
      </c>
      <c r="C34" s="67" t="s">
        <v>21</v>
      </c>
      <c r="D34" s="355"/>
      <c r="E34" s="67" t="s">
        <v>21</v>
      </c>
      <c r="F34" s="355"/>
      <c r="G34" s="67" t="s">
        <v>21</v>
      </c>
      <c r="H34" s="355"/>
      <c r="I34" s="67" t="s">
        <v>21</v>
      </c>
      <c r="J34" s="355"/>
      <c r="K34" s="67" t="s">
        <v>21</v>
      </c>
      <c r="L34" s="356"/>
      <c r="M34" s="435"/>
      <c r="N34" s="435"/>
      <c r="O34" s="435"/>
      <c r="P34" s="435"/>
      <c r="Q34" s="435"/>
      <c r="R34" s="387"/>
      <c r="S34" s="382"/>
      <c r="T34" s="383"/>
      <c r="U34" s="383"/>
      <c r="V34" s="383"/>
      <c r="W34" s="383"/>
      <c r="X34" s="383"/>
      <c r="Y34" s="383"/>
      <c r="Z34" s="407"/>
    </row>
    <row r="35" spans="1:27" s="1" customFormat="1" ht="13.5" x14ac:dyDescent="0.2">
      <c r="A35" s="164" t="s">
        <v>23</v>
      </c>
      <c r="B35" s="340" t="s">
        <v>108</v>
      </c>
      <c r="C35" s="67" t="s">
        <v>22</v>
      </c>
      <c r="D35" s="309"/>
      <c r="E35" s="67" t="s">
        <v>22</v>
      </c>
      <c r="F35" s="309"/>
      <c r="G35" s="67" t="s">
        <v>22</v>
      </c>
      <c r="H35" s="309"/>
      <c r="I35" s="67" t="s">
        <v>22</v>
      </c>
      <c r="J35" s="309"/>
      <c r="K35" s="67" t="s">
        <v>22</v>
      </c>
      <c r="L35" s="353"/>
      <c r="M35" s="435"/>
      <c r="N35" s="435"/>
      <c r="O35" s="435"/>
      <c r="P35" s="435"/>
      <c r="Q35" s="435"/>
      <c r="R35" s="387"/>
      <c r="S35" s="382"/>
      <c r="T35" s="383"/>
      <c r="U35" s="383"/>
      <c r="V35" s="383"/>
      <c r="W35" s="383"/>
      <c r="X35" s="383"/>
      <c r="Y35" s="383"/>
      <c r="Z35" s="407"/>
    </row>
    <row r="36" spans="1:27" s="1" customFormat="1" ht="13.5" x14ac:dyDescent="0.2">
      <c r="A36" s="164" t="s">
        <v>23</v>
      </c>
      <c r="B36" s="340" t="s">
        <v>95</v>
      </c>
      <c r="C36" s="67" t="s">
        <v>23</v>
      </c>
      <c r="D36" s="308" t="s">
        <v>102</v>
      </c>
      <c r="E36" s="67" t="s">
        <v>23</v>
      </c>
      <c r="F36" s="310"/>
      <c r="G36" s="67" t="s">
        <v>23</v>
      </c>
      <c r="H36" s="310"/>
      <c r="I36" s="67" t="s">
        <v>23</v>
      </c>
      <c r="J36" s="308" t="s">
        <v>102</v>
      </c>
      <c r="K36" s="67" t="s">
        <v>23</v>
      </c>
      <c r="L36" s="357"/>
      <c r="M36" s="435"/>
      <c r="N36" s="435"/>
      <c r="O36" s="435"/>
      <c r="P36" s="435"/>
      <c r="Q36" s="435"/>
      <c r="R36" s="387"/>
      <c r="S36" s="382"/>
      <c r="T36" s="383"/>
      <c r="U36" s="383"/>
      <c r="V36" s="383"/>
      <c r="W36" s="383"/>
      <c r="X36" s="383"/>
      <c r="Y36" s="383"/>
      <c r="Z36" s="407"/>
    </row>
    <row r="37" spans="1:27" s="2" customFormat="1" ht="13.5" x14ac:dyDescent="0.2">
      <c r="A37" s="167" t="s">
        <v>23</v>
      </c>
      <c r="B37" s="340" t="s">
        <v>109</v>
      </c>
      <c r="C37" s="69" t="s">
        <v>23</v>
      </c>
      <c r="D37" s="184"/>
      <c r="E37" s="69" t="s">
        <v>23</v>
      </c>
      <c r="F37" s="184"/>
      <c r="G37" s="69" t="s">
        <v>23</v>
      </c>
      <c r="H37" s="184"/>
      <c r="I37" s="69" t="s">
        <v>23</v>
      </c>
      <c r="J37" s="184"/>
      <c r="K37" s="69" t="s">
        <v>23</v>
      </c>
      <c r="L37" s="358"/>
      <c r="M37" s="437"/>
      <c r="N37" s="437"/>
      <c r="O37" s="437"/>
      <c r="P37" s="437"/>
      <c r="Q37" s="437"/>
      <c r="R37" s="438"/>
      <c r="S37" s="456"/>
      <c r="T37" s="457"/>
      <c r="U37" s="457"/>
      <c r="V37" s="457"/>
      <c r="W37" s="457"/>
      <c r="X37" s="457"/>
      <c r="Y37" s="457"/>
      <c r="Z37" s="458"/>
      <c r="AA37" s="1"/>
    </row>
    <row r="38" spans="1:27" s="1" customFormat="1" ht="18.75" x14ac:dyDescent="0.2">
      <c r="A38" s="55">
        <f>S31+1</f>
        <v>45865</v>
      </c>
      <c r="B38" s="56"/>
      <c r="C38" s="26">
        <f>A38+1</f>
        <v>45866</v>
      </c>
      <c r="D38" s="27"/>
      <c r="E38" s="26">
        <f>C38+1</f>
        <v>45867</v>
      </c>
      <c r="F38" s="27"/>
      <c r="G38" s="26">
        <f>E38+1</f>
        <v>45868</v>
      </c>
      <c r="H38" s="27"/>
      <c r="I38" s="305">
        <f>G38+1</f>
        <v>45869</v>
      </c>
      <c r="J38" s="306"/>
      <c r="K38" s="393">
        <f>I38+1</f>
        <v>45870</v>
      </c>
      <c r="L38" s="394"/>
      <c r="M38" s="395"/>
      <c r="N38" s="395"/>
      <c r="O38" s="395"/>
      <c r="P38" s="395"/>
      <c r="Q38" s="395"/>
      <c r="R38" s="396"/>
      <c r="S38" s="393">
        <f>K38+1</f>
        <v>45871</v>
      </c>
      <c r="T38" s="394"/>
      <c r="U38" s="395"/>
      <c r="V38" s="395"/>
      <c r="W38" s="395"/>
      <c r="X38" s="395"/>
      <c r="Y38" s="395"/>
      <c r="Z38" s="396"/>
    </row>
    <row r="39" spans="1:27" s="1" customFormat="1" ht="13.5" customHeight="1" x14ac:dyDescent="0.2">
      <c r="A39" s="71" t="s">
        <v>20</v>
      </c>
      <c r="B39" s="61"/>
      <c r="C39" s="362"/>
      <c r="D39" s="45"/>
      <c r="E39" s="362"/>
      <c r="F39" s="45"/>
      <c r="G39" s="362"/>
      <c r="H39" s="45"/>
      <c r="I39" s="368"/>
      <c r="J39" s="369"/>
      <c r="K39" s="59"/>
      <c r="L39" s="179"/>
      <c r="M39" s="61"/>
      <c r="N39" s="61"/>
      <c r="O39" s="61"/>
      <c r="P39" s="61"/>
      <c r="Q39" s="61"/>
      <c r="R39" s="60"/>
      <c r="S39" s="59"/>
      <c r="T39" s="179"/>
      <c r="U39" s="61"/>
      <c r="V39" s="61"/>
      <c r="W39" s="61"/>
      <c r="X39" s="61"/>
      <c r="Y39" s="61"/>
      <c r="Z39" s="60"/>
    </row>
    <row r="40" spans="1:27" s="1" customFormat="1" ht="13.5" x14ac:dyDescent="0.2">
      <c r="A40" s="164" t="s">
        <v>21</v>
      </c>
      <c r="B40" s="233"/>
      <c r="C40" s="67" t="s">
        <v>20</v>
      </c>
      <c r="D40" s="309"/>
      <c r="E40" s="67" t="s">
        <v>20</v>
      </c>
      <c r="F40" s="309"/>
      <c r="G40" s="67" t="s">
        <v>20</v>
      </c>
      <c r="H40" s="309"/>
      <c r="I40" s="67" t="s">
        <v>20</v>
      </c>
      <c r="J40" s="309"/>
      <c r="K40" s="379"/>
      <c r="L40" s="380"/>
      <c r="M40" s="380"/>
      <c r="N40" s="380"/>
      <c r="O40" s="380"/>
      <c r="P40" s="380"/>
      <c r="Q40" s="380"/>
      <c r="R40" s="381"/>
      <c r="S40" s="379"/>
      <c r="T40" s="380"/>
      <c r="U40" s="380"/>
      <c r="V40" s="380"/>
      <c r="W40" s="380"/>
      <c r="X40" s="380"/>
      <c r="Y40" s="380"/>
      <c r="Z40" s="381"/>
    </row>
    <row r="41" spans="1:27" s="1" customFormat="1" ht="13.5" x14ac:dyDescent="0.2">
      <c r="A41" s="164" t="s">
        <v>22</v>
      </c>
      <c r="B41" s="340" t="s">
        <v>107</v>
      </c>
      <c r="C41" s="67" t="s">
        <v>21</v>
      </c>
      <c r="D41" s="355"/>
      <c r="E41" s="67" t="s">
        <v>21</v>
      </c>
      <c r="F41" s="355"/>
      <c r="G41" s="67" t="s">
        <v>21</v>
      </c>
      <c r="H41" s="355"/>
      <c r="I41" s="67" t="s">
        <v>21</v>
      </c>
      <c r="J41" s="355"/>
      <c r="K41" s="379"/>
      <c r="L41" s="380"/>
      <c r="M41" s="380"/>
      <c r="N41" s="380"/>
      <c r="O41" s="380"/>
      <c r="P41" s="380"/>
      <c r="Q41" s="380"/>
      <c r="R41" s="381"/>
      <c r="S41" s="379"/>
      <c r="T41" s="380"/>
      <c r="U41" s="380"/>
      <c r="V41" s="380"/>
      <c r="W41" s="380"/>
      <c r="X41" s="380"/>
      <c r="Y41" s="380"/>
      <c r="Z41" s="381"/>
    </row>
    <row r="42" spans="1:27" s="1" customFormat="1" ht="13.5" x14ac:dyDescent="0.2">
      <c r="A42" s="164" t="s">
        <v>23</v>
      </c>
      <c r="B42" s="340" t="s">
        <v>108</v>
      </c>
      <c r="C42" s="67" t="s">
        <v>22</v>
      </c>
      <c r="D42" s="309"/>
      <c r="E42" s="67" t="s">
        <v>22</v>
      </c>
      <c r="F42" s="309"/>
      <c r="G42" s="67" t="s">
        <v>22</v>
      </c>
      <c r="H42" s="309"/>
      <c r="I42" s="67" t="s">
        <v>22</v>
      </c>
      <c r="J42" s="309"/>
      <c r="K42" s="379"/>
      <c r="L42" s="380"/>
      <c r="M42" s="380"/>
      <c r="N42" s="380"/>
      <c r="O42" s="380"/>
      <c r="P42" s="380"/>
      <c r="Q42" s="380"/>
      <c r="R42" s="381"/>
      <c r="S42" s="379"/>
      <c r="T42" s="380"/>
      <c r="U42" s="380"/>
      <c r="V42" s="380"/>
      <c r="W42" s="380"/>
      <c r="X42" s="380"/>
      <c r="Y42" s="380"/>
      <c r="Z42" s="381"/>
    </row>
    <row r="43" spans="1:27" s="1" customFormat="1" ht="13.5" x14ac:dyDescent="0.2">
      <c r="A43" s="164" t="s">
        <v>23</v>
      </c>
      <c r="B43" s="340" t="s">
        <v>95</v>
      </c>
      <c r="C43" s="67" t="s">
        <v>23</v>
      </c>
      <c r="D43" s="308" t="s">
        <v>102</v>
      </c>
      <c r="E43" s="67" t="s">
        <v>23</v>
      </c>
      <c r="F43" s="310"/>
      <c r="G43" s="67" t="s">
        <v>23</v>
      </c>
      <c r="H43" s="310"/>
      <c r="I43" s="67" t="s">
        <v>23</v>
      </c>
      <c r="J43" s="308" t="s">
        <v>102</v>
      </c>
      <c r="K43" s="379"/>
      <c r="L43" s="380"/>
      <c r="M43" s="380"/>
      <c r="N43" s="380"/>
      <c r="O43" s="380"/>
      <c r="P43" s="380"/>
      <c r="Q43" s="380"/>
      <c r="R43" s="381"/>
      <c r="S43" s="379"/>
      <c r="T43" s="380"/>
      <c r="U43" s="380"/>
      <c r="V43" s="380"/>
      <c r="W43" s="380"/>
      <c r="X43" s="380"/>
      <c r="Y43" s="380"/>
      <c r="Z43" s="381"/>
    </row>
    <row r="44" spans="1:27" s="2" customFormat="1" ht="13.5" x14ac:dyDescent="0.2">
      <c r="A44" s="167" t="s">
        <v>23</v>
      </c>
      <c r="B44" s="340" t="s">
        <v>109</v>
      </c>
      <c r="C44" s="69" t="s">
        <v>23</v>
      </c>
      <c r="D44" s="184"/>
      <c r="E44" s="69" t="s">
        <v>23</v>
      </c>
      <c r="F44" s="184"/>
      <c r="G44" s="69" t="s">
        <v>23</v>
      </c>
      <c r="H44" s="184"/>
      <c r="I44" s="69" t="s">
        <v>23</v>
      </c>
      <c r="J44" s="184"/>
      <c r="K44" s="397"/>
      <c r="L44" s="398"/>
      <c r="M44" s="398"/>
      <c r="N44" s="398"/>
      <c r="O44" s="398"/>
      <c r="P44" s="398"/>
      <c r="Q44" s="398"/>
      <c r="R44" s="399"/>
      <c r="S44" s="397"/>
      <c r="T44" s="398"/>
      <c r="U44" s="398"/>
      <c r="V44" s="398"/>
      <c r="W44" s="398"/>
      <c r="X44" s="398"/>
      <c r="Y44" s="398"/>
      <c r="Z44" s="399"/>
      <c r="AA44" s="1"/>
    </row>
    <row r="45" spans="1:27" ht="18.75" x14ac:dyDescent="0.3">
      <c r="A45" s="55">
        <f>S38+1</f>
        <v>45872</v>
      </c>
      <c r="B45" s="56"/>
      <c r="C45" s="55">
        <f>A45+1</f>
        <v>45873</v>
      </c>
      <c r="D45" s="57"/>
      <c r="E45" s="540" t="s">
        <v>0</v>
      </c>
      <c r="F45" s="541"/>
      <c r="G45" s="29"/>
      <c r="H45" s="29"/>
      <c r="I45" s="29"/>
      <c r="J45" s="29"/>
      <c r="K45" s="29"/>
      <c r="L45" s="29"/>
      <c r="M45" s="29"/>
      <c r="N45" s="29"/>
      <c r="O45" s="29"/>
      <c r="P45" s="29"/>
      <c r="Q45" s="29"/>
      <c r="R45" s="29"/>
      <c r="S45" s="29"/>
      <c r="T45" s="29"/>
      <c r="U45" s="29"/>
      <c r="V45" s="29"/>
      <c r="W45" s="29"/>
      <c r="X45" s="29"/>
      <c r="Y45" s="29"/>
      <c r="Z45" s="10"/>
    </row>
    <row r="46" spans="1:27" ht="13.5" x14ac:dyDescent="0.2">
      <c r="A46" s="379"/>
      <c r="B46" s="380"/>
      <c r="C46" s="379"/>
      <c r="D46" s="381"/>
      <c r="E46" s="30"/>
      <c r="F46" s="494"/>
      <c r="G46" s="494"/>
      <c r="H46" s="494"/>
      <c r="I46" s="494"/>
      <c r="J46" s="494"/>
      <c r="K46" s="494"/>
      <c r="L46" s="494"/>
      <c r="M46" s="494"/>
      <c r="N46" s="494"/>
      <c r="O46" s="494"/>
      <c r="P46" s="494"/>
      <c r="Q46" s="494"/>
      <c r="R46" s="494"/>
      <c r="S46" s="494"/>
      <c r="T46" s="494"/>
      <c r="U46" s="494"/>
      <c r="V46" s="494"/>
      <c r="W46" s="494"/>
      <c r="X46" s="494"/>
      <c r="Y46" s="494"/>
      <c r="Z46" s="539"/>
    </row>
    <row r="47" spans="1:27" ht="13.5" x14ac:dyDescent="0.2">
      <c r="A47" s="379"/>
      <c r="B47" s="380"/>
      <c r="C47" s="379"/>
      <c r="D47" s="381"/>
      <c r="E47" s="30"/>
      <c r="F47" s="494"/>
      <c r="G47" s="494"/>
      <c r="H47" s="494"/>
      <c r="I47" s="494"/>
      <c r="J47" s="494"/>
      <c r="K47" s="494"/>
      <c r="L47" s="494"/>
      <c r="M47" s="494"/>
      <c r="N47" s="494"/>
      <c r="O47" s="494"/>
      <c r="P47" s="494"/>
      <c r="Q47" s="494"/>
      <c r="R47" s="494"/>
      <c r="S47" s="494"/>
      <c r="T47" s="494"/>
      <c r="U47" s="494"/>
      <c r="V47" s="494"/>
      <c r="W47" s="494"/>
      <c r="X47" s="494"/>
      <c r="Y47" s="494"/>
      <c r="Z47" s="539"/>
    </row>
    <row r="48" spans="1:27" ht="13.5" x14ac:dyDescent="0.2">
      <c r="A48" s="379"/>
      <c r="B48" s="380"/>
      <c r="C48" s="379"/>
      <c r="D48" s="381"/>
      <c r="E48" s="30"/>
      <c r="F48" s="494"/>
      <c r="G48" s="494"/>
      <c r="H48" s="494"/>
      <c r="I48" s="494"/>
      <c r="J48" s="494"/>
      <c r="K48" s="494"/>
      <c r="L48" s="494"/>
      <c r="M48" s="494"/>
      <c r="N48" s="494"/>
      <c r="O48" s="494"/>
      <c r="P48" s="494"/>
      <c r="Q48" s="494"/>
      <c r="R48" s="494"/>
      <c r="S48" s="494"/>
      <c r="T48" s="494"/>
      <c r="U48" s="494"/>
      <c r="V48" s="494"/>
      <c r="W48" s="494"/>
      <c r="X48" s="494"/>
      <c r="Y48" s="494"/>
      <c r="Z48" s="539"/>
    </row>
    <row r="49" spans="1:26" ht="14.25" x14ac:dyDescent="0.3">
      <c r="A49" s="379"/>
      <c r="B49" s="380"/>
      <c r="C49" s="379"/>
      <c r="D49" s="381"/>
      <c r="E49" s="30"/>
      <c r="F49" s="537"/>
      <c r="G49" s="537"/>
      <c r="H49" s="537"/>
      <c r="I49" s="537"/>
      <c r="J49" s="537"/>
      <c r="K49" s="537"/>
      <c r="L49" s="537"/>
      <c r="M49" s="537"/>
      <c r="N49" s="537"/>
      <c r="O49" s="537"/>
      <c r="P49" s="537"/>
      <c r="Q49" s="537"/>
      <c r="R49" s="537"/>
      <c r="S49" s="537"/>
      <c r="T49" s="537"/>
      <c r="U49" s="537"/>
      <c r="V49" s="537"/>
      <c r="W49" s="537"/>
      <c r="X49" s="537"/>
      <c r="Y49" s="537"/>
      <c r="Z49" s="538"/>
    </row>
    <row r="50" spans="1:26" s="1" customFormat="1" ht="13.5" x14ac:dyDescent="0.2">
      <c r="A50" s="397"/>
      <c r="B50" s="398"/>
      <c r="C50" s="397"/>
      <c r="D50" s="399"/>
      <c r="E50" s="31"/>
      <c r="F50" s="473"/>
      <c r="G50" s="473"/>
      <c r="H50" s="473"/>
      <c r="I50" s="473"/>
      <c r="J50" s="473"/>
      <c r="K50" s="473"/>
      <c r="L50" s="473"/>
      <c r="M50" s="473"/>
      <c r="N50" s="473"/>
      <c r="O50" s="473"/>
      <c r="P50" s="473"/>
      <c r="Q50" s="473"/>
      <c r="R50" s="473"/>
      <c r="S50" s="473"/>
      <c r="T50" s="473"/>
      <c r="U50" s="473"/>
      <c r="V50" s="473"/>
      <c r="W50" s="473"/>
      <c r="X50" s="473"/>
      <c r="Y50" s="473"/>
      <c r="Z50" s="474"/>
    </row>
  </sheetData>
  <mergeCells count="93">
    <mergeCell ref="A49:B49"/>
    <mergeCell ref="C49:D49"/>
    <mergeCell ref="A50:B50"/>
    <mergeCell ref="C50:D50"/>
    <mergeCell ref="S44:Z44"/>
    <mergeCell ref="A46:B46"/>
    <mergeCell ref="C46:D46"/>
    <mergeCell ref="A47:B47"/>
    <mergeCell ref="C47:D47"/>
    <mergeCell ref="A48:B48"/>
    <mergeCell ref="C48:D48"/>
    <mergeCell ref="K44:R44"/>
    <mergeCell ref="E45:F45"/>
    <mergeCell ref="F50:Z50"/>
    <mergeCell ref="F47:Z47"/>
    <mergeCell ref="F48:Z48"/>
    <mergeCell ref="F49:Z49"/>
    <mergeCell ref="F46:Z46"/>
    <mergeCell ref="K41:R41"/>
    <mergeCell ref="S41:Z41"/>
    <mergeCell ref="S42:Z42"/>
    <mergeCell ref="K43:R43"/>
    <mergeCell ref="S43:Z43"/>
    <mergeCell ref="K42:R42"/>
    <mergeCell ref="S31:T31"/>
    <mergeCell ref="U31:Z31"/>
    <mergeCell ref="K40:R40"/>
    <mergeCell ref="S40:Z40"/>
    <mergeCell ref="M37:R37"/>
    <mergeCell ref="S34:Z34"/>
    <mergeCell ref="S35:Z35"/>
    <mergeCell ref="S36:Z36"/>
    <mergeCell ref="M34:R34"/>
    <mergeCell ref="M35:R35"/>
    <mergeCell ref="M36:R36"/>
    <mergeCell ref="S37:Z37"/>
    <mergeCell ref="K38:L38"/>
    <mergeCell ref="M38:R38"/>
    <mergeCell ref="S38:T38"/>
    <mergeCell ref="U38:Z38"/>
    <mergeCell ref="K24:L24"/>
    <mergeCell ref="M24:R24"/>
    <mergeCell ref="S24:T24"/>
    <mergeCell ref="U24:Z24"/>
    <mergeCell ref="S33:Z33"/>
    <mergeCell ref="M30:R30"/>
    <mergeCell ref="M33:R33"/>
    <mergeCell ref="S27:Z27"/>
    <mergeCell ref="S28:Z28"/>
    <mergeCell ref="S29:Z29"/>
    <mergeCell ref="M27:R27"/>
    <mergeCell ref="M28:R28"/>
    <mergeCell ref="M29:R29"/>
    <mergeCell ref="S30:Z30"/>
    <mergeCell ref="K31:L31"/>
    <mergeCell ref="M31:R31"/>
    <mergeCell ref="S26:Z26"/>
    <mergeCell ref="M23:R23"/>
    <mergeCell ref="M26:R26"/>
    <mergeCell ref="S18:Z18"/>
    <mergeCell ref="M16:R16"/>
    <mergeCell ref="M19:R19"/>
    <mergeCell ref="S19:Z19"/>
    <mergeCell ref="S20:Z20"/>
    <mergeCell ref="S21:Z21"/>
    <mergeCell ref="S23:Z23"/>
    <mergeCell ref="K17:L17"/>
    <mergeCell ref="M17:R17"/>
    <mergeCell ref="S17:T17"/>
    <mergeCell ref="U17:Z17"/>
    <mergeCell ref="S12:Z12"/>
    <mergeCell ref="S13:Z13"/>
    <mergeCell ref="S14:Z14"/>
    <mergeCell ref="S15:Z15"/>
    <mergeCell ref="M15:R15"/>
    <mergeCell ref="M14:R14"/>
    <mergeCell ref="S16:Z16"/>
    <mergeCell ref="K10:L10"/>
    <mergeCell ref="M10:R10"/>
    <mergeCell ref="S10:T10"/>
    <mergeCell ref="U10:Z10"/>
    <mergeCell ref="M13:R13"/>
    <mergeCell ref="M12:R12"/>
    <mergeCell ref="A1:H7"/>
    <mergeCell ref="K1:Q1"/>
    <mergeCell ref="S1:Y1"/>
    <mergeCell ref="A9:B9"/>
    <mergeCell ref="C9:D9"/>
    <mergeCell ref="E9:F9"/>
    <mergeCell ref="G9:H9"/>
    <mergeCell ref="I9:J9"/>
    <mergeCell ref="K9:R9"/>
    <mergeCell ref="S9:Z9"/>
  </mergeCells>
  <conditionalFormatting sqref="A10:A11">
    <cfRule type="expression" dxfId="85" priority="9">
      <formula>MONTH(A10)&lt;&gt;MONTH($A$1)</formula>
    </cfRule>
    <cfRule type="expression" dxfId="84" priority="10">
      <formula>OR(WEEKDAY(A10,1)=1,WEEKDAY(A10,1)=7)</formula>
    </cfRule>
  </conditionalFormatting>
  <conditionalFormatting sqref="A17:A18">
    <cfRule type="expression" dxfId="83" priority="7">
      <formula>MONTH(A17)&lt;&gt;MONTH($A$1)</formula>
    </cfRule>
    <cfRule type="expression" dxfId="82" priority="8">
      <formula>OR(WEEKDAY(A17,1)=1,WEEKDAY(A17,1)=7)</formula>
    </cfRule>
  </conditionalFormatting>
  <conditionalFormatting sqref="A24:A25">
    <cfRule type="expression" dxfId="81" priority="5">
      <formula>MONTH(A24)&lt;&gt;MONTH($A$1)</formula>
    </cfRule>
    <cfRule type="expression" dxfId="80" priority="6">
      <formula>OR(WEEKDAY(A24,1)=1,WEEKDAY(A24,1)=7)</formula>
    </cfRule>
  </conditionalFormatting>
  <conditionalFormatting sqref="A31:A32">
    <cfRule type="expression" dxfId="79" priority="3">
      <formula>MONTH(A31)&lt;&gt;MONTH($A$1)</formula>
    </cfRule>
    <cfRule type="expression" dxfId="78" priority="4">
      <formula>OR(WEEKDAY(A31,1)=1,WEEKDAY(A31,1)=7)</formula>
    </cfRule>
  </conditionalFormatting>
  <conditionalFormatting sqref="A38:A39">
    <cfRule type="expression" dxfId="77" priority="1">
      <formula>MONTH(A38)&lt;&gt;MONTH($A$1)</formula>
    </cfRule>
    <cfRule type="expression" dxfId="76" priority="2">
      <formula>OR(WEEKDAY(A38,1)=1,WEEKDAY(A38,1)=7)</formula>
    </cfRule>
  </conditionalFormatting>
  <conditionalFormatting sqref="C10:C11 E10:E11 G10:G11 K10:K11 S10:S11 C17 E17 G17 K17 S17 C24:C25 E24:E25 G24:G25 K24:K25 S24:S25 C31:C32 E31:E32 G31:G32 K31:K32 S31:S32 C38:C39 E38:E39 G38:G39 K38:K39 S38:S39 A45 C45">
    <cfRule type="expression" dxfId="75" priority="15">
      <formula>MONTH(A10)&lt;&gt;MONTH($A$1)</formula>
    </cfRule>
    <cfRule type="expression" dxfId="74" priority="16">
      <formula>OR(WEEKDAY(A10,1)=1,WEEKDAY(A10,1)=7)</formula>
    </cfRule>
  </conditionalFormatting>
  <conditionalFormatting sqref="I10:I11 I17 I24:I25 I31:I32 I38:I39">
    <cfRule type="expression" dxfId="73" priority="13">
      <formula>MONTH(I10)&lt;&gt;MONTH($A$1)</formula>
    </cfRule>
    <cfRule type="expression" dxfId="72" priority="14">
      <formula>OR(WEEKDAY(I10,1)=1,WEEKDAY(I10,1)=7)</formula>
    </cfRule>
  </conditionalFormatting>
  <printOptions horizontalCentered="1"/>
  <pageMargins left="0.5" right="0.5" top="0.25" bottom="0.25" header="0.25" footer="0.25"/>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5"/>
  <sheetViews>
    <sheetView showGridLines="0" topLeftCell="A12" workbookViewId="0">
      <selection activeCell="F41" sqref="F41:F43"/>
    </sheetView>
  </sheetViews>
  <sheetFormatPr defaultColWidth="8.85546875" defaultRowHeight="12.75" x14ac:dyDescent="0.2"/>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42578125" customWidth="1"/>
    <col min="19" max="19" width="2.42578125" customWidth="1"/>
    <col min="20" max="20" width="2" customWidth="1"/>
    <col min="21" max="21" width="2.42578125" customWidth="1"/>
    <col min="22" max="22" width="2.7109375" customWidth="1"/>
    <col min="23" max="23" width="2.85546875" customWidth="1"/>
    <col min="24" max="24" width="3" customWidth="1"/>
    <col min="25" max="25" width="2.42578125" customWidth="1"/>
    <col min="26" max="26" width="1" customWidth="1"/>
  </cols>
  <sheetData>
    <row r="1" spans="1:27" s="3" customFormat="1" ht="15" customHeight="1" x14ac:dyDescent="0.2">
      <c r="A1" s="374">
        <f>DATE(Setup!D5,Setup!D7+8,1)</f>
        <v>45870</v>
      </c>
      <c r="B1" s="374"/>
      <c r="C1" s="374"/>
      <c r="D1" s="374"/>
      <c r="E1" s="374"/>
      <c r="F1" s="374"/>
      <c r="G1" s="374"/>
      <c r="H1" s="374"/>
      <c r="I1" s="25"/>
      <c r="J1" s="25"/>
      <c r="K1" s="375">
        <f>DATE(YEAR(A1),MONTH(A1)-1,1)</f>
        <v>45839</v>
      </c>
      <c r="L1" s="375"/>
      <c r="M1" s="375"/>
      <c r="N1" s="375"/>
      <c r="O1" s="375"/>
      <c r="P1" s="375"/>
      <c r="Q1" s="375"/>
      <c r="S1" s="375">
        <f>DATE(YEAR(A1),MONTH(A1)+1,1)</f>
        <v>45901</v>
      </c>
      <c r="T1" s="375"/>
      <c r="U1" s="375"/>
      <c r="V1" s="375"/>
      <c r="W1" s="375"/>
      <c r="X1" s="375"/>
      <c r="Y1" s="375"/>
    </row>
    <row r="2" spans="1:27" s="3" customFormat="1" ht="11.25" customHeight="1" x14ac:dyDescent="0.35">
      <c r="A2" s="374"/>
      <c r="B2" s="374"/>
      <c r="C2" s="374"/>
      <c r="D2" s="374"/>
      <c r="E2" s="374"/>
      <c r="F2" s="374"/>
      <c r="G2" s="374"/>
      <c r="H2" s="374"/>
      <c r="I2" s="25"/>
      <c r="J2" s="25"/>
      <c r="K2" s="33" t="str">
        <f>INDEX({"S";"M";"T";"W";"T";"F";"S"},1+MOD(start_day+1-2,7))</f>
        <v>S</v>
      </c>
      <c r="L2" s="33" t="str">
        <f>INDEX({"S";"M";"T";"W";"T";"F";"S"},1+MOD(start_day+2-2,7))</f>
        <v>M</v>
      </c>
      <c r="M2" s="33" t="str">
        <f>INDEX({"S";"M";"T";"W";"T";"F";"S"},1+MOD(start_day+3-2,7))</f>
        <v>T</v>
      </c>
      <c r="N2" s="33" t="str">
        <f>INDEX({"S";"M";"T";"W";"T";"F";"S"},1+MOD(start_day+4-2,7))</f>
        <v>W</v>
      </c>
      <c r="O2" s="33" t="str">
        <f>INDEX({"S";"M";"T";"W";"T";"F";"S"},1+MOD(start_day+5-2,7))</f>
        <v>T</v>
      </c>
      <c r="P2" s="33" t="str">
        <f>INDEX({"S";"M";"T";"W";"T";"F";"S"},1+MOD(start_day+6-2,7))</f>
        <v>F</v>
      </c>
      <c r="Q2" s="33" t="str">
        <f>INDEX({"S";"M";"T";"W";"T";"F";"S"},1+MOD(start_day+7-2,7))</f>
        <v>S</v>
      </c>
      <c r="S2" s="33" t="str">
        <f>INDEX({"S";"M";"T";"W";"T";"F";"S"},1+MOD(start_day+1-2,7))</f>
        <v>S</v>
      </c>
      <c r="T2" s="33" t="str">
        <f>INDEX({"S";"M";"T";"W";"T";"F";"S"},1+MOD(start_day+2-2,7))</f>
        <v>M</v>
      </c>
      <c r="U2" s="33" t="str">
        <f>INDEX({"S";"M";"T";"W";"T";"F";"S"},1+MOD(start_day+3-2,7))</f>
        <v>T</v>
      </c>
      <c r="V2" s="33" t="str">
        <f>INDEX({"S";"M";"T";"W";"T";"F";"S"},1+MOD(start_day+4-2,7))</f>
        <v>W</v>
      </c>
      <c r="W2" s="33" t="str">
        <f>INDEX({"S";"M";"T";"W";"T";"F";"S"},1+MOD(start_day+5-2,7))</f>
        <v>T</v>
      </c>
      <c r="X2" s="33" t="str">
        <f>INDEX({"S";"M";"T";"W";"T";"F";"S"},1+MOD(start_day+6-2,7))</f>
        <v>F</v>
      </c>
      <c r="Y2" s="33" t="str">
        <f>INDEX({"S";"M";"T";"W";"T";"F";"S"},1+MOD(start_day+7-2,7))</f>
        <v>S</v>
      </c>
    </row>
    <row r="3" spans="1:27" s="4" customFormat="1" ht="9" customHeight="1" x14ac:dyDescent="0.2">
      <c r="A3" s="374"/>
      <c r="B3" s="374"/>
      <c r="C3" s="374"/>
      <c r="D3" s="374"/>
      <c r="E3" s="374"/>
      <c r="F3" s="374"/>
      <c r="G3" s="374"/>
      <c r="H3" s="374"/>
      <c r="I3" s="25"/>
      <c r="J3" s="25"/>
      <c r="K3" s="34" t="str">
        <f t="shared" ref="K3:Q8" si="0">IF(MONTH($K$1)&lt;&gt;MONTH($K$1-(WEEKDAY($K$1,1)-(start_day-1))-IF((WEEKDAY($K$1,1)-(start_day-1))&lt;=0,7,0)+(ROW(K3)-ROW($K$3))*7+(COLUMN(K3)-COLUMN($K$3)+1)),"",$K$1-(WEEKDAY($K$1,1)-(start_day-1))-IF((WEEKDAY($K$1,1)-(start_day-1))&lt;=0,7,0)+(ROW(K3)-ROW($K$3))*7+(COLUMN(K3)-COLUMN($K$3)+1))</f>
        <v/>
      </c>
      <c r="L3" s="34" t="str">
        <f t="shared" si="0"/>
        <v/>
      </c>
      <c r="M3" s="34">
        <f t="shared" si="0"/>
        <v>45839</v>
      </c>
      <c r="N3" s="34">
        <f t="shared" si="0"/>
        <v>45840</v>
      </c>
      <c r="O3" s="34">
        <f t="shared" si="0"/>
        <v>45841</v>
      </c>
      <c r="P3" s="34">
        <f t="shared" si="0"/>
        <v>45842</v>
      </c>
      <c r="Q3" s="34">
        <f t="shared" si="0"/>
        <v>45843</v>
      </c>
      <c r="R3" s="3"/>
      <c r="S3" s="34" t="str">
        <f t="shared" ref="S3:Y8" si="1">IF(MONTH($S$1)&lt;&gt;MONTH($S$1-(WEEKDAY($S$1,1)-(start_day-1))-IF((WEEKDAY($S$1,1)-(start_day-1))&lt;=0,7,0)+(ROW(S3)-ROW($S$3))*7+(COLUMN(S3)-COLUMN($S$3)+1)),"",$S$1-(WEEKDAY($S$1,1)-(start_day-1))-IF((WEEKDAY($S$1,1)-(start_day-1))&lt;=0,7,0)+(ROW(S3)-ROW($S$3))*7+(COLUMN(S3)-COLUMN($S$3)+1))</f>
        <v/>
      </c>
      <c r="T3" s="34">
        <f t="shared" si="1"/>
        <v>45901</v>
      </c>
      <c r="U3" s="34">
        <f t="shared" si="1"/>
        <v>45902</v>
      </c>
      <c r="V3" s="34">
        <f t="shared" si="1"/>
        <v>45903</v>
      </c>
      <c r="W3" s="34">
        <f t="shared" si="1"/>
        <v>45904</v>
      </c>
      <c r="X3" s="34">
        <f t="shared" si="1"/>
        <v>45905</v>
      </c>
      <c r="Y3" s="34">
        <f t="shared" si="1"/>
        <v>45906</v>
      </c>
    </row>
    <row r="4" spans="1:27" s="4" customFormat="1" ht="9" customHeight="1" x14ac:dyDescent="0.2">
      <c r="A4" s="374"/>
      <c r="B4" s="374"/>
      <c r="C4" s="374"/>
      <c r="D4" s="374"/>
      <c r="E4" s="374"/>
      <c r="F4" s="374"/>
      <c r="G4" s="374"/>
      <c r="H4" s="374"/>
      <c r="I4" s="25"/>
      <c r="J4" s="25"/>
      <c r="K4" s="34">
        <f t="shared" si="0"/>
        <v>45844</v>
      </c>
      <c r="L4" s="34">
        <f t="shared" si="0"/>
        <v>45845</v>
      </c>
      <c r="M4" s="34">
        <f t="shared" si="0"/>
        <v>45846</v>
      </c>
      <c r="N4" s="34">
        <f t="shared" si="0"/>
        <v>45847</v>
      </c>
      <c r="O4" s="34">
        <f t="shared" si="0"/>
        <v>45848</v>
      </c>
      <c r="P4" s="34">
        <f t="shared" si="0"/>
        <v>45849</v>
      </c>
      <c r="Q4" s="34">
        <f t="shared" si="0"/>
        <v>45850</v>
      </c>
      <c r="R4" s="3"/>
      <c r="S4" s="34">
        <f t="shared" si="1"/>
        <v>45907</v>
      </c>
      <c r="T4" s="34">
        <f t="shared" si="1"/>
        <v>45908</v>
      </c>
      <c r="U4" s="34">
        <f t="shared" si="1"/>
        <v>45909</v>
      </c>
      <c r="V4" s="34">
        <f t="shared" si="1"/>
        <v>45910</v>
      </c>
      <c r="W4" s="34">
        <f t="shared" si="1"/>
        <v>45911</v>
      </c>
      <c r="X4" s="34">
        <f t="shared" si="1"/>
        <v>45912</v>
      </c>
      <c r="Y4" s="34">
        <f t="shared" si="1"/>
        <v>45913</v>
      </c>
    </row>
    <row r="5" spans="1:27" s="4" customFormat="1" ht="9" customHeight="1" x14ac:dyDescent="0.2">
      <c r="A5" s="374"/>
      <c r="B5" s="374"/>
      <c r="C5" s="374"/>
      <c r="D5" s="374"/>
      <c r="E5" s="374"/>
      <c r="F5" s="374"/>
      <c r="G5" s="374"/>
      <c r="H5" s="374"/>
      <c r="I5" s="25"/>
      <c r="J5" s="25"/>
      <c r="K5" s="34">
        <f t="shared" si="0"/>
        <v>45851</v>
      </c>
      <c r="L5" s="34">
        <f t="shared" si="0"/>
        <v>45852</v>
      </c>
      <c r="M5" s="34">
        <f t="shared" si="0"/>
        <v>45853</v>
      </c>
      <c r="N5" s="34">
        <f t="shared" si="0"/>
        <v>45854</v>
      </c>
      <c r="O5" s="34">
        <f t="shared" si="0"/>
        <v>45855</v>
      </c>
      <c r="P5" s="34">
        <f t="shared" si="0"/>
        <v>45856</v>
      </c>
      <c r="Q5" s="34">
        <f t="shared" si="0"/>
        <v>45857</v>
      </c>
      <c r="R5" s="3"/>
      <c r="S5" s="34">
        <f t="shared" si="1"/>
        <v>45914</v>
      </c>
      <c r="T5" s="34">
        <f t="shared" si="1"/>
        <v>45915</v>
      </c>
      <c r="U5" s="34">
        <f t="shared" si="1"/>
        <v>45916</v>
      </c>
      <c r="V5" s="34">
        <f t="shared" si="1"/>
        <v>45917</v>
      </c>
      <c r="W5" s="34">
        <f t="shared" si="1"/>
        <v>45918</v>
      </c>
      <c r="X5" s="34">
        <f t="shared" si="1"/>
        <v>45919</v>
      </c>
      <c r="Y5" s="34">
        <f t="shared" si="1"/>
        <v>45920</v>
      </c>
    </row>
    <row r="6" spans="1:27" s="4" customFormat="1" ht="9" customHeight="1" x14ac:dyDescent="0.2">
      <c r="A6" s="374"/>
      <c r="B6" s="374"/>
      <c r="C6" s="374"/>
      <c r="D6" s="374"/>
      <c r="E6" s="374"/>
      <c r="F6" s="374"/>
      <c r="G6" s="374"/>
      <c r="H6" s="374"/>
      <c r="I6" s="25"/>
      <c r="J6" s="25"/>
      <c r="K6" s="34">
        <f t="shared" si="0"/>
        <v>45858</v>
      </c>
      <c r="L6" s="34">
        <f t="shared" si="0"/>
        <v>45859</v>
      </c>
      <c r="M6" s="34">
        <f t="shared" si="0"/>
        <v>45860</v>
      </c>
      <c r="N6" s="34">
        <f t="shared" si="0"/>
        <v>45861</v>
      </c>
      <c r="O6" s="34">
        <f t="shared" si="0"/>
        <v>45862</v>
      </c>
      <c r="P6" s="34">
        <f t="shared" si="0"/>
        <v>45863</v>
      </c>
      <c r="Q6" s="34">
        <f t="shared" si="0"/>
        <v>45864</v>
      </c>
      <c r="R6" s="3"/>
      <c r="S6" s="34">
        <f t="shared" si="1"/>
        <v>45921</v>
      </c>
      <c r="T6" s="34">
        <f t="shared" si="1"/>
        <v>45922</v>
      </c>
      <c r="U6" s="34">
        <f t="shared" si="1"/>
        <v>45923</v>
      </c>
      <c r="V6" s="34">
        <f t="shared" si="1"/>
        <v>45924</v>
      </c>
      <c r="W6" s="34">
        <f t="shared" si="1"/>
        <v>45925</v>
      </c>
      <c r="X6" s="34">
        <f t="shared" si="1"/>
        <v>45926</v>
      </c>
      <c r="Y6" s="34">
        <f t="shared" si="1"/>
        <v>45927</v>
      </c>
    </row>
    <row r="7" spans="1:27" s="4" customFormat="1" ht="9" customHeight="1" x14ac:dyDescent="0.2">
      <c r="A7" s="374"/>
      <c r="B7" s="374"/>
      <c r="C7" s="374"/>
      <c r="D7" s="374"/>
      <c r="E7" s="374"/>
      <c r="F7" s="374"/>
      <c r="G7" s="374"/>
      <c r="H7" s="374"/>
      <c r="I7" s="25"/>
      <c r="J7" s="25"/>
      <c r="K7" s="34">
        <f t="shared" si="0"/>
        <v>45865</v>
      </c>
      <c r="L7" s="34">
        <f t="shared" si="0"/>
        <v>45866</v>
      </c>
      <c r="M7" s="34">
        <f t="shared" si="0"/>
        <v>45867</v>
      </c>
      <c r="N7" s="34">
        <f t="shared" si="0"/>
        <v>45868</v>
      </c>
      <c r="O7" s="34">
        <f t="shared" si="0"/>
        <v>45869</v>
      </c>
      <c r="P7" s="34" t="str">
        <f t="shared" si="0"/>
        <v/>
      </c>
      <c r="Q7" s="34" t="str">
        <f t="shared" si="0"/>
        <v/>
      </c>
      <c r="R7" s="3"/>
      <c r="S7" s="34">
        <f t="shared" si="1"/>
        <v>45928</v>
      </c>
      <c r="T7" s="34">
        <f t="shared" si="1"/>
        <v>45929</v>
      </c>
      <c r="U7" s="34">
        <f t="shared" si="1"/>
        <v>45930</v>
      </c>
      <c r="V7" s="34" t="str">
        <f t="shared" si="1"/>
        <v/>
      </c>
      <c r="W7" s="34" t="str">
        <f t="shared" si="1"/>
        <v/>
      </c>
      <c r="X7" s="34" t="str">
        <f t="shared" si="1"/>
        <v/>
      </c>
      <c r="Y7" s="34" t="str">
        <f t="shared" si="1"/>
        <v/>
      </c>
    </row>
    <row r="8" spans="1:27" s="5" customFormat="1" ht="9" customHeight="1" x14ac:dyDescent="0.2">
      <c r="A8" s="42"/>
      <c r="B8" s="42"/>
      <c r="C8" s="42"/>
      <c r="D8" s="42"/>
      <c r="E8" s="42"/>
      <c r="F8" s="42"/>
      <c r="G8" s="42"/>
      <c r="H8" s="42"/>
      <c r="I8" s="41"/>
      <c r="J8" s="41"/>
      <c r="K8" s="34" t="str">
        <f t="shared" si="0"/>
        <v/>
      </c>
      <c r="L8" s="34" t="str">
        <f t="shared" si="0"/>
        <v/>
      </c>
      <c r="M8" s="34" t="str">
        <f t="shared" si="0"/>
        <v/>
      </c>
      <c r="N8" s="34" t="str">
        <f t="shared" si="0"/>
        <v/>
      </c>
      <c r="O8" s="34" t="str">
        <f t="shared" si="0"/>
        <v/>
      </c>
      <c r="P8" s="34" t="str">
        <f t="shared" si="0"/>
        <v/>
      </c>
      <c r="Q8" s="34" t="str">
        <f t="shared" si="0"/>
        <v/>
      </c>
      <c r="R8" s="35"/>
      <c r="S8" s="34" t="str">
        <f t="shared" si="1"/>
        <v/>
      </c>
      <c r="T8" s="34" t="str">
        <f t="shared" si="1"/>
        <v/>
      </c>
      <c r="U8" s="34" t="str">
        <f t="shared" si="1"/>
        <v/>
      </c>
      <c r="V8" s="34" t="str">
        <f t="shared" si="1"/>
        <v/>
      </c>
      <c r="W8" s="34" t="str">
        <f t="shared" si="1"/>
        <v/>
      </c>
      <c r="X8" s="34" t="str">
        <f t="shared" si="1"/>
        <v/>
      </c>
      <c r="Y8" s="34" t="str">
        <f t="shared" si="1"/>
        <v/>
      </c>
      <c r="Z8" s="36"/>
    </row>
    <row r="9" spans="1:27" s="1" customFormat="1" ht="21" customHeight="1" x14ac:dyDescent="0.2">
      <c r="A9" s="376">
        <f>A10</f>
        <v>45865</v>
      </c>
      <c r="B9" s="377"/>
      <c r="C9" s="377">
        <f>C10</f>
        <v>45866</v>
      </c>
      <c r="D9" s="377"/>
      <c r="E9" s="377">
        <f>E10</f>
        <v>45867</v>
      </c>
      <c r="F9" s="377"/>
      <c r="G9" s="377">
        <f>G10</f>
        <v>45868</v>
      </c>
      <c r="H9" s="377"/>
      <c r="I9" s="377">
        <f>I10</f>
        <v>45869</v>
      </c>
      <c r="J9" s="377"/>
      <c r="K9" s="377">
        <f>K10</f>
        <v>45870</v>
      </c>
      <c r="L9" s="377"/>
      <c r="M9" s="377"/>
      <c r="N9" s="377"/>
      <c r="O9" s="377"/>
      <c r="P9" s="377"/>
      <c r="Q9" s="377"/>
      <c r="R9" s="377"/>
      <c r="S9" s="377">
        <f>S10</f>
        <v>45871</v>
      </c>
      <c r="T9" s="377"/>
      <c r="U9" s="377"/>
      <c r="V9" s="377"/>
      <c r="W9" s="377"/>
      <c r="X9" s="377"/>
      <c r="Y9" s="377"/>
      <c r="Z9" s="378"/>
    </row>
    <row r="10" spans="1:27" s="1" customFormat="1" ht="18.75" x14ac:dyDescent="0.2">
      <c r="A10" s="55">
        <f>$A$1-(WEEKDAY($A$1,1)-(start_day-1))-IF((WEEKDAY($A$1,1)-(start_day-1))&lt;=0,7,0)+1</f>
        <v>45865</v>
      </c>
      <c r="B10" s="56"/>
      <c r="C10" s="55">
        <f>A10+1</f>
        <v>45866</v>
      </c>
      <c r="D10" s="57"/>
      <c r="E10" s="120">
        <f>C10+1</f>
        <v>45867</v>
      </c>
      <c r="F10" s="121"/>
      <c r="G10" s="55">
        <f>E10+1</f>
        <v>45868</v>
      </c>
      <c r="H10" s="57"/>
      <c r="I10" s="26">
        <f>G10+1</f>
        <v>45869</v>
      </c>
      <c r="J10" s="27"/>
      <c r="K10" s="389">
        <f>I10+1</f>
        <v>45870</v>
      </c>
      <c r="L10" s="390"/>
      <c r="M10" s="391"/>
      <c r="N10" s="391"/>
      <c r="O10" s="391"/>
      <c r="P10" s="391"/>
      <c r="Q10" s="391"/>
      <c r="R10" s="392"/>
      <c r="S10" s="411">
        <f>K10+1</f>
        <v>45871</v>
      </c>
      <c r="T10" s="412"/>
      <c r="U10" s="54">
        <v>9</v>
      </c>
      <c r="V10" s="54">
        <v>11</v>
      </c>
      <c r="W10" s="54">
        <v>1</v>
      </c>
      <c r="X10" s="54">
        <v>3</v>
      </c>
      <c r="Y10" s="550">
        <v>5</v>
      </c>
      <c r="Z10" s="551"/>
    </row>
    <row r="11" spans="1:27" s="1" customFormat="1" ht="13.5" x14ac:dyDescent="0.2">
      <c r="A11" s="379"/>
      <c r="B11" s="380"/>
      <c r="C11" s="379"/>
      <c r="D11" s="381"/>
      <c r="E11" s="552"/>
      <c r="F11" s="553"/>
      <c r="G11" s="379"/>
      <c r="H11" s="381"/>
      <c r="I11" s="384"/>
      <c r="J11" s="385"/>
      <c r="K11" s="384"/>
      <c r="L11" s="388"/>
      <c r="M11" s="388"/>
      <c r="N11" s="388"/>
      <c r="O11" s="388"/>
      <c r="P11" s="388"/>
      <c r="Q11" s="388"/>
      <c r="R11" s="385"/>
      <c r="S11" s="408" t="s">
        <v>25</v>
      </c>
      <c r="T11" s="409"/>
      <c r="U11" s="52"/>
      <c r="V11" s="52"/>
      <c r="W11" s="52"/>
      <c r="X11" s="52"/>
      <c r="Y11" s="408"/>
      <c r="Z11" s="410"/>
    </row>
    <row r="12" spans="1:27" s="1" customFormat="1" ht="13.5" x14ac:dyDescent="0.2">
      <c r="A12" s="379"/>
      <c r="B12" s="380"/>
      <c r="C12" s="382"/>
      <c r="D12" s="407"/>
      <c r="E12" s="552"/>
      <c r="F12" s="553"/>
      <c r="G12" s="62"/>
      <c r="H12" s="62"/>
      <c r="I12" s="386"/>
      <c r="J12" s="387"/>
      <c r="K12" s="386"/>
      <c r="L12" s="435"/>
      <c r="M12" s="435"/>
      <c r="N12" s="435"/>
      <c r="O12" s="435"/>
      <c r="P12" s="435"/>
      <c r="Q12" s="435"/>
      <c r="R12" s="387"/>
      <c r="S12" s="408" t="s">
        <v>20</v>
      </c>
      <c r="T12" s="409"/>
      <c r="U12" s="52"/>
      <c r="V12" s="52"/>
      <c r="W12" s="52"/>
      <c r="X12" s="52"/>
      <c r="Y12" s="408"/>
      <c r="Z12" s="410"/>
    </row>
    <row r="13" spans="1:27" s="1" customFormat="1" ht="13.5" x14ac:dyDescent="0.2">
      <c r="A13" s="379"/>
      <c r="B13" s="380"/>
      <c r="C13" s="382"/>
      <c r="D13" s="407"/>
      <c r="E13" s="552"/>
      <c r="F13" s="553"/>
      <c r="G13" s="62"/>
      <c r="H13" s="62"/>
      <c r="I13" s="386"/>
      <c r="J13" s="387"/>
      <c r="K13" s="386"/>
      <c r="L13" s="435"/>
      <c r="M13" s="435"/>
      <c r="N13" s="435"/>
      <c r="O13" s="435"/>
      <c r="P13" s="435"/>
      <c r="Q13" s="435"/>
      <c r="R13" s="387"/>
      <c r="S13" s="408" t="s">
        <v>21</v>
      </c>
      <c r="T13" s="409"/>
      <c r="U13" s="52"/>
      <c r="V13" s="52"/>
      <c r="W13" s="52"/>
      <c r="X13" s="52"/>
      <c r="Y13" s="408"/>
      <c r="Z13" s="410"/>
    </row>
    <row r="14" spans="1:27" s="1" customFormat="1" ht="13.5" x14ac:dyDescent="0.2">
      <c r="A14" s="379"/>
      <c r="B14" s="380"/>
      <c r="C14" s="382"/>
      <c r="D14" s="407"/>
      <c r="E14" s="552"/>
      <c r="F14" s="553"/>
      <c r="G14" s="382"/>
      <c r="H14" s="407"/>
      <c r="I14" s="386"/>
      <c r="J14" s="387"/>
      <c r="K14" s="386"/>
      <c r="L14" s="435"/>
      <c r="M14" s="435"/>
      <c r="N14" s="435"/>
      <c r="O14" s="435"/>
      <c r="P14" s="435"/>
      <c r="Q14" s="435"/>
      <c r="R14" s="387"/>
      <c r="S14" s="408" t="s">
        <v>22</v>
      </c>
      <c r="T14" s="409"/>
      <c r="U14" s="52"/>
      <c r="V14" s="52"/>
      <c r="W14" s="52"/>
      <c r="X14" s="52"/>
      <c r="Y14" s="408"/>
      <c r="Z14" s="410"/>
    </row>
    <row r="15" spans="1:27" s="2" customFormat="1" ht="13.35" customHeight="1" x14ac:dyDescent="0.2">
      <c r="A15" s="397"/>
      <c r="B15" s="398"/>
      <c r="C15" s="456"/>
      <c r="D15" s="458"/>
      <c r="E15" s="554"/>
      <c r="F15" s="555"/>
      <c r="G15" s="456"/>
      <c r="H15" s="458"/>
      <c r="I15" s="436"/>
      <c r="J15" s="438"/>
      <c r="K15" s="436"/>
      <c r="L15" s="437"/>
      <c r="M15" s="437"/>
      <c r="N15" s="437"/>
      <c r="O15" s="437"/>
      <c r="P15" s="437"/>
      <c r="Q15" s="437"/>
      <c r="R15" s="438"/>
      <c r="S15" s="408" t="s">
        <v>23</v>
      </c>
      <c r="T15" s="409"/>
      <c r="U15" s="53"/>
      <c r="V15" s="53"/>
      <c r="W15" s="53"/>
      <c r="X15" s="53"/>
      <c r="Y15" s="415"/>
      <c r="Z15" s="417"/>
      <c r="AA15" s="1"/>
    </row>
    <row r="16" spans="1:27" s="1" customFormat="1" ht="18.75" x14ac:dyDescent="0.2">
      <c r="A16" s="55">
        <f>S10+1</f>
        <v>45872</v>
      </c>
      <c r="B16" s="56"/>
      <c r="C16" s="26">
        <f>A16+1</f>
        <v>45873</v>
      </c>
      <c r="D16" s="43"/>
      <c r="E16" s="26">
        <f>C16+1</f>
        <v>45874</v>
      </c>
      <c r="F16" s="43"/>
      <c r="G16" s="26">
        <f>E16+1</f>
        <v>45875</v>
      </c>
      <c r="H16" s="43"/>
      <c r="I16" s="26">
        <f>G16+1</f>
        <v>45876</v>
      </c>
      <c r="J16" s="43"/>
      <c r="K16" s="389">
        <f>I16+1</f>
        <v>45877</v>
      </c>
      <c r="L16" s="390"/>
      <c r="M16" s="512"/>
      <c r="N16" s="512"/>
      <c r="O16" s="512"/>
      <c r="P16" s="512"/>
      <c r="Q16" s="512"/>
      <c r="R16" s="513"/>
      <c r="S16" s="411">
        <f>K16+1</f>
        <v>45878</v>
      </c>
      <c r="T16" s="412"/>
      <c r="U16" s="54">
        <v>9</v>
      </c>
      <c r="V16" s="54">
        <v>11</v>
      </c>
      <c r="W16" s="54">
        <v>1</v>
      </c>
      <c r="X16" s="54">
        <v>3</v>
      </c>
      <c r="Y16" s="550">
        <v>5</v>
      </c>
      <c r="Z16" s="551"/>
    </row>
    <row r="17" spans="1:27" s="1" customFormat="1" ht="13.5" x14ac:dyDescent="0.2">
      <c r="A17" s="379"/>
      <c r="B17" s="380"/>
      <c r="C17" s="386"/>
      <c r="D17" s="387"/>
      <c r="E17" s="386"/>
      <c r="F17" s="387"/>
      <c r="G17" s="386"/>
      <c r="H17" s="387"/>
      <c r="I17" s="386"/>
      <c r="J17" s="387"/>
      <c r="K17" s="386"/>
      <c r="L17" s="435"/>
      <c r="M17" s="435"/>
      <c r="N17" s="435"/>
      <c r="O17" s="435"/>
      <c r="P17" s="435"/>
      <c r="Q17" s="435"/>
      <c r="R17" s="387"/>
      <c r="S17" s="408"/>
      <c r="T17" s="409"/>
      <c r="U17" s="52"/>
      <c r="V17" s="52"/>
      <c r="W17" s="52"/>
      <c r="X17" s="52"/>
      <c r="Y17" s="408"/>
      <c r="Z17" s="410"/>
    </row>
    <row r="18" spans="1:27" s="1" customFormat="1" ht="13.5" x14ac:dyDescent="0.2">
      <c r="A18" s="379"/>
      <c r="B18" s="380"/>
      <c r="C18" s="386"/>
      <c r="D18" s="387"/>
      <c r="G18" s="386"/>
      <c r="H18" s="387"/>
      <c r="I18" s="386"/>
      <c r="J18" s="387"/>
      <c r="K18" s="386"/>
      <c r="L18" s="435"/>
      <c r="M18" s="435"/>
      <c r="N18" s="435"/>
      <c r="O18" s="435"/>
      <c r="P18" s="435"/>
      <c r="Q18" s="435"/>
      <c r="R18" s="387"/>
      <c r="S18" s="408"/>
      <c r="T18" s="409"/>
      <c r="U18" s="52"/>
      <c r="V18" s="52"/>
      <c r="W18" s="52"/>
      <c r="X18" s="52"/>
      <c r="Y18" s="408"/>
      <c r="Z18" s="410"/>
    </row>
    <row r="19" spans="1:27" s="1" customFormat="1" ht="13.5" x14ac:dyDescent="0.2">
      <c r="A19" s="379"/>
      <c r="B19" s="380"/>
      <c r="C19" s="386"/>
      <c r="D19" s="387"/>
      <c r="G19" s="386"/>
      <c r="H19" s="387"/>
      <c r="I19" s="386"/>
      <c r="J19" s="387"/>
      <c r="K19" s="386"/>
      <c r="L19" s="435"/>
      <c r="M19" s="435"/>
      <c r="N19" s="435"/>
      <c r="O19" s="435"/>
      <c r="P19" s="435"/>
      <c r="Q19" s="435"/>
      <c r="R19" s="387"/>
      <c r="S19" s="408"/>
      <c r="T19" s="409"/>
      <c r="U19" s="52"/>
      <c r="V19" s="52"/>
      <c r="W19" s="52"/>
      <c r="X19" s="52"/>
      <c r="Y19" s="408"/>
      <c r="Z19" s="410"/>
    </row>
    <row r="20" spans="1:27" s="1" customFormat="1" ht="13.5" x14ac:dyDescent="0.2">
      <c r="A20" s="379"/>
      <c r="B20" s="380"/>
      <c r="C20" s="386"/>
      <c r="D20" s="387"/>
      <c r="E20" s="386"/>
      <c r="F20" s="387"/>
      <c r="G20" s="386"/>
      <c r="H20" s="387"/>
      <c r="I20" s="386"/>
      <c r="J20" s="387"/>
      <c r="K20" s="386"/>
      <c r="L20" s="435"/>
      <c r="M20" s="435"/>
      <c r="N20" s="435"/>
      <c r="O20" s="435"/>
      <c r="P20" s="435"/>
      <c r="Q20" s="435"/>
      <c r="R20" s="387"/>
      <c r="S20" s="408"/>
      <c r="T20" s="409"/>
      <c r="U20" s="52"/>
      <c r="V20" s="52"/>
      <c r="W20" s="52"/>
      <c r="X20" s="52"/>
      <c r="Y20" s="408"/>
      <c r="Z20" s="410"/>
    </row>
    <row r="21" spans="1:27" s="2" customFormat="1" ht="13.35" customHeight="1" x14ac:dyDescent="0.2">
      <c r="A21" s="397"/>
      <c r="B21" s="398"/>
      <c r="C21" s="436"/>
      <c r="D21" s="438"/>
      <c r="E21" s="436"/>
      <c r="F21" s="438"/>
      <c r="G21" s="436"/>
      <c r="H21" s="438"/>
      <c r="I21" s="436"/>
      <c r="J21" s="438"/>
      <c r="K21" s="436"/>
      <c r="L21" s="437"/>
      <c r="M21" s="437"/>
      <c r="N21" s="437"/>
      <c r="O21" s="437"/>
      <c r="P21" s="437"/>
      <c r="Q21" s="437"/>
      <c r="R21" s="438"/>
      <c r="S21" s="408" t="s">
        <v>23</v>
      </c>
      <c r="T21" s="409"/>
      <c r="U21" s="53"/>
      <c r="V21" s="53"/>
      <c r="W21" s="53"/>
      <c r="X21" s="53"/>
      <c r="Y21" s="415"/>
      <c r="Z21" s="417"/>
      <c r="AA21" s="1"/>
    </row>
    <row r="22" spans="1:27" s="1" customFormat="1" ht="18.75" x14ac:dyDescent="0.2">
      <c r="A22" s="55">
        <f>S16+1</f>
        <v>45879</v>
      </c>
      <c r="B22" s="56"/>
      <c r="C22" s="26">
        <f>A22+1</f>
        <v>45880</v>
      </c>
      <c r="D22" s="43"/>
      <c r="E22" s="26">
        <f>C22+1</f>
        <v>45881</v>
      </c>
      <c r="F22" s="43"/>
      <c r="G22" s="26">
        <f>E22+1</f>
        <v>45882</v>
      </c>
      <c r="H22" s="43"/>
      <c r="I22" s="26">
        <f>G22+1</f>
        <v>45883</v>
      </c>
      <c r="J22" s="43"/>
      <c r="K22" s="389">
        <f>I22+1</f>
        <v>45884</v>
      </c>
      <c r="L22" s="390"/>
      <c r="M22" s="512"/>
      <c r="N22" s="512"/>
      <c r="O22" s="512"/>
      <c r="P22" s="512"/>
      <c r="Q22" s="512"/>
      <c r="R22" s="513"/>
      <c r="S22" s="411">
        <f>K22+1</f>
        <v>45885</v>
      </c>
      <c r="T22" s="412"/>
      <c r="U22" s="54">
        <v>9</v>
      </c>
      <c r="V22" s="54">
        <v>11</v>
      </c>
      <c r="W22" s="54">
        <v>1</v>
      </c>
      <c r="X22" s="54">
        <v>3</v>
      </c>
      <c r="Y22" s="550">
        <v>5</v>
      </c>
      <c r="Z22" s="551"/>
    </row>
    <row r="23" spans="1:27" s="1" customFormat="1" ht="13.5" x14ac:dyDescent="0.2">
      <c r="A23" s="379"/>
      <c r="B23" s="380"/>
      <c r="C23" s="386"/>
      <c r="D23" s="387"/>
      <c r="E23" s="386"/>
      <c r="F23" s="387"/>
      <c r="G23" s="386"/>
      <c r="H23" s="387"/>
      <c r="I23" s="386"/>
      <c r="J23" s="387"/>
      <c r="K23" s="386"/>
      <c r="L23" s="435"/>
      <c r="M23" s="435"/>
      <c r="N23" s="435"/>
      <c r="O23" s="435"/>
      <c r="P23" s="435"/>
      <c r="Q23" s="435"/>
      <c r="R23" s="387"/>
      <c r="S23" s="408" t="s">
        <v>25</v>
      </c>
      <c r="T23" s="409"/>
      <c r="U23" s="52"/>
      <c r="V23" s="52"/>
      <c r="W23" s="52"/>
      <c r="X23" s="52"/>
      <c r="Y23" s="408"/>
      <c r="Z23" s="410"/>
    </row>
    <row r="24" spans="1:27" s="1" customFormat="1" ht="13.5" x14ac:dyDescent="0.2">
      <c r="A24" s="379"/>
      <c r="B24" s="380"/>
      <c r="C24" s="386"/>
      <c r="D24" s="387"/>
      <c r="E24" s="386"/>
      <c r="F24" s="387"/>
      <c r="G24" s="386"/>
      <c r="H24" s="387"/>
      <c r="I24" s="386"/>
      <c r="J24" s="387"/>
      <c r="K24" s="386"/>
      <c r="L24" s="435"/>
      <c r="M24" s="435"/>
      <c r="N24" s="435"/>
      <c r="O24" s="435"/>
      <c r="P24" s="435"/>
      <c r="Q24" s="435"/>
      <c r="R24" s="387"/>
      <c r="S24" s="408" t="s">
        <v>20</v>
      </c>
      <c r="T24" s="409"/>
      <c r="U24" s="52"/>
      <c r="V24" s="52"/>
      <c r="W24" s="52"/>
      <c r="X24" s="52"/>
      <c r="Y24" s="408"/>
      <c r="Z24" s="410"/>
    </row>
    <row r="25" spans="1:27" s="1" customFormat="1" ht="13.5" x14ac:dyDescent="0.2">
      <c r="A25" s="379"/>
      <c r="B25" s="380"/>
      <c r="C25" s="386"/>
      <c r="D25" s="387"/>
      <c r="E25" s="386"/>
      <c r="F25" s="387"/>
      <c r="G25" s="386"/>
      <c r="H25" s="387"/>
      <c r="I25" s="386"/>
      <c r="J25" s="387"/>
      <c r="K25" s="386"/>
      <c r="L25" s="435"/>
      <c r="M25" s="435"/>
      <c r="N25" s="435"/>
      <c r="O25" s="435"/>
      <c r="P25" s="435"/>
      <c r="Q25" s="435"/>
      <c r="R25" s="387"/>
      <c r="S25" s="408" t="s">
        <v>21</v>
      </c>
      <c r="T25" s="409"/>
      <c r="U25" s="52"/>
      <c r="V25" s="52"/>
      <c r="W25" s="52"/>
      <c r="X25" s="52"/>
      <c r="Y25" s="408"/>
      <c r="Z25" s="410"/>
    </row>
    <row r="26" spans="1:27" s="1" customFormat="1" ht="13.5" x14ac:dyDescent="0.2">
      <c r="A26" s="379"/>
      <c r="B26" s="380"/>
      <c r="C26" s="386"/>
      <c r="D26" s="387"/>
      <c r="E26" s="386"/>
      <c r="F26" s="387"/>
      <c r="G26" s="386"/>
      <c r="H26" s="387"/>
      <c r="I26" s="386"/>
      <c r="J26" s="387"/>
      <c r="K26" s="548"/>
      <c r="L26" s="549"/>
      <c r="M26" s="546"/>
      <c r="N26" s="546"/>
      <c r="O26" s="546"/>
      <c r="P26" s="546"/>
      <c r="Q26" s="546"/>
      <c r="R26" s="547"/>
      <c r="S26" s="408" t="s">
        <v>22</v>
      </c>
      <c r="T26" s="409"/>
      <c r="U26" s="52"/>
      <c r="V26" s="52"/>
      <c r="W26" s="52"/>
      <c r="X26" s="52"/>
      <c r="Y26" s="408"/>
      <c r="Z26" s="410"/>
    </row>
    <row r="27" spans="1:27" s="2" customFormat="1" ht="13.5" x14ac:dyDescent="0.2">
      <c r="A27" s="397"/>
      <c r="B27" s="398"/>
      <c r="C27" s="436"/>
      <c r="D27" s="438"/>
      <c r="E27" s="436"/>
      <c r="F27" s="438"/>
      <c r="G27" s="436"/>
      <c r="H27" s="438"/>
      <c r="I27" s="436"/>
      <c r="J27" s="438"/>
      <c r="K27" s="544"/>
      <c r="L27" s="545"/>
      <c r="M27" s="542"/>
      <c r="N27" s="542"/>
      <c r="O27" s="542"/>
      <c r="P27" s="542"/>
      <c r="Q27" s="542"/>
      <c r="R27" s="543"/>
      <c r="S27" s="408" t="s">
        <v>23</v>
      </c>
      <c r="T27" s="409"/>
      <c r="U27" s="53"/>
      <c r="V27" s="53"/>
      <c r="W27" s="53"/>
      <c r="X27" s="53"/>
      <c r="Y27" s="415"/>
      <c r="Z27" s="417"/>
      <c r="AA27" s="1"/>
    </row>
    <row r="28" spans="1:27" s="1" customFormat="1" ht="18.75" x14ac:dyDescent="0.2">
      <c r="A28" s="55">
        <f>S22+1</f>
        <v>45886</v>
      </c>
      <c r="B28" s="56"/>
      <c r="C28" s="26">
        <f>A28+1</f>
        <v>45887</v>
      </c>
      <c r="D28" s="43"/>
      <c r="E28" s="26">
        <f>C28+1</f>
        <v>45888</v>
      </c>
      <c r="F28" s="43"/>
      <c r="G28" s="26">
        <f>E28+1</f>
        <v>45889</v>
      </c>
      <c r="H28" s="43"/>
      <c r="I28" s="26">
        <f>G28+1</f>
        <v>45890</v>
      </c>
      <c r="J28" s="43"/>
      <c r="K28" s="389">
        <f>I28+1</f>
        <v>45891</v>
      </c>
      <c r="L28" s="390"/>
      <c r="M28" s="512"/>
      <c r="N28" s="512"/>
      <c r="O28" s="512"/>
      <c r="P28" s="512"/>
      <c r="Q28" s="512"/>
      <c r="R28" s="513"/>
      <c r="S28" s="411">
        <f>K28+1</f>
        <v>45892</v>
      </c>
      <c r="T28" s="412"/>
      <c r="U28" s="54">
        <v>9</v>
      </c>
      <c r="V28" s="54">
        <v>11</v>
      </c>
      <c r="W28" s="54">
        <v>1</v>
      </c>
      <c r="X28" s="54">
        <v>3</v>
      </c>
      <c r="Y28" s="550">
        <v>5</v>
      </c>
      <c r="Z28" s="551"/>
    </row>
    <row r="29" spans="1:27" s="1" customFormat="1" ht="13.5" x14ac:dyDescent="0.2">
      <c r="A29" s="379"/>
      <c r="B29" s="380"/>
      <c r="C29" s="386"/>
      <c r="D29" s="387"/>
      <c r="E29" s="386"/>
      <c r="F29" s="387"/>
      <c r="G29" s="386"/>
      <c r="H29" s="387"/>
      <c r="I29" s="386"/>
      <c r="J29" s="387"/>
      <c r="K29" s="386"/>
      <c r="L29" s="435"/>
      <c r="M29" s="435"/>
      <c r="N29" s="435"/>
      <c r="O29" s="435"/>
      <c r="P29" s="435"/>
      <c r="Q29" s="435"/>
      <c r="R29" s="387"/>
      <c r="S29" s="408" t="s">
        <v>25</v>
      </c>
      <c r="T29" s="409"/>
      <c r="U29" s="52"/>
      <c r="V29" s="52"/>
      <c r="W29" s="52"/>
      <c r="X29" s="52"/>
      <c r="Y29" s="408"/>
      <c r="Z29" s="410"/>
    </row>
    <row r="30" spans="1:27" s="1" customFormat="1" ht="13.5" x14ac:dyDescent="0.2">
      <c r="A30" s="379"/>
      <c r="B30" s="380"/>
      <c r="C30" s="386"/>
      <c r="D30" s="387"/>
      <c r="E30" s="386"/>
      <c r="F30" s="387"/>
      <c r="G30" s="386"/>
      <c r="H30" s="387"/>
      <c r="I30" s="386"/>
      <c r="J30" s="387"/>
      <c r="K30" s="386"/>
      <c r="L30" s="435"/>
      <c r="M30" s="435"/>
      <c r="N30" s="435"/>
      <c r="O30" s="435"/>
      <c r="P30" s="435"/>
      <c r="Q30" s="435"/>
      <c r="R30" s="387"/>
      <c r="S30" s="408" t="s">
        <v>20</v>
      </c>
      <c r="T30" s="409"/>
      <c r="U30" s="52"/>
      <c r="V30" s="52"/>
      <c r="W30" s="52"/>
      <c r="X30" s="52"/>
      <c r="Y30" s="408"/>
      <c r="Z30" s="410"/>
    </row>
    <row r="31" spans="1:27" s="1" customFormat="1" ht="13.5" x14ac:dyDescent="0.2">
      <c r="A31" s="379"/>
      <c r="B31" s="380"/>
      <c r="C31" s="386"/>
      <c r="D31" s="387"/>
      <c r="E31" s="386"/>
      <c r="F31" s="387"/>
      <c r="G31" s="386"/>
      <c r="H31" s="387"/>
      <c r="I31" s="386"/>
      <c r="J31" s="387"/>
      <c r="K31" s="386"/>
      <c r="L31" s="435"/>
      <c r="M31" s="435"/>
      <c r="N31" s="435"/>
      <c r="O31" s="435"/>
      <c r="P31" s="435"/>
      <c r="Q31" s="435"/>
      <c r="R31" s="387"/>
      <c r="S31" s="408" t="s">
        <v>21</v>
      </c>
      <c r="T31" s="409"/>
      <c r="U31" s="52"/>
      <c r="V31" s="52"/>
      <c r="W31" s="52"/>
      <c r="X31" s="52"/>
      <c r="Y31" s="408"/>
      <c r="Z31" s="410"/>
    </row>
    <row r="32" spans="1:27" s="1" customFormat="1" ht="13.5" x14ac:dyDescent="0.2">
      <c r="A32" s="379"/>
      <c r="B32" s="380"/>
      <c r="C32" s="386"/>
      <c r="D32" s="387"/>
      <c r="E32" s="130"/>
      <c r="F32" s="131"/>
      <c r="G32" s="48"/>
      <c r="H32" s="49"/>
      <c r="I32" s="48"/>
      <c r="J32" s="49"/>
      <c r="K32" s="548"/>
      <c r="L32" s="549"/>
      <c r="M32" s="546"/>
      <c r="N32" s="546"/>
      <c r="O32" s="546"/>
      <c r="P32" s="546"/>
      <c r="Q32" s="546"/>
      <c r="R32" s="547"/>
      <c r="S32" s="408"/>
      <c r="T32" s="409"/>
      <c r="U32" s="52"/>
      <c r="V32" s="52"/>
      <c r="W32" s="52"/>
      <c r="X32" s="52"/>
      <c r="Y32" s="408"/>
      <c r="Z32" s="410"/>
    </row>
    <row r="33" spans="1:27" s="2" customFormat="1" ht="13.5" x14ac:dyDescent="0.2">
      <c r="A33" s="397"/>
      <c r="B33" s="398"/>
      <c r="C33" s="436"/>
      <c r="D33" s="438"/>
      <c r="E33" s="128"/>
      <c r="F33" s="129"/>
      <c r="G33" s="122"/>
      <c r="H33" s="63"/>
      <c r="I33" s="126"/>
      <c r="J33" s="127"/>
      <c r="K33" s="544"/>
      <c r="L33" s="545"/>
      <c r="M33" s="546"/>
      <c r="N33" s="546"/>
      <c r="O33" s="546"/>
      <c r="P33" s="546"/>
      <c r="Q33" s="546"/>
      <c r="R33" s="547"/>
      <c r="S33" s="408"/>
      <c r="T33" s="409"/>
      <c r="U33" s="53"/>
      <c r="V33" s="53"/>
      <c r="W33" s="53"/>
      <c r="X33" s="53"/>
      <c r="Y33" s="415"/>
      <c r="Z33" s="417"/>
      <c r="AA33" s="1"/>
    </row>
    <row r="34" spans="1:27" s="1" customFormat="1" ht="18.75" x14ac:dyDescent="0.2">
      <c r="A34" s="55">
        <f>S28+1</f>
        <v>45893</v>
      </c>
      <c r="B34" s="56"/>
      <c r="C34" s="26">
        <f>A34+1</f>
        <v>45894</v>
      </c>
      <c r="D34" s="43"/>
      <c r="E34" s="26">
        <f>C34+1</f>
        <v>45895</v>
      </c>
      <c r="F34" s="43"/>
      <c r="G34" s="26">
        <f>E34+1</f>
        <v>45896</v>
      </c>
      <c r="H34" s="43"/>
      <c r="I34" s="26">
        <f>G34+1</f>
        <v>45897</v>
      </c>
      <c r="J34" s="43"/>
      <c r="K34" s="556">
        <f>I34+1</f>
        <v>45898</v>
      </c>
      <c r="L34" s="557"/>
      <c r="M34" s="512"/>
      <c r="N34" s="512"/>
      <c r="O34" s="512"/>
      <c r="P34" s="512"/>
      <c r="Q34" s="512"/>
      <c r="R34" s="513"/>
      <c r="S34" s="558">
        <f>K34+1</f>
        <v>45899</v>
      </c>
      <c r="T34" s="559"/>
      <c r="U34" s="529"/>
      <c r="V34" s="529"/>
      <c r="W34" s="529"/>
      <c r="X34" s="529"/>
      <c r="Y34" s="529"/>
      <c r="Z34" s="530"/>
    </row>
    <row r="35" spans="1:27" s="1" customFormat="1" ht="13.5" x14ac:dyDescent="0.2">
      <c r="A35" s="379"/>
      <c r="B35" s="380"/>
      <c r="C35" s="384"/>
      <c r="D35" s="385"/>
      <c r="E35" s="384"/>
      <c r="F35" s="385"/>
      <c r="G35" s="384"/>
      <c r="H35" s="385"/>
      <c r="I35" s="384"/>
      <c r="J35" s="385"/>
      <c r="K35" s="384"/>
      <c r="L35" s="388"/>
      <c r="M35" s="388"/>
      <c r="N35" s="388"/>
      <c r="O35" s="388"/>
      <c r="P35" s="388"/>
      <c r="Q35" s="388"/>
      <c r="R35" s="385"/>
      <c r="S35" s="379"/>
      <c r="T35" s="380"/>
      <c r="U35" s="380"/>
      <c r="V35" s="380"/>
      <c r="W35" s="380"/>
      <c r="X35" s="380"/>
      <c r="Y35" s="380"/>
      <c r="Z35" s="381"/>
    </row>
    <row r="36" spans="1:27" s="1" customFormat="1" ht="13.5" x14ac:dyDescent="0.2">
      <c r="A36" s="379"/>
      <c r="B36" s="380"/>
      <c r="C36" s="384"/>
      <c r="D36" s="385"/>
      <c r="E36" s="384"/>
      <c r="F36" s="385"/>
      <c r="G36" s="384"/>
      <c r="H36" s="385"/>
      <c r="I36" s="384"/>
      <c r="J36" s="385"/>
      <c r="K36" s="384"/>
      <c r="L36" s="388"/>
      <c r="M36" s="388"/>
      <c r="N36" s="388"/>
      <c r="O36" s="388"/>
      <c r="P36" s="388"/>
      <c r="Q36" s="388"/>
      <c r="R36" s="385"/>
      <c r="S36" s="379"/>
      <c r="T36" s="380"/>
      <c r="U36" s="380"/>
      <c r="V36" s="380"/>
      <c r="W36" s="380"/>
      <c r="X36" s="380"/>
      <c r="Y36" s="380"/>
      <c r="Z36" s="381"/>
    </row>
    <row r="37" spans="1:27" s="1" customFormat="1" ht="13.5" x14ac:dyDescent="0.2">
      <c r="A37" s="379"/>
      <c r="B37" s="380"/>
      <c r="C37" s="384"/>
      <c r="D37" s="385"/>
      <c r="E37" s="384"/>
      <c r="F37" s="385"/>
      <c r="G37" s="384"/>
      <c r="H37" s="385"/>
      <c r="I37" s="384"/>
      <c r="J37" s="385"/>
      <c r="K37" s="384"/>
      <c r="L37" s="388"/>
      <c r="M37" s="388"/>
      <c r="N37" s="388"/>
      <c r="O37" s="388"/>
      <c r="P37" s="388"/>
      <c r="Q37" s="388"/>
      <c r="R37" s="385"/>
      <c r="S37" s="379"/>
      <c r="T37" s="380"/>
      <c r="U37" s="380"/>
      <c r="V37" s="380"/>
      <c r="W37" s="380"/>
      <c r="X37" s="380"/>
      <c r="Y37" s="380"/>
      <c r="Z37" s="381"/>
    </row>
    <row r="38" spans="1:27" s="1" customFormat="1" ht="13.5" x14ac:dyDescent="0.2">
      <c r="A38" s="379"/>
      <c r="B38" s="380"/>
      <c r="C38" s="384"/>
      <c r="D38" s="385"/>
      <c r="E38" s="384"/>
      <c r="F38" s="385"/>
      <c r="G38" s="384"/>
      <c r="H38" s="385"/>
      <c r="I38" s="384"/>
      <c r="J38" s="385"/>
      <c r="K38" s="384"/>
      <c r="L38" s="388"/>
      <c r="M38" s="388"/>
      <c r="N38" s="388"/>
      <c r="O38" s="388"/>
      <c r="P38" s="388"/>
      <c r="Q38" s="388"/>
      <c r="R38" s="385"/>
      <c r="S38" s="379"/>
      <c r="T38" s="380"/>
      <c r="U38" s="380"/>
      <c r="V38" s="380"/>
      <c r="W38" s="380"/>
      <c r="X38" s="380"/>
      <c r="Y38" s="380"/>
      <c r="Z38" s="381"/>
    </row>
    <row r="39" spans="1:27" s="2" customFormat="1" ht="13.5" x14ac:dyDescent="0.2">
      <c r="A39" s="397"/>
      <c r="B39" s="398"/>
      <c r="C39" s="400"/>
      <c r="D39" s="401"/>
      <c r="E39" s="400"/>
      <c r="F39" s="401"/>
      <c r="G39" s="400"/>
      <c r="H39" s="401"/>
      <c r="I39" s="400"/>
      <c r="J39" s="401"/>
      <c r="K39" s="400"/>
      <c r="L39" s="402"/>
      <c r="M39" s="402"/>
      <c r="N39" s="402"/>
      <c r="O39" s="402"/>
      <c r="P39" s="402"/>
      <c r="Q39" s="402"/>
      <c r="R39" s="401"/>
      <c r="S39" s="397"/>
      <c r="T39" s="398"/>
      <c r="U39" s="398"/>
      <c r="V39" s="398"/>
      <c r="W39" s="398"/>
      <c r="X39" s="398"/>
      <c r="Y39" s="398"/>
      <c r="Z39" s="399"/>
      <c r="AA39" s="1"/>
    </row>
    <row r="40" spans="1:27" ht="18.75" x14ac:dyDescent="0.3">
      <c r="A40" s="58">
        <f>S34+1</f>
        <v>45900</v>
      </c>
      <c r="B40" s="56"/>
      <c r="C40" s="58">
        <f>A40+1</f>
        <v>45901</v>
      </c>
      <c r="D40" s="57"/>
      <c r="E40" s="540" t="s">
        <v>24</v>
      </c>
      <c r="F40" s="541"/>
      <c r="G40" s="29"/>
      <c r="H40" s="29"/>
      <c r="I40" s="29"/>
      <c r="J40" s="29"/>
      <c r="K40" s="29"/>
      <c r="L40" s="29"/>
      <c r="M40" s="29"/>
      <c r="N40" s="29"/>
      <c r="O40" s="29"/>
      <c r="P40" s="29"/>
      <c r="Q40" s="29"/>
      <c r="R40" s="29"/>
      <c r="S40" s="29"/>
      <c r="T40" s="29"/>
      <c r="U40" s="29"/>
      <c r="V40" s="29"/>
      <c r="W40" s="29"/>
      <c r="X40" s="29"/>
      <c r="Y40" s="29"/>
      <c r="Z40" s="10"/>
    </row>
    <row r="41" spans="1:27" ht="13.5" x14ac:dyDescent="0.2">
      <c r="A41" s="379"/>
      <c r="B41" s="380"/>
      <c r="C41" s="379"/>
      <c r="D41" s="381"/>
      <c r="E41" s="30"/>
      <c r="F41" s="6"/>
      <c r="G41" s="6"/>
      <c r="H41" s="6"/>
      <c r="I41" s="6"/>
      <c r="J41" s="6"/>
      <c r="K41" s="6"/>
      <c r="L41" s="6"/>
      <c r="M41" s="6"/>
      <c r="N41" s="6"/>
      <c r="O41" s="6"/>
      <c r="P41" s="6"/>
      <c r="Q41" s="6"/>
      <c r="R41" s="6"/>
      <c r="S41" s="6"/>
      <c r="T41" s="6"/>
      <c r="U41" s="6"/>
      <c r="V41" s="6"/>
      <c r="W41" s="6"/>
      <c r="X41" s="6"/>
      <c r="Y41" s="6"/>
      <c r="Z41" s="9"/>
    </row>
    <row r="42" spans="1:27" ht="13.5" x14ac:dyDescent="0.2">
      <c r="A42" s="379"/>
      <c r="B42" s="380"/>
      <c r="C42" s="379"/>
      <c r="D42" s="381"/>
      <c r="E42" s="30"/>
      <c r="F42" s="6"/>
      <c r="G42" s="6"/>
      <c r="H42" s="6"/>
      <c r="I42" s="6"/>
      <c r="J42" s="6"/>
      <c r="K42" s="6"/>
      <c r="L42" s="6"/>
      <c r="M42" s="6"/>
      <c r="N42" s="6"/>
      <c r="O42" s="6"/>
      <c r="P42" s="6"/>
      <c r="Q42" s="6"/>
      <c r="R42" s="6"/>
      <c r="S42" s="6"/>
      <c r="T42" s="6"/>
      <c r="U42" s="6"/>
      <c r="V42" s="6"/>
      <c r="W42" s="6"/>
      <c r="X42" s="6"/>
      <c r="Y42" s="6"/>
      <c r="Z42" s="8"/>
    </row>
    <row r="43" spans="1:27" ht="13.5" x14ac:dyDescent="0.2">
      <c r="A43" s="379"/>
      <c r="B43" s="380"/>
      <c r="C43" s="379"/>
      <c r="D43" s="381"/>
      <c r="E43" s="30"/>
      <c r="F43" s="6"/>
      <c r="G43" s="6"/>
      <c r="H43" s="6"/>
      <c r="I43" s="6"/>
      <c r="J43" s="6"/>
      <c r="K43" s="6"/>
      <c r="L43" s="6"/>
      <c r="M43" s="6"/>
      <c r="N43" s="6"/>
      <c r="O43" s="6"/>
      <c r="P43" s="6"/>
      <c r="Q43" s="6"/>
      <c r="R43" s="6"/>
      <c r="S43" s="6"/>
      <c r="T43" s="6"/>
      <c r="U43" s="6"/>
      <c r="V43" s="6"/>
      <c r="W43" s="6"/>
      <c r="X43" s="6"/>
      <c r="Y43" s="6"/>
      <c r="Z43" s="8"/>
    </row>
    <row r="44" spans="1:27" ht="13.5" x14ac:dyDescent="0.2">
      <c r="A44" s="379"/>
      <c r="B44" s="380"/>
      <c r="C44" s="379"/>
      <c r="D44" s="381"/>
      <c r="E44" s="30"/>
      <c r="F44" s="6"/>
      <c r="G44" s="6"/>
      <c r="H44" s="6"/>
      <c r="I44" s="6"/>
      <c r="J44" s="6"/>
      <c r="K44" s="403" t="s">
        <v>9</v>
      </c>
      <c r="L44" s="403"/>
      <c r="M44" s="403"/>
      <c r="N44" s="403"/>
      <c r="O44" s="403"/>
      <c r="P44" s="403"/>
      <c r="Q44" s="403"/>
      <c r="R44" s="403"/>
      <c r="S44" s="403"/>
      <c r="T44" s="403"/>
      <c r="U44" s="403"/>
      <c r="V44" s="403"/>
      <c r="W44" s="403"/>
      <c r="X44" s="403"/>
      <c r="Y44" s="403"/>
      <c r="Z44" s="404"/>
    </row>
    <row r="45" spans="1:27" s="1" customFormat="1" ht="13.5" x14ac:dyDescent="0.2">
      <c r="A45" s="397"/>
      <c r="B45" s="398"/>
      <c r="C45" s="397"/>
      <c r="D45" s="399"/>
      <c r="E45" s="31"/>
      <c r="F45" s="32"/>
      <c r="G45" s="32"/>
      <c r="H45" s="32"/>
      <c r="I45" s="32"/>
      <c r="J45" s="32"/>
      <c r="K45" s="405" t="s">
        <v>8</v>
      </c>
      <c r="L45" s="405"/>
      <c r="M45" s="405"/>
      <c r="N45" s="405"/>
      <c r="O45" s="405"/>
      <c r="P45" s="405"/>
      <c r="Q45" s="405"/>
      <c r="R45" s="405"/>
      <c r="S45" s="405"/>
      <c r="T45" s="405"/>
      <c r="U45" s="405"/>
      <c r="V45" s="405"/>
      <c r="W45" s="405"/>
      <c r="X45" s="405"/>
      <c r="Y45" s="405"/>
      <c r="Z45" s="406"/>
    </row>
  </sheetData>
  <mergeCells count="232">
    <mergeCell ref="A44:B44"/>
    <mergeCell ref="C44:D44"/>
    <mergeCell ref="K44:Z44"/>
    <mergeCell ref="A45:B45"/>
    <mergeCell ref="C45:D45"/>
    <mergeCell ref="K45:Z45"/>
    <mergeCell ref="S39:Z39"/>
    <mergeCell ref="A41:B41"/>
    <mergeCell ref="C41:D41"/>
    <mergeCell ref="A42:B42"/>
    <mergeCell ref="C42:D42"/>
    <mergeCell ref="A43:B43"/>
    <mergeCell ref="C43:D43"/>
    <mergeCell ref="A39:B39"/>
    <mergeCell ref="C39:D39"/>
    <mergeCell ref="E39:F39"/>
    <mergeCell ref="G39:H39"/>
    <mergeCell ref="I39:J39"/>
    <mergeCell ref="K39:R39"/>
    <mergeCell ref="E40:F40"/>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33:B33"/>
    <mergeCell ref="C33:D33"/>
    <mergeCell ref="K35:R35"/>
    <mergeCell ref="S35:Z35"/>
    <mergeCell ref="A36:B36"/>
    <mergeCell ref="C36:D36"/>
    <mergeCell ref="E36:F36"/>
    <mergeCell ref="G36:H36"/>
    <mergeCell ref="I36:J36"/>
    <mergeCell ref="K36:R36"/>
    <mergeCell ref="S36:Z36"/>
    <mergeCell ref="K34:L34"/>
    <mergeCell ref="M34:R34"/>
    <mergeCell ref="S34:T34"/>
    <mergeCell ref="U34:Z34"/>
    <mergeCell ref="A35:B35"/>
    <mergeCell ref="C35:D35"/>
    <mergeCell ref="E35:F35"/>
    <mergeCell ref="G35:H35"/>
    <mergeCell ref="I35:J35"/>
    <mergeCell ref="A30:B30"/>
    <mergeCell ref="C30:D30"/>
    <mergeCell ref="E30:F30"/>
    <mergeCell ref="G30:H30"/>
    <mergeCell ref="I30:J30"/>
    <mergeCell ref="K30:R30"/>
    <mergeCell ref="A32:B32"/>
    <mergeCell ref="C32:D32"/>
    <mergeCell ref="A31:B31"/>
    <mergeCell ref="C31:D31"/>
    <mergeCell ref="E31:F31"/>
    <mergeCell ref="G31:H31"/>
    <mergeCell ref="I31:J31"/>
    <mergeCell ref="K31:R31"/>
    <mergeCell ref="S24:T24"/>
    <mergeCell ref="Y24:Z24"/>
    <mergeCell ref="S25:T25"/>
    <mergeCell ref="K28:L28"/>
    <mergeCell ref="M28:R28"/>
    <mergeCell ref="S28:T28"/>
    <mergeCell ref="A29:B29"/>
    <mergeCell ref="C29:D29"/>
    <mergeCell ref="E29:F29"/>
    <mergeCell ref="G29:H29"/>
    <mergeCell ref="I29:J29"/>
    <mergeCell ref="A27:B27"/>
    <mergeCell ref="C27:D27"/>
    <mergeCell ref="E27:F27"/>
    <mergeCell ref="G27:H27"/>
    <mergeCell ref="I27:J27"/>
    <mergeCell ref="K29:R29"/>
    <mergeCell ref="Y28:Z28"/>
    <mergeCell ref="A24:B24"/>
    <mergeCell ref="C24:D24"/>
    <mergeCell ref="E24:F24"/>
    <mergeCell ref="G24:H24"/>
    <mergeCell ref="I24:J24"/>
    <mergeCell ref="K24:R24"/>
    <mergeCell ref="A26:B26"/>
    <mergeCell ref="C26:D26"/>
    <mergeCell ref="E26:F26"/>
    <mergeCell ref="G26:H26"/>
    <mergeCell ref="I26:J26"/>
    <mergeCell ref="A25:B25"/>
    <mergeCell ref="C25:D25"/>
    <mergeCell ref="E25:F25"/>
    <mergeCell ref="G25:H25"/>
    <mergeCell ref="I25:J25"/>
    <mergeCell ref="K22:L22"/>
    <mergeCell ref="M22:R22"/>
    <mergeCell ref="S22:T22"/>
    <mergeCell ref="A23:B23"/>
    <mergeCell ref="C23:D23"/>
    <mergeCell ref="E23:F23"/>
    <mergeCell ref="G23:H23"/>
    <mergeCell ref="I23:J23"/>
    <mergeCell ref="A21:B21"/>
    <mergeCell ref="C21:D21"/>
    <mergeCell ref="E21:F21"/>
    <mergeCell ref="G21:H21"/>
    <mergeCell ref="I21:J21"/>
    <mergeCell ref="K21:R21"/>
    <mergeCell ref="K23:R23"/>
    <mergeCell ref="S15:T15"/>
    <mergeCell ref="A20:B20"/>
    <mergeCell ref="C20:D20"/>
    <mergeCell ref="E20:F20"/>
    <mergeCell ref="G20:H20"/>
    <mergeCell ref="I20:J20"/>
    <mergeCell ref="K20:R20"/>
    <mergeCell ref="A19:B19"/>
    <mergeCell ref="C19:D19"/>
    <mergeCell ref="I19:J19"/>
    <mergeCell ref="K19:R19"/>
    <mergeCell ref="K16:L16"/>
    <mergeCell ref="M16:R16"/>
    <mergeCell ref="E17:F17"/>
    <mergeCell ref="G17:H17"/>
    <mergeCell ref="I17:J17"/>
    <mergeCell ref="A15:B15"/>
    <mergeCell ref="C15:D15"/>
    <mergeCell ref="E15:F15"/>
    <mergeCell ref="G15:H15"/>
    <mergeCell ref="I15:J15"/>
    <mergeCell ref="K15:R15"/>
    <mergeCell ref="K17:R17"/>
    <mergeCell ref="G19:H19"/>
    <mergeCell ref="G18:H18"/>
    <mergeCell ref="I12:J12"/>
    <mergeCell ref="K12:R12"/>
    <mergeCell ref="Y15:Z15"/>
    <mergeCell ref="Y16:Z16"/>
    <mergeCell ref="S17:T17"/>
    <mergeCell ref="Y17:Z17"/>
    <mergeCell ref="A18:B18"/>
    <mergeCell ref="C18:D18"/>
    <mergeCell ref="I18:J18"/>
    <mergeCell ref="K18:R18"/>
    <mergeCell ref="S16:T16"/>
    <mergeCell ref="A17:B17"/>
    <mergeCell ref="C17:D17"/>
    <mergeCell ref="S18:T18"/>
    <mergeCell ref="Y18:Z18"/>
    <mergeCell ref="I13:J13"/>
    <mergeCell ref="K13:R13"/>
    <mergeCell ref="E13:F13"/>
    <mergeCell ref="S13:T13"/>
    <mergeCell ref="S14:T14"/>
    <mergeCell ref="Y13:Z13"/>
    <mergeCell ref="Y14:Z14"/>
    <mergeCell ref="A12:B12"/>
    <mergeCell ref="Y10:Z10"/>
    <mergeCell ref="Y11:Z11"/>
    <mergeCell ref="Y12:Z12"/>
    <mergeCell ref="A14:B14"/>
    <mergeCell ref="C14:D14"/>
    <mergeCell ref="G14:H14"/>
    <mergeCell ref="I14:J14"/>
    <mergeCell ref="K14:R14"/>
    <mergeCell ref="A13:B13"/>
    <mergeCell ref="C13:D13"/>
    <mergeCell ref="K10:L10"/>
    <mergeCell ref="E11:F11"/>
    <mergeCell ref="E14:F14"/>
    <mergeCell ref="M10:R10"/>
    <mergeCell ref="S10:T10"/>
    <mergeCell ref="A11:B11"/>
    <mergeCell ref="C11:D11"/>
    <mergeCell ref="G11:H11"/>
    <mergeCell ref="I11:J11"/>
    <mergeCell ref="K11:R11"/>
    <mergeCell ref="E12:F12"/>
    <mergeCell ref="S11:T11"/>
    <mergeCell ref="S12:T12"/>
    <mergeCell ref="C12:D12"/>
    <mergeCell ref="A1:H7"/>
    <mergeCell ref="K1:Q1"/>
    <mergeCell ref="S1:Y1"/>
    <mergeCell ref="A9:B9"/>
    <mergeCell ref="C9:D9"/>
    <mergeCell ref="E9:F9"/>
    <mergeCell ref="G9:H9"/>
    <mergeCell ref="I9:J9"/>
    <mergeCell ref="K9:R9"/>
    <mergeCell ref="S9:Z9"/>
    <mergeCell ref="S19:T19"/>
    <mergeCell ref="Y19:Z19"/>
    <mergeCell ref="S20:T20"/>
    <mergeCell ref="Y20:Z20"/>
    <mergeCell ref="S21:T21"/>
    <mergeCell ref="Y21:Z21"/>
    <mergeCell ref="S23:T23"/>
    <mergeCell ref="Y23:Z23"/>
    <mergeCell ref="Y22:Z22"/>
    <mergeCell ref="M27:R27"/>
    <mergeCell ref="K27:L27"/>
    <mergeCell ref="K33:L33"/>
    <mergeCell ref="M33:R33"/>
    <mergeCell ref="Y32:Z32"/>
    <mergeCell ref="S33:T33"/>
    <mergeCell ref="Y33:Z33"/>
    <mergeCell ref="Y25:Z25"/>
    <mergeCell ref="S26:T26"/>
    <mergeCell ref="Y26:Z26"/>
    <mergeCell ref="S27:T27"/>
    <mergeCell ref="Y27:Z27"/>
    <mergeCell ref="S29:T29"/>
    <mergeCell ref="Y29:Z29"/>
    <mergeCell ref="S30:T30"/>
    <mergeCell ref="Y30:Z30"/>
    <mergeCell ref="S31:T31"/>
    <mergeCell ref="Y31:Z31"/>
    <mergeCell ref="S32:T32"/>
    <mergeCell ref="K32:L32"/>
    <mergeCell ref="M32:R32"/>
    <mergeCell ref="K26:L26"/>
    <mergeCell ref="M26:R26"/>
    <mergeCell ref="K25:R25"/>
  </mergeCells>
  <conditionalFormatting sqref="A10 C10 E10 G10 K10 S10 A16 C16 E16 G16 K16 S16 A22 C22 E22 G22 K22 S22 A28 C28 E28 G28 K28 S28 A34 C34 E34 G34 K34 S34 A40 C40">
    <cfRule type="expression" dxfId="71" priority="3">
      <formula>MONTH(A10)&lt;&gt;MONTH($A$1)</formula>
    </cfRule>
    <cfRule type="expression" dxfId="70" priority="4">
      <formula>OR(WEEKDAY(A10,1)=1,WEEKDAY(A10,1)=7)</formula>
    </cfRule>
  </conditionalFormatting>
  <conditionalFormatting sqref="I10 I16 I22 I28 I34">
    <cfRule type="expression" dxfId="69" priority="1">
      <formula>MONTH(I10)&lt;&gt;MONTH($A$1)</formula>
    </cfRule>
    <cfRule type="expression" dxfId="68" priority="2">
      <formula>OR(WEEKDAY(I10,1)=1,WEEKDAY(I10,1)=7)</formula>
    </cfRule>
  </conditionalFormatting>
  <hyperlinks>
    <hyperlink ref="K45" r:id="rId1" xr:uid="{00000000-0004-0000-0900-000000000000}"/>
    <hyperlink ref="K44:Z44" r:id="rId2" display="Calendar Templates by Vertex42" xr:uid="{00000000-0004-0000-0900-000001000000}"/>
    <hyperlink ref="K45:Z45" r:id="rId3" display="https://www.vertex42.com/calendars/" xr:uid="{00000000-0004-0000-0900-000002000000}"/>
  </hyperlinks>
  <printOptions horizontalCentered="1"/>
  <pageMargins left="0.5" right="0.5" top="0.25" bottom="0.25" header="0.25" footer="0.25"/>
  <pageSetup orientation="landscape"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71af3243-3dd4-4a8d-8c0d-dd76da1f02a5">Not started</Status>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2" ma:contentTypeDescription="Create a new document." ma:contentTypeScope="" ma:versionID="426e97fa315356fffbdcd9876fe988c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14b8f0def80e6d70ce3def20c90759a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2: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Status" ma:index="19" nillable="true" ma:displayName="Status" ma:default="Not started" ma:format="Dropdown" ma:internalName="Status">
      <xsd:simpleType>
        <xsd:restriction base="dms:Choice">
          <xsd:enumeration value="Not started"/>
          <xsd:enumeration value="In Progress"/>
          <xsd:enumeration value="Completed"/>
        </xsd:restriction>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299480-7360-4329-A667-84AD387E2F1D}">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DC9DF54A-CE95-4CAF-9E75-1179BA74E5F1}">
  <ds:schemaRefs>
    <ds:schemaRef ds:uri="http://schemas.microsoft.com/sharepoint/v3/contenttype/forms"/>
  </ds:schemaRefs>
</ds:datastoreItem>
</file>

<file path=customXml/itemProps3.xml><?xml version="1.0" encoding="utf-8"?>
<ds:datastoreItem xmlns:ds="http://schemas.openxmlformats.org/officeDocument/2006/customXml" ds:itemID="{7E3C7FE5-D92B-4F75-9444-405F24A97A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TM16400959</Templat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Setup</vt:lpstr>
      <vt:lpstr>January</vt:lpstr>
      <vt:lpstr>February</vt:lpstr>
      <vt:lpstr>March</vt:lpstr>
      <vt:lpstr>April</vt:lpstr>
      <vt:lpstr>May</vt:lpstr>
      <vt:lpstr>June</vt:lpstr>
      <vt:lpstr>July</vt:lpstr>
      <vt:lpstr>August</vt:lpstr>
      <vt:lpstr>September</vt:lpstr>
      <vt:lpstr>October</vt:lpstr>
      <vt:lpstr>November</vt:lpstr>
      <vt:lpstr>December</vt:lpstr>
      <vt:lpstr>April!Print_Area</vt:lpstr>
      <vt:lpstr>August!Print_Area</vt:lpstr>
      <vt:lpstr>February!Print_Area</vt:lpstr>
      <vt:lpstr>January!Print_Area</vt:lpstr>
      <vt:lpstr>July!Print_Area</vt:lpstr>
      <vt:lpstr>June!Print_Area</vt:lpstr>
      <vt:lpstr>March!Print_Area</vt:lpstr>
      <vt:lpstr>May!Print_Area</vt:lpstr>
      <vt:lpstr>November!Print_Area</vt:lpstr>
      <vt:lpstr>October!Print_Area</vt:lpstr>
      <vt:lpstr>September!Print_Area</vt:lpstr>
      <vt:lpstr>start_day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2020-07-08T21:16:33Z</dcterms:created>
  <dcterms:modified xsi:type="dcterms:W3CDTF">2025-07-06T18:49:44Z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