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1848" windowWidth="18756" windowHeight="9348" tabRatio="642" activeTab="0"/>
  </bookViews>
  <sheets>
    <sheet name="Purge Volume Calculator" sheetId="1" r:id="rId1"/>
  </sheets>
  <definedNames>
    <definedName name="SAMPDATA">#REF!</definedName>
  </definedNames>
  <calcPr fullCalcOnLoad="1"/>
</workbook>
</file>

<file path=xl/sharedStrings.xml><?xml version="1.0" encoding="utf-8"?>
<sst xmlns="http://schemas.openxmlformats.org/spreadsheetml/2006/main" count="49" uniqueCount="39">
  <si>
    <t>N/A</t>
  </si>
  <si>
    <t>Outer Diameter</t>
  </si>
  <si>
    <t>Inner Diameter</t>
  </si>
  <si>
    <t>1/4"</t>
  </si>
  <si>
    <t>1/8"</t>
  </si>
  <si>
    <t>1PV</t>
  </si>
  <si>
    <t>3PV</t>
  </si>
  <si>
    <t>Soil Vapor Probe Construction Specifications</t>
  </si>
  <si>
    <t>*Tubing Chart (Nylaflow)</t>
  </si>
  <si>
    <t>10PV</t>
  </si>
  <si>
    <t>Min</t>
  </si>
  <si>
    <t>Sec</t>
  </si>
  <si>
    <t>Volume Diff.</t>
  </si>
  <si>
    <t>Pump Time Calculations</t>
  </si>
  <si>
    <t>Pump Time For Difference of Volumes</t>
  </si>
  <si>
    <t>Volume of Tubing:</t>
  </si>
  <si>
    <t>Volume of Sand Pack (40% porosity):</t>
  </si>
  <si>
    <t>Volume of assumed Dry Bentonite Zone (50% porosity):</t>
  </si>
  <si>
    <t>Purge Time Calculations (for using a pump)</t>
  </si>
  <si>
    <t>inches</t>
  </si>
  <si>
    <t>feet</t>
  </si>
  <si>
    <t>Sand Pack Diameter</t>
  </si>
  <si>
    <t>Dry Bentonite Zone Diameter</t>
  </si>
  <si>
    <t>Tubing Length</t>
  </si>
  <si>
    <t>Tubing Inner Diameter*</t>
  </si>
  <si>
    <t>0.177"</t>
  </si>
  <si>
    <t>0.078"</t>
  </si>
  <si>
    <t>cc</t>
  </si>
  <si>
    <t>mL/min</t>
  </si>
  <si>
    <t>Collection Volume</t>
  </si>
  <si>
    <t>Pump Flow Rate</t>
  </si>
  <si>
    <t>Total System Volume (tubing + sand + bentonite):</t>
  </si>
  <si>
    <t>Purge Volume Calculation Worksheet</t>
  </si>
  <si>
    <t>Sand Pack Height</t>
  </si>
  <si>
    <t>Dry Bentonite Zone Height</t>
  </si>
  <si>
    <t>3PV-1PV Collection Vol.</t>
  </si>
  <si>
    <t>10PV-3PV Collection Vol.</t>
  </si>
  <si>
    <t>H&amp;P Project:</t>
  </si>
  <si>
    <t>Probe ID: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</si>
</sst>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\ yyyy"/>
    <numFmt numFmtId="165" formatCode="0.0"/>
    <numFmt numFmtId="166" formatCode="[$-409]dddd\,\ mmmm\ dd\,\ yyyy"/>
    <numFmt numFmtId="167" formatCode="[$-409]d\-mmm\-yyyy;@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cm"/>
    <numFmt numFmtId="173" formatCode="0.000"/>
    <numFmt numFmtId="174" formatCode="[$€-2]\ #,##0.00_);[Red]\([$€-2]\ #,##0.00\)"/>
    <numFmt numFmtId="175" formatCode="#\ ?/2"/>
    <numFmt numFmtId="176" formatCode="#\ ?/8"/>
    <numFmt numFmtId="177" formatCode="mmm\-yyyy"/>
    <numFmt numFmtId="178" formatCode="[$-409]h:mm:ss\ AM/PM"/>
    <numFmt numFmtId="179" formatCode="h:mm;@"/>
    <numFmt numFmtId="180" formatCode="mm/dd/yy;@"/>
    <numFmt numFmtId="181" formatCode="0.0000"/>
    <numFmt numFmtId="182" formatCode="0.00000"/>
    <numFmt numFmtId="183" formatCode="m/d"/>
    <numFmt numFmtId="184" formatCode="#\ ?/4"/>
    <numFmt numFmtId="185" formatCode="m/d/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0"/>
      <color indexed="8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" fontId="3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3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" fontId="0" fillId="0" borderId="10" xfId="0" applyNumberFormat="1" applyFont="1" applyBorder="1" applyAlignment="1" applyProtection="1">
      <alignment horizontal="center"/>
      <protection hidden="1"/>
    </xf>
    <xf numFmtId="1" fontId="0" fillId="0" borderId="11" xfId="0" applyNumberFormat="1" applyFont="1" applyBorder="1" applyAlignment="1" applyProtection="1">
      <alignment horizontal="center"/>
      <protection hidden="1"/>
    </xf>
    <xf numFmtId="1" fontId="8" fillId="0" borderId="11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30" fillId="0" borderId="0" xfId="0" applyNumberFormat="1" applyFont="1" applyAlignment="1" applyProtection="1">
      <alignment horizontal="center"/>
      <protection hidden="1"/>
    </xf>
    <xf numFmtId="2" fontId="30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28" fillId="0" borderId="12" xfId="0" applyFont="1" applyBorder="1" applyAlignment="1" applyProtection="1">
      <alignment horizontal="center"/>
      <protection hidden="1"/>
    </xf>
    <xf numFmtId="0" fontId="28" fillId="0" borderId="1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173" fontId="0" fillId="0" borderId="15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" fontId="27" fillId="0" borderId="0" xfId="0" applyNumberFormat="1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1" fontId="4" fillId="0" borderId="11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 indent="1"/>
      <protection hidden="1"/>
    </xf>
    <xf numFmtId="0" fontId="1" fillId="0" borderId="0" xfId="0" applyFont="1" applyBorder="1" applyAlignment="1" applyProtection="1">
      <alignment horizontal="right" indent="1"/>
      <protection hidden="1"/>
    </xf>
    <xf numFmtId="1" fontId="26" fillId="0" borderId="0" xfId="0" applyNumberFormat="1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right" indent="1"/>
      <protection hidden="1"/>
    </xf>
    <xf numFmtId="0" fontId="0" fillId="0" borderId="16" xfId="0" applyFont="1" applyBorder="1" applyAlignment="1" applyProtection="1">
      <alignment horizontal="right" indent="1"/>
      <protection hidden="1"/>
    </xf>
    <xf numFmtId="1" fontId="26" fillId="0" borderId="16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1" fontId="29" fillId="0" borderId="0" xfId="0" applyNumberFormat="1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1" fontId="1" fillId="0" borderId="17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1" fontId="1" fillId="0" borderId="0" xfId="0" applyNumberFormat="1" applyFont="1" applyAlignment="1" applyProtection="1">
      <alignment horizontal="right"/>
      <protection hidden="1"/>
    </xf>
    <xf numFmtId="1" fontId="8" fillId="0" borderId="18" xfId="0" applyNumberFormat="1" applyFont="1" applyBorder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left"/>
      <protection hidden="1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173" fontId="0" fillId="0" borderId="19" xfId="0" applyNumberFormat="1" applyFont="1" applyFill="1" applyBorder="1" applyAlignment="1" applyProtection="1">
      <alignment horizontal="left"/>
      <protection locked="0"/>
    </xf>
    <xf numFmtId="2" fontId="0" fillId="24" borderId="20" xfId="0" applyNumberFormat="1" applyFont="1" applyFill="1" applyBorder="1" applyAlignment="1" applyProtection="1">
      <alignment horizontal="center"/>
      <protection locked="0"/>
    </xf>
    <xf numFmtId="173" fontId="0" fillId="24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right" indent="1"/>
      <protection hidden="1"/>
    </xf>
    <xf numFmtId="0" fontId="0" fillId="0" borderId="22" xfId="0" applyFont="1" applyFill="1" applyBorder="1" applyAlignment="1" applyProtection="1">
      <alignment horizontal="right" indent="1"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24" borderId="24" xfId="0" applyFont="1" applyFill="1" applyBorder="1" applyAlignment="1" applyProtection="1">
      <alignment horizontal="center"/>
      <protection locked="0"/>
    </xf>
    <xf numFmtId="1" fontId="0" fillId="24" borderId="25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hidden="1"/>
    </xf>
    <xf numFmtId="1" fontId="26" fillId="0" borderId="26" xfId="0" applyNumberFormat="1" applyFont="1" applyFill="1" applyBorder="1" applyAlignment="1" applyProtection="1">
      <alignment horizontal="center" vertical="center"/>
      <protection hidden="1"/>
    </xf>
    <xf numFmtId="1" fontId="26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right" indent="1"/>
      <protection hidden="1"/>
    </xf>
    <xf numFmtId="0" fontId="0" fillId="0" borderId="27" xfId="0" applyFont="1" applyFill="1" applyBorder="1" applyAlignment="1" applyProtection="1">
      <alignment horizontal="right" indent="1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32" fillId="0" borderId="0" xfId="0" applyFont="1" applyAlignment="1">
      <alignment horizontal="center"/>
    </xf>
    <xf numFmtId="0" fontId="31" fillId="0" borderId="0" xfId="0" applyFont="1" applyBorder="1" applyAlignment="1" applyProtection="1">
      <alignment horizontal="center"/>
      <protection hidden="1"/>
    </xf>
    <xf numFmtId="0" fontId="26" fillId="0" borderId="20" xfId="0" applyFont="1" applyBorder="1" applyAlignment="1" applyProtection="1">
      <alignment horizontal="right" vertical="center"/>
      <protection hidden="1"/>
    </xf>
    <xf numFmtId="0" fontId="8" fillId="0" borderId="27" xfId="0" applyFont="1" applyBorder="1" applyAlignment="1" applyProtection="1">
      <alignment horizontal="right" vertical="center"/>
      <protection hidden="1"/>
    </xf>
    <xf numFmtId="0" fontId="8" fillId="0" borderId="19" xfId="0" applyFont="1" applyBorder="1" applyAlignment="1" applyProtection="1">
      <alignment horizontal="right" vertical="center"/>
      <protection hidden="1"/>
    </xf>
    <xf numFmtId="0" fontId="0" fillId="0" borderId="32" xfId="0" applyFont="1" applyBorder="1" applyAlignment="1" applyProtection="1">
      <alignment horizontal="right" indent="1"/>
      <protection hidden="1"/>
    </xf>
    <xf numFmtId="0" fontId="0" fillId="0" borderId="33" xfId="0" applyFont="1" applyBorder="1" applyAlignment="1" applyProtection="1">
      <alignment horizontal="right" indent="1"/>
      <protection hidden="1"/>
    </xf>
    <xf numFmtId="0" fontId="0" fillId="0" borderId="34" xfId="0" applyFont="1" applyBorder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 horizontal="right" indent="1"/>
      <protection hidden="1"/>
    </xf>
    <xf numFmtId="0" fontId="0" fillId="0" borderId="0" xfId="0" applyFont="1" applyBorder="1" applyAlignment="1" applyProtection="1">
      <alignment horizontal="right" indent="1"/>
      <protection hidden="1"/>
    </xf>
    <xf numFmtId="0" fontId="0" fillId="0" borderId="15" xfId="0" applyFont="1" applyBorder="1" applyAlignment="1" applyProtection="1">
      <alignment horizontal="right" indent="1"/>
      <protection hidden="1"/>
    </xf>
    <xf numFmtId="0" fontId="32" fillId="0" borderId="0" xfId="0" applyFont="1" applyAlignment="1">
      <alignment/>
    </xf>
    <xf numFmtId="1" fontId="30" fillId="0" borderId="0" xfId="0" applyNumberFormat="1" applyFont="1" applyAlignment="1">
      <alignment horizontal="right"/>
    </xf>
    <xf numFmtId="2" fontId="30" fillId="0" borderId="0" xfId="0" applyNumberFormat="1" applyFont="1" applyBorder="1" applyAlignment="1" applyProtection="1">
      <alignment horizontal="center"/>
      <protection hidden="1"/>
    </xf>
    <xf numFmtId="1" fontId="33" fillId="0" borderId="0" xfId="0" applyNumberFormat="1" applyFont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0" fillId="24" borderId="30" xfId="0" applyFont="1" applyFill="1" applyBorder="1" applyAlignment="1" applyProtection="1">
      <alignment horizontal="left" indent="1"/>
      <protection locked="0"/>
    </xf>
    <xf numFmtId="0" fontId="32" fillId="0" borderId="0" xfId="0" applyFont="1" applyAlignment="1" applyProtection="1">
      <alignment/>
      <protection locked="0"/>
    </xf>
    <xf numFmtId="2" fontId="30" fillId="24" borderId="30" xfId="0" applyNumberFormat="1" applyFont="1" applyFill="1" applyBorder="1" applyAlignment="1" applyProtection="1">
      <alignment horizontal="left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tabSelected="1" view="pageLayout" workbookViewId="0" topLeftCell="A1">
      <selection activeCell="G7" sqref="G7:H7"/>
    </sheetView>
  </sheetViews>
  <sheetFormatPr defaultColWidth="9.140625" defaultRowHeight="12.75"/>
  <cols>
    <col min="1" max="1" width="20.57421875" style="2" customWidth="1"/>
    <col min="2" max="3" width="14.7109375" style="2" customWidth="1"/>
    <col min="4" max="4" width="14.00390625" style="4" customWidth="1"/>
    <col min="5" max="6" width="14.7109375" style="4" customWidth="1"/>
    <col min="7" max="7" width="14.7109375" style="2" customWidth="1"/>
    <col min="8" max="8" width="12.421875" style="2" customWidth="1"/>
    <col min="9" max="16384" width="9.140625" style="2" customWidth="1"/>
  </cols>
  <sheetData>
    <row r="3" spans="1:8" ht="24">
      <c r="A3" s="64" t="s">
        <v>32</v>
      </c>
      <c r="B3" s="64"/>
      <c r="C3" s="64"/>
      <c r="D3" s="64"/>
      <c r="E3" s="64"/>
      <c r="F3" s="64"/>
      <c r="G3" s="64"/>
      <c r="H3" s="64"/>
    </row>
    <row r="4" spans="4:8" ht="12.75">
      <c r="D4" s="1"/>
      <c r="E4" s="3"/>
      <c r="F4" s="1"/>
      <c r="G4" s="79"/>
      <c r="H4" s="80"/>
    </row>
    <row r="5" spans="4:8" ht="12.75">
      <c r="D5" s="1"/>
      <c r="E5" s="3"/>
      <c r="F5" s="78" t="s">
        <v>37</v>
      </c>
      <c r="G5" s="81"/>
      <c r="H5" s="81"/>
    </row>
    <row r="6" spans="1:8" ht="13.5" customHeight="1">
      <c r="A6" s="75"/>
      <c r="B6" s="75"/>
      <c r="C6" s="75"/>
      <c r="D6" s="75"/>
      <c r="E6" s="75"/>
      <c r="F6" s="78"/>
      <c r="G6" s="82"/>
      <c r="H6" s="82"/>
    </row>
    <row r="7" spans="1:8" ht="12.75">
      <c r="A7" s="9"/>
      <c r="B7" s="9"/>
      <c r="C7" s="9"/>
      <c r="D7" s="10"/>
      <c r="E7" s="11"/>
      <c r="F7" s="78" t="s">
        <v>38</v>
      </c>
      <c r="G7" s="83"/>
      <c r="H7" s="83"/>
    </row>
    <row r="8" spans="1:8" ht="12.75">
      <c r="A8" s="9"/>
      <c r="B8" s="9"/>
      <c r="C8" s="9"/>
      <c r="D8" s="10"/>
      <c r="E8" s="11"/>
      <c r="F8" s="76"/>
      <c r="G8" s="77"/>
      <c r="H8" s="21"/>
    </row>
    <row r="9" spans="1:8" ht="15.75" thickBot="1">
      <c r="A9" s="63" t="s">
        <v>7</v>
      </c>
      <c r="B9" s="63"/>
      <c r="C9" s="63"/>
      <c r="D9" s="63"/>
      <c r="E9" s="11"/>
      <c r="F9" s="11"/>
      <c r="G9" s="11"/>
      <c r="H9" s="9"/>
    </row>
    <row r="10" spans="1:8" ht="13.5" thickBot="1">
      <c r="A10" s="57" t="s">
        <v>33</v>
      </c>
      <c r="B10" s="58"/>
      <c r="C10" s="47">
        <v>0</v>
      </c>
      <c r="D10" s="45" t="s">
        <v>19</v>
      </c>
      <c r="E10" s="44"/>
      <c r="F10" s="59" t="s">
        <v>8</v>
      </c>
      <c r="G10" s="60"/>
      <c r="H10" s="9"/>
    </row>
    <row r="11" spans="1:8" ht="13.5" thickBot="1">
      <c r="A11" s="57" t="s">
        <v>21</v>
      </c>
      <c r="B11" s="58"/>
      <c r="C11" s="48">
        <v>0</v>
      </c>
      <c r="D11" s="46" t="s">
        <v>19</v>
      </c>
      <c r="E11" s="44"/>
      <c r="F11" s="13" t="s">
        <v>1</v>
      </c>
      <c r="G11" s="14" t="s">
        <v>2</v>
      </c>
      <c r="H11" s="9"/>
    </row>
    <row r="12" spans="1:10" ht="13.5" thickBot="1">
      <c r="A12" s="57" t="s">
        <v>34</v>
      </c>
      <c r="B12" s="58"/>
      <c r="C12" s="47">
        <v>0</v>
      </c>
      <c r="D12" s="45" t="s">
        <v>19</v>
      </c>
      <c r="E12" s="44"/>
      <c r="F12" s="15" t="s">
        <v>3</v>
      </c>
      <c r="G12" s="16" t="s">
        <v>25</v>
      </c>
      <c r="H12" s="9"/>
      <c r="J12" s="5"/>
    </row>
    <row r="13" spans="1:8" ht="13.5" thickBot="1">
      <c r="A13" s="57" t="s">
        <v>22</v>
      </c>
      <c r="B13" s="58"/>
      <c r="C13" s="48">
        <v>0</v>
      </c>
      <c r="D13" s="46" t="s">
        <v>19</v>
      </c>
      <c r="E13" s="44"/>
      <c r="F13" s="17" t="s">
        <v>4</v>
      </c>
      <c r="G13" s="18" t="s">
        <v>26</v>
      </c>
      <c r="H13" s="9"/>
    </row>
    <row r="14" spans="1:8" ht="13.5" thickBot="1">
      <c r="A14" s="57" t="s">
        <v>23</v>
      </c>
      <c r="B14" s="58"/>
      <c r="C14" s="47">
        <v>0</v>
      </c>
      <c r="D14" s="45" t="s">
        <v>20</v>
      </c>
      <c r="E14" s="44"/>
      <c r="F14" s="19"/>
      <c r="G14" s="20"/>
      <c r="H14" s="9"/>
    </row>
    <row r="15" spans="1:8" ht="13.5" thickBot="1">
      <c r="A15" s="57" t="s">
        <v>24</v>
      </c>
      <c r="B15" s="58"/>
      <c r="C15" s="48">
        <v>0</v>
      </c>
      <c r="D15" s="46" t="s">
        <v>19</v>
      </c>
      <c r="E15" s="44"/>
      <c r="F15" s="12"/>
      <c r="G15" s="9"/>
      <c r="H15" s="9"/>
    </row>
    <row r="16" spans="1:8" ht="12.75">
      <c r="A16" s="9"/>
      <c r="B16" s="9"/>
      <c r="C16" s="21"/>
      <c r="D16" s="12"/>
      <c r="E16" s="12"/>
      <c r="F16" s="12"/>
      <c r="G16" s="9"/>
      <c r="H16" s="9"/>
    </row>
    <row r="17" spans="1:8" ht="15">
      <c r="A17" s="21"/>
      <c r="B17" s="21"/>
      <c r="C17" s="21"/>
      <c r="D17" s="12"/>
      <c r="E17" s="22" t="s">
        <v>5</v>
      </c>
      <c r="F17" s="22" t="s">
        <v>6</v>
      </c>
      <c r="G17" s="22" t="s">
        <v>9</v>
      </c>
      <c r="H17" s="9"/>
    </row>
    <row r="18" spans="1:8" ht="13.5">
      <c r="A18" s="69" t="s">
        <v>15</v>
      </c>
      <c r="B18" s="70"/>
      <c r="C18" s="70"/>
      <c r="D18" s="71"/>
      <c r="E18" s="8">
        <f>PI()*(((C15/2)*(2.54))^2)*(C14*30.48)</f>
        <v>0</v>
      </c>
      <c r="F18" s="8">
        <f>E18*3</f>
        <v>0</v>
      </c>
      <c r="G18" s="8">
        <f>E18*10</f>
        <v>0</v>
      </c>
      <c r="H18" s="9"/>
    </row>
    <row r="19" spans="1:8" ht="13.5">
      <c r="A19" s="69" t="s">
        <v>16</v>
      </c>
      <c r="B19" s="70"/>
      <c r="C19" s="70"/>
      <c r="D19" s="71"/>
      <c r="E19" s="8">
        <f>((PI()*(((C11/2)*(2.54))^2)*(C10*2.54))*0.4)</f>
        <v>0</v>
      </c>
      <c r="F19" s="8">
        <f>E19*3</f>
        <v>0</v>
      </c>
      <c r="G19" s="8">
        <f>E19*10</f>
        <v>0</v>
      </c>
      <c r="H19" s="9"/>
    </row>
    <row r="20" spans="1:8" ht="14.25" thickBot="1">
      <c r="A20" s="72" t="s">
        <v>17</v>
      </c>
      <c r="B20" s="73"/>
      <c r="C20" s="73"/>
      <c r="D20" s="74"/>
      <c r="E20" s="43">
        <f>((PI()*(((C13/2)*(2.54))^2)*(C12*2.54))*0.5)</f>
        <v>0</v>
      </c>
      <c r="F20" s="43">
        <f>E20*3</f>
        <v>0</v>
      </c>
      <c r="G20" s="43">
        <f>E20*10</f>
        <v>0</v>
      </c>
      <c r="H20" s="9"/>
    </row>
    <row r="21" spans="1:8" ht="18" customHeight="1" thickBot="1">
      <c r="A21" s="66" t="s">
        <v>31</v>
      </c>
      <c r="B21" s="67"/>
      <c r="C21" s="67"/>
      <c r="D21" s="68"/>
      <c r="E21" s="55">
        <f>SUM(E18:E20)</f>
        <v>0</v>
      </c>
      <c r="F21" s="55">
        <f>SUM(F18:F20)</f>
        <v>0</v>
      </c>
      <c r="G21" s="56">
        <f>SUM(G18:G20)</f>
        <v>0</v>
      </c>
      <c r="H21" s="9"/>
    </row>
    <row r="22" spans="1:8" ht="13.5">
      <c r="A22" s="24"/>
      <c r="B22" s="23"/>
      <c r="C22" s="23"/>
      <c r="D22" s="23"/>
      <c r="E22" s="25"/>
      <c r="F22" s="25"/>
      <c r="G22" s="25"/>
      <c r="H22" s="9"/>
    </row>
    <row r="23" spans="1:8" ht="13.5">
      <c r="A23" s="26"/>
      <c r="B23" s="27"/>
      <c r="C23" s="27"/>
      <c r="D23" s="27"/>
      <c r="E23" s="28"/>
      <c r="F23" s="28"/>
      <c r="G23" s="28"/>
      <c r="H23" s="29"/>
    </row>
    <row r="24" spans="1:8" ht="18">
      <c r="A24" s="65" t="s">
        <v>18</v>
      </c>
      <c r="B24" s="65"/>
      <c r="C24" s="65"/>
      <c r="D24" s="65"/>
      <c r="E24" s="65"/>
      <c r="F24" s="65"/>
      <c r="G24" s="65"/>
      <c r="H24" s="65"/>
    </row>
    <row r="25" spans="1:8" ht="14.25" thickBot="1">
      <c r="A25" s="24"/>
      <c r="B25" s="23"/>
      <c r="C25" s="23"/>
      <c r="D25" s="23"/>
      <c r="E25" s="25"/>
      <c r="F25" s="25"/>
      <c r="G25" s="25"/>
      <c r="H25" s="9"/>
    </row>
    <row r="26" spans="1:8" ht="13.5" thickBot="1">
      <c r="A26" s="50" t="s">
        <v>29</v>
      </c>
      <c r="B26" s="52">
        <v>0</v>
      </c>
      <c r="C26" s="54" t="s">
        <v>27</v>
      </c>
      <c r="D26" s="30"/>
      <c r="E26" s="31"/>
      <c r="F26" s="31"/>
      <c r="G26" s="32"/>
      <c r="H26" s="33"/>
    </row>
    <row r="27" spans="1:8" ht="13.5" thickBot="1">
      <c r="A27" s="49" t="s">
        <v>30</v>
      </c>
      <c r="B27" s="53">
        <v>0</v>
      </c>
      <c r="C27" s="51" t="s">
        <v>28</v>
      </c>
      <c r="D27" s="12"/>
      <c r="E27" s="12"/>
      <c r="F27" s="34"/>
      <c r="G27" s="9"/>
      <c r="H27" s="33"/>
    </row>
    <row r="28" spans="1:8" ht="12.75">
      <c r="A28" s="35"/>
      <c r="B28" s="36"/>
      <c r="C28" s="9"/>
      <c r="D28" s="12"/>
      <c r="E28" s="12"/>
      <c r="F28" s="34"/>
      <c r="G28" s="9"/>
      <c r="H28" s="33"/>
    </row>
    <row r="29" spans="1:8" ht="15">
      <c r="A29" s="9"/>
      <c r="B29" s="61" t="s">
        <v>13</v>
      </c>
      <c r="C29" s="61"/>
      <c r="D29" s="37"/>
      <c r="E29" s="62" t="s">
        <v>14</v>
      </c>
      <c r="F29" s="62"/>
      <c r="G29" s="62"/>
      <c r="H29" s="62"/>
    </row>
    <row r="30" spans="1:8" ht="13.5" thickBot="1">
      <c r="A30" s="9"/>
      <c r="B30" s="38" t="s">
        <v>10</v>
      </c>
      <c r="C30" s="38" t="s">
        <v>11</v>
      </c>
      <c r="D30" s="39"/>
      <c r="E30" s="12"/>
      <c r="F30" s="40" t="s">
        <v>12</v>
      </c>
      <c r="G30" s="40" t="s">
        <v>10</v>
      </c>
      <c r="H30" s="38" t="s">
        <v>11</v>
      </c>
    </row>
    <row r="31" spans="1:8" ht="12.75">
      <c r="A31" s="41" t="s">
        <v>5</v>
      </c>
      <c r="B31" s="6" t="e">
        <f>ROUNDDOWN((E21/B27),0)</f>
        <v>#DIV/0!</v>
      </c>
      <c r="C31" s="6" t="e">
        <f>((E21/B27)-B31)*60</f>
        <v>#DIV/0!</v>
      </c>
      <c r="D31" s="30"/>
      <c r="E31" s="42" t="s">
        <v>5</v>
      </c>
      <c r="F31" s="6" t="s">
        <v>0</v>
      </c>
      <c r="G31" s="6" t="e">
        <f>B31</f>
        <v>#DIV/0!</v>
      </c>
      <c r="H31" s="6" t="e">
        <f>C31</f>
        <v>#DIV/0!</v>
      </c>
    </row>
    <row r="32" spans="1:8" ht="12.75">
      <c r="A32" s="41" t="s">
        <v>6</v>
      </c>
      <c r="B32" s="7" t="e">
        <f>ROUNDDOWN((F21/B27),0)</f>
        <v>#DIV/0!</v>
      </c>
      <c r="C32" s="7" t="e">
        <f>((F21/B27)-B32)*60</f>
        <v>#DIV/0!</v>
      </c>
      <c r="D32" s="30"/>
      <c r="E32" s="42" t="s">
        <v>35</v>
      </c>
      <c r="F32" s="7">
        <f>F21-E21-B26</f>
        <v>0</v>
      </c>
      <c r="G32" s="7" t="e">
        <f>ROUNDDOWN((F32/B27),0)</f>
        <v>#DIV/0!</v>
      </c>
      <c r="H32" s="7" t="e">
        <f>((F32/B27)-G32)*60</f>
        <v>#DIV/0!</v>
      </c>
    </row>
    <row r="33" spans="1:8" ht="12.75">
      <c r="A33" s="41" t="s">
        <v>9</v>
      </c>
      <c r="B33" s="7" t="e">
        <f>ROUNDDOWN((G21/B27),0)</f>
        <v>#DIV/0!</v>
      </c>
      <c r="C33" s="7" t="e">
        <f>((G21/B27)-B33)*60</f>
        <v>#DIV/0!</v>
      </c>
      <c r="D33" s="30"/>
      <c r="E33" s="42" t="s">
        <v>36</v>
      </c>
      <c r="F33" s="7">
        <f>G21-F21-B26</f>
        <v>0</v>
      </c>
      <c r="G33" s="7" t="e">
        <f>ROUNDDOWN((F33/B27),0)</f>
        <v>#DIV/0!</v>
      </c>
      <c r="H33" s="7" t="e">
        <f>((F33/B27)-G33)*60</f>
        <v>#DIV/0!</v>
      </c>
    </row>
    <row r="34" spans="1:8" ht="12.75">
      <c r="A34" s="9"/>
      <c r="B34" s="9"/>
      <c r="C34" s="9"/>
      <c r="D34" s="12"/>
      <c r="E34" s="31"/>
      <c r="F34" s="31"/>
      <c r="G34" s="32"/>
      <c r="H34" s="9"/>
    </row>
    <row r="35" spans="1:8" ht="12.75">
      <c r="A35" s="9"/>
      <c r="B35" s="9"/>
      <c r="C35" s="9"/>
      <c r="D35" s="12"/>
      <c r="E35" s="12"/>
      <c r="F35" s="12"/>
      <c r="G35" s="9"/>
      <c r="H35" s="9"/>
    </row>
  </sheetData>
  <sheetProtection password="ECE8" sheet="1" selectLockedCells="1"/>
  <mergeCells count="18">
    <mergeCell ref="A3:H3"/>
    <mergeCell ref="G5:H5"/>
    <mergeCell ref="G7:H7"/>
    <mergeCell ref="F10:G10"/>
    <mergeCell ref="B29:C29"/>
    <mergeCell ref="E29:H29"/>
    <mergeCell ref="A9:D9"/>
    <mergeCell ref="A24:H24"/>
    <mergeCell ref="A21:D21"/>
    <mergeCell ref="A18:D18"/>
    <mergeCell ref="A19:D19"/>
    <mergeCell ref="A20:D20"/>
    <mergeCell ref="A10:B10"/>
    <mergeCell ref="A11:B11"/>
    <mergeCell ref="A12:B12"/>
    <mergeCell ref="A13:B13"/>
    <mergeCell ref="A14:B14"/>
    <mergeCell ref="A15:B15"/>
  </mergeCells>
  <printOptions/>
  <pageMargins left="0.75" right="0.75" top="1" bottom="1" header="0.75" footer="0.75"/>
  <pageSetup horizontalDpi="300" verticalDpi="300" orientation="landscape" r:id="rId2"/>
  <headerFooter>
    <oddHeader>&amp;L&amp;G&amp;R&amp;"Times New Roman,Regular"&amp;9CALC0003
Revision: 5
Revised: 12/16/2014
Effective: 1/1/2015
Page &amp;P of 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Burke</dc:creator>
  <cp:keywords/>
  <dc:description/>
  <cp:lastModifiedBy>Suzie Nawikas</cp:lastModifiedBy>
  <cp:lastPrinted>2014-12-16T22:22:06Z</cp:lastPrinted>
  <dcterms:created xsi:type="dcterms:W3CDTF">1999-05-07T16:48:07Z</dcterms:created>
  <dcterms:modified xsi:type="dcterms:W3CDTF">2014-12-16T22:25:35Z</dcterms:modified>
  <cp:category/>
  <cp:version/>
  <cp:contentType/>
  <cp:contentStatus/>
</cp:coreProperties>
</file>