
<file path=[Content_Types].xml><?xml version="1.0" encoding="utf-8"?>
<Types xmlns="http://schemas.openxmlformats.org/package/2006/content-types">
  <Default Extension="6A8AF690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dbe9112d49497a0/Desktop/"/>
    </mc:Choice>
  </mc:AlternateContent>
  <xr:revisionPtr revIDLastSave="3" documentId="8_{F94BC286-E0BD-4641-9141-B8014C1E5920}" xr6:coauthVersionLast="47" xr6:coauthVersionMax="47" xr10:uidLastSave="{DDE3B8BE-2196-4C38-9AB4-652E6C69696A}"/>
  <bookViews>
    <workbookView xWindow="-108" yWindow="-108" windowWidth="23256" windowHeight="13896" xr2:uid="{00000000-000D-0000-FFFF-FFFF00000000}"/>
  </bookViews>
  <sheets>
    <sheet name="Cafe" sheetId="1" r:id="rId1"/>
    <sheet name="Reception" sheetId="2" r:id="rId2"/>
    <sheet name="Snack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2" l="1"/>
  <c r="I44" i="2"/>
  <c r="R16" i="2"/>
  <c r="R17" i="2"/>
  <c r="R18" i="2"/>
  <c r="R20" i="2"/>
  <c r="R21" i="2"/>
  <c r="R22" i="2"/>
  <c r="R24" i="2"/>
  <c r="R25" i="2"/>
  <c r="R26" i="2"/>
  <c r="R28" i="2"/>
  <c r="R29" i="2"/>
  <c r="R30" i="2"/>
  <c r="R32" i="2"/>
  <c r="R33" i="2"/>
  <c r="R44" i="2" s="1"/>
  <c r="R46" i="2" s="1"/>
  <c r="R35" i="2"/>
  <c r="R36" i="2"/>
  <c r="R37" i="2"/>
  <c r="R39" i="2"/>
  <c r="R40" i="2"/>
  <c r="R41" i="2"/>
  <c r="R42" i="2"/>
  <c r="R43" i="2"/>
  <c r="R13" i="2"/>
  <c r="R12" i="2"/>
  <c r="R11" i="2"/>
  <c r="R9" i="2"/>
  <c r="R8" i="2"/>
  <c r="R7" i="2"/>
  <c r="I41" i="2"/>
  <c r="I37" i="2"/>
  <c r="I33" i="2"/>
  <c r="I32" i="2"/>
  <c r="I24" i="2"/>
  <c r="I23" i="2"/>
  <c r="I28" i="2"/>
  <c r="I27" i="2"/>
  <c r="I26" i="2"/>
  <c r="I25" i="2"/>
  <c r="I19" i="2"/>
  <c r="I18" i="2"/>
  <c r="I17" i="2"/>
  <c r="I16" i="2"/>
  <c r="I15" i="2"/>
  <c r="I14" i="2"/>
  <c r="I43" i="2"/>
  <c r="I42" i="2"/>
  <c r="I36" i="2"/>
  <c r="I35" i="2"/>
  <c r="I34" i="2"/>
  <c r="AA46" i="1"/>
  <c r="AA45" i="1"/>
  <c r="AA44" i="1"/>
  <c r="AA43" i="1"/>
  <c r="R31" i="1"/>
  <c r="AA42" i="1"/>
  <c r="AA41" i="1"/>
  <c r="AA40" i="1"/>
  <c r="AA39" i="1"/>
  <c r="AA38" i="1"/>
  <c r="AA37" i="1"/>
  <c r="AA36" i="1"/>
  <c r="AA35" i="1"/>
  <c r="AA34" i="1"/>
  <c r="AA33" i="1"/>
  <c r="AA32" i="1"/>
  <c r="AA30" i="1"/>
  <c r="AA29" i="1"/>
  <c r="AA28" i="1"/>
  <c r="AA27" i="1"/>
  <c r="AA25" i="1"/>
  <c r="AA24" i="1"/>
  <c r="AA23" i="1"/>
  <c r="AA22" i="1"/>
  <c r="AA20" i="1"/>
  <c r="AA19" i="1"/>
  <c r="AA18" i="1"/>
  <c r="AA17" i="1"/>
  <c r="AA14" i="1"/>
  <c r="AA13" i="1"/>
  <c r="AA12" i="1"/>
  <c r="AA8" i="1"/>
  <c r="AA7" i="1"/>
  <c r="R50" i="1"/>
  <c r="R49" i="1"/>
  <c r="R47" i="1"/>
  <c r="R46" i="1"/>
  <c r="R45" i="1"/>
  <c r="R44" i="1"/>
  <c r="R42" i="1"/>
  <c r="R52" i="1"/>
  <c r="R51" i="1"/>
  <c r="AA49" i="1" s="1"/>
  <c r="R45" i="2" l="1"/>
  <c r="R41" i="1"/>
  <c r="AA15" i="1"/>
  <c r="AA10" i="1"/>
  <c r="AA9" i="1"/>
  <c r="R7" i="1"/>
  <c r="R9" i="1"/>
  <c r="R11" i="1"/>
  <c r="R14" i="1"/>
  <c r="R15" i="1"/>
  <c r="R16" i="1"/>
  <c r="R17" i="1"/>
  <c r="R19" i="1"/>
  <c r="R20" i="1"/>
  <c r="R21" i="1"/>
  <c r="R22" i="1"/>
  <c r="R23" i="1"/>
  <c r="R24" i="1"/>
  <c r="R26" i="1"/>
  <c r="R27" i="1"/>
  <c r="R28" i="1"/>
  <c r="R29" i="1"/>
  <c r="R30" i="1"/>
  <c r="R33" i="1"/>
  <c r="R34" i="1"/>
  <c r="R35" i="1"/>
  <c r="R36" i="1"/>
  <c r="R37" i="1"/>
  <c r="R38" i="1"/>
  <c r="R39" i="1"/>
  <c r="R40" i="1"/>
  <c r="I14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52" i="1" s="1"/>
  <c r="I22" i="1"/>
  <c r="I20" i="1"/>
  <c r="I18" i="1"/>
  <c r="I16" i="1"/>
  <c r="I15" i="1"/>
  <c r="P52" i="1" l="1"/>
  <c r="Z52" i="1"/>
  <c r="AA47" i="1"/>
  <c r="AA48" i="1" s="1"/>
  <c r="R47" i="2"/>
  <c r="R51" i="2" s="1"/>
  <c r="AA52" i="1" l="1"/>
</calcChain>
</file>

<file path=xl/sharedStrings.xml><?xml version="1.0" encoding="utf-8"?>
<sst xmlns="http://schemas.openxmlformats.org/spreadsheetml/2006/main" count="279" uniqueCount="213">
  <si>
    <t>QTY</t>
  </si>
  <si>
    <t>Description</t>
  </si>
  <si>
    <t>Modify</t>
  </si>
  <si>
    <t>Price</t>
  </si>
  <si>
    <t>Amount</t>
  </si>
  <si>
    <t>Combos</t>
  </si>
  <si>
    <t>Sandwich Platter, Salad and Cape Cod Chips</t>
  </si>
  <si>
    <t>Name</t>
  </si>
  <si>
    <t>Event Date</t>
  </si>
  <si>
    <t>Sandwich Platter, Salad and Cape Cod Chips and Cookie</t>
  </si>
  <si>
    <t>Company</t>
  </si>
  <si>
    <t>Delivery Time</t>
  </si>
  <si>
    <t>Address</t>
  </si>
  <si>
    <t>Event Start</t>
  </si>
  <si>
    <t>Box Lunch - Sandwich, Chips, Fruit and Cookie</t>
  </si>
  <si>
    <t>Email</t>
  </si>
  <si>
    <t>Notes</t>
  </si>
  <si>
    <t>Sweet Endings</t>
  </si>
  <si>
    <t>Cell #</t>
  </si>
  <si>
    <t>Assorted Cookies</t>
  </si>
  <si>
    <t>Chocolate Brownies</t>
  </si>
  <si>
    <t>Dessert Bars</t>
  </si>
  <si>
    <t>Lemon</t>
  </si>
  <si>
    <t>Mississippi Mud Pie</t>
  </si>
  <si>
    <t>Fresh Fruit</t>
  </si>
  <si>
    <t>Fruit Cup</t>
  </si>
  <si>
    <t>Ripe Bite-Size Fruit</t>
  </si>
  <si>
    <t>Beverages</t>
  </si>
  <si>
    <t>Tropical Ripe Bite-Size Fruit</t>
  </si>
  <si>
    <t>Poland Spring</t>
  </si>
  <si>
    <t>Vanilla Yogurt and Granola</t>
  </si>
  <si>
    <t>Sparkling Water</t>
  </si>
  <si>
    <t>Breakfast Pastries</t>
  </si>
  <si>
    <t>Assorted Can Soda</t>
  </si>
  <si>
    <t>Cinnamon Walnut Coffee Cake</t>
  </si>
  <si>
    <t>Ice Tea</t>
  </si>
  <si>
    <t>Hot Breakfast</t>
  </si>
  <si>
    <t>Tropicana Juice</t>
  </si>
  <si>
    <t>Country Breakfast</t>
  </si>
  <si>
    <t>Breakfast Sandwiches</t>
  </si>
  <si>
    <t>Gourmet Bars</t>
  </si>
  <si>
    <t>American</t>
  </si>
  <si>
    <t>Health Bar</t>
  </si>
  <si>
    <t>Chicken</t>
  </si>
  <si>
    <t>Black Forest Ham</t>
  </si>
  <si>
    <t>Beef</t>
  </si>
  <si>
    <t>Chicken Sausage</t>
  </si>
  <si>
    <t>Grain Bar</t>
  </si>
  <si>
    <t>Buffalo - Spicy Ham</t>
  </si>
  <si>
    <t>Salads</t>
  </si>
  <si>
    <t>Garden Salad</t>
  </si>
  <si>
    <t>Caesar Salad</t>
  </si>
  <si>
    <t>Taco Bar</t>
  </si>
  <si>
    <t>Traditional Greek</t>
  </si>
  <si>
    <t>Grilled Chicken Breast</t>
  </si>
  <si>
    <t>Number of Individually Packaged Salads</t>
  </si>
  <si>
    <t>Sandwiches</t>
  </si>
  <si>
    <t>House Roasted Turkey</t>
  </si>
  <si>
    <t>Black Forest Ham and Cheddar Cheese</t>
  </si>
  <si>
    <t>Roast Beef</t>
  </si>
  <si>
    <t>Chicken Salad</t>
  </si>
  <si>
    <t>Smoked Turkey and Provolone</t>
  </si>
  <si>
    <t>Albacore Tuna Salad</t>
  </si>
  <si>
    <t>Italian</t>
  </si>
  <si>
    <t>Snack Bar</t>
  </si>
  <si>
    <t>Greek Veggie Wrap</t>
  </si>
  <si>
    <t>7% Tax</t>
  </si>
  <si>
    <t>Tip</t>
  </si>
  <si>
    <t>Total</t>
  </si>
  <si>
    <t>Assortment of Soda, Still and Sparkling Waters</t>
  </si>
  <si>
    <t>Applewood Smoked Bacon</t>
  </si>
  <si>
    <t>Applewood Smoked Bacon, Lettuce and Tomato</t>
  </si>
  <si>
    <t>Herb Mayo</t>
  </si>
  <si>
    <t>Vegan Mayo</t>
  </si>
  <si>
    <t>Sriracha Mayo</t>
  </si>
  <si>
    <t>Dijon</t>
  </si>
  <si>
    <t>Cr Peppers</t>
  </si>
  <si>
    <t>Asian Noodle Bar</t>
  </si>
  <si>
    <t>Shrimp</t>
  </si>
  <si>
    <t>Tofu</t>
  </si>
  <si>
    <t>Pinto Beans</t>
  </si>
  <si>
    <t>Protein Bar: Add to above gourmet bars</t>
  </si>
  <si>
    <t>Heath</t>
  </si>
  <si>
    <t>Food</t>
  </si>
  <si>
    <t>Delivery</t>
  </si>
  <si>
    <t>Vegetable Crudite</t>
  </si>
  <si>
    <t>Carrot and Celery</t>
  </si>
  <si>
    <t>Mixed Peppers</t>
  </si>
  <si>
    <t>Medley Tomato</t>
  </si>
  <si>
    <t>Sweet Potato and Pumpkin Seed</t>
  </si>
  <si>
    <t>Garbanzo and Purple Cabbage</t>
  </si>
  <si>
    <t>Greek Feta and Red Quinoa</t>
  </si>
  <si>
    <t>Tricolor Fusilli and Fresh Mozzarella</t>
  </si>
  <si>
    <t>Harvest Dressings</t>
  </si>
  <si>
    <t>Balsamic-No Oil</t>
  </si>
  <si>
    <t>Vegan Ranch</t>
  </si>
  <si>
    <t>Green Herb</t>
  </si>
  <si>
    <t>Sesame Vinaigrette</t>
  </si>
  <si>
    <t>Almond Bar</t>
  </si>
  <si>
    <t>Sesame Bar</t>
  </si>
  <si>
    <t>Dark Chocolate Bar</t>
  </si>
  <si>
    <t>Protein Bar</t>
  </si>
  <si>
    <t>Honey Must</t>
  </si>
  <si>
    <t>Paper Plates and Utensil Pack</t>
  </si>
  <si>
    <t>Non Food</t>
  </si>
  <si>
    <t>Speed Heat-Flamless Chaffers</t>
  </si>
  <si>
    <t>Speed Heat Refills</t>
  </si>
  <si>
    <t>Palm Plates and utensils</t>
  </si>
  <si>
    <t>Panini Bar</t>
  </si>
  <si>
    <t>Team Meal Combo</t>
  </si>
  <si>
    <t>Entrée and Two Sides</t>
  </si>
  <si>
    <t>Entrée, Two Sides and Dessert</t>
  </si>
  <si>
    <t>Entrée, Two Sides, Salad and Dessert</t>
  </si>
  <si>
    <t>Two Entrees, Two Sides, Salad and Dessert</t>
  </si>
  <si>
    <t>Breakfast</t>
  </si>
  <si>
    <t>Lunch</t>
  </si>
  <si>
    <t>Greek Mezze</t>
  </si>
  <si>
    <t>Italian Pasta Table</t>
  </si>
  <si>
    <t>Pork</t>
  </si>
  <si>
    <t>Pizza Bar</t>
  </si>
  <si>
    <t>Popcorn Bar</t>
  </si>
  <si>
    <t>Macro Cups</t>
  </si>
  <si>
    <t>Micro Cups</t>
  </si>
  <si>
    <t>Bulgar Wheat</t>
  </si>
  <si>
    <t>Pearl Barley</t>
  </si>
  <si>
    <t>Red and White Quinoa</t>
  </si>
  <si>
    <t>Brown Rice</t>
  </si>
  <si>
    <t>Whole Grain Oat Bites</t>
  </si>
  <si>
    <t>English Cucumber</t>
  </si>
  <si>
    <t>Macro Cup</t>
  </si>
  <si>
    <t>Nourish</t>
  </si>
  <si>
    <t>Weekly Café Specials</t>
  </si>
  <si>
    <t>Misc.</t>
  </si>
  <si>
    <t>pay.HarvestCloudCafe.com</t>
  </si>
  <si>
    <t>Reception</t>
  </si>
  <si>
    <t>Bamboo Picks</t>
  </si>
  <si>
    <t>Meats</t>
  </si>
  <si>
    <t>Cuban, Ham, Pork and Swiss</t>
  </si>
  <si>
    <t>Crab Cake Puffs with Caper Remoulade</t>
  </si>
  <si>
    <t>BBQ Pork Burnt Ends with Pineapple and Scallions</t>
  </si>
  <si>
    <t>Chicken Parmesan and Fresh Marinara</t>
  </si>
  <si>
    <t>Bacon, Iceberg Letuce and Tomato</t>
  </si>
  <si>
    <t>Steak, Blue Cheese and Potato</t>
  </si>
  <si>
    <t>Vegetarian</t>
  </si>
  <si>
    <t>Cucumber, Olive, Tomato and Feta</t>
  </si>
  <si>
    <t>Mozzarella, Tomato and Basil</t>
  </si>
  <si>
    <t>Butternut Squash, Cranberry and Sage</t>
  </si>
  <si>
    <t>Roasted Carrot, Fennel and Grape</t>
  </si>
  <si>
    <t>Cranberry, Pecan and Goat Cheese Balls</t>
  </si>
  <si>
    <t>Falafel Bites with Tahini and Dates</t>
  </si>
  <si>
    <t>Sweet Bites</t>
  </si>
  <si>
    <t>Ripe Melon and Grape</t>
  </si>
  <si>
    <t>Brownie Bites</t>
  </si>
  <si>
    <t>Chocolate Covered Strawberries</t>
  </si>
  <si>
    <t>Corn Bread with Molesses Sauce</t>
  </si>
  <si>
    <t>Churros with Dulce de Leche</t>
  </si>
  <si>
    <t>Pineapple Flambe with Donut Bite</t>
  </si>
  <si>
    <t>Appetizers</t>
  </si>
  <si>
    <t>Roasted Squash and Goat Time</t>
  </si>
  <si>
    <t>Smoked Turkey and Dill Havarti</t>
  </si>
  <si>
    <t>Genoa Salami, Capicola and Provolone</t>
  </si>
  <si>
    <t>Tea Sandwiches</t>
  </si>
  <si>
    <t>Egg Salad with Dill</t>
  </si>
  <si>
    <t>Tuna Salad with Watercress</t>
  </si>
  <si>
    <t>Chicken Salad with Tarragon</t>
  </si>
  <si>
    <t>Antipasto Skewers</t>
  </si>
  <si>
    <t>Artichoke Heart, Sun-Dried Tomato and Kalamata Olive</t>
  </si>
  <si>
    <t>Vermont Cheddatr Cheese, Salami and Green Olive</t>
  </si>
  <si>
    <t>Pepperoni, Olive and Mozzarella</t>
  </si>
  <si>
    <t>Mini Sand.</t>
  </si>
  <si>
    <t>Mushroom</t>
  </si>
  <si>
    <t>Pecans, Cheese, Parsley and Parmesan Cracker</t>
  </si>
  <si>
    <t>Burgundy Spinach, Ricotta and Herb Bread Crumbs</t>
  </si>
  <si>
    <t>Jimmy Dean Sausage, Cheese, Sage and Currants</t>
  </si>
  <si>
    <t>Frittata</t>
  </si>
  <si>
    <t>Cheddar Cheese and Monterey Jack</t>
  </si>
  <si>
    <t>Spinach and Feta Cheese</t>
  </si>
  <si>
    <t>Black Forest Ham and Swiss</t>
  </si>
  <si>
    <t>Satay</t>
  </si>
  <si>
    <t>Spicy Peanut Tofu</t>
  </si>
  <si>
    <t>Yakitori Chicken</t>
  </si>
  <si>
    <t>Beef Teriyaki</t>
  </si>
  <si>
    <t>Meatballs</t>
  </si>
  <si>
    <t>Cilantro Chicken and Water Chestnuts</t>
  </si>
  <si>
    <t>Beef, Pecorino and Basilico Sauce</t>
  </si>
  <si>
    <t>Lamb with Yogurt, Barberries and Herbs</t>
  </si>
  <si>
    <t>Boards</t>
  </si>
  <si>
    <t>Imported &amp; Domestic Cheese</t>
  </si>
  <si>
    <t>Desserts</t>
  </si>
  <si>
    <t>Madagascar Vanilla Bean and Ripe Melon</t>
  </si>
  <si>
    <t>Gourmet Cookies</t>
  </si>
  <si>
    <t>S'More Board with Flaming Birch Log</t>
  </si>
  <si>
    <t>Peach, Basil Tingle</t>
  </si>
  <si>
    <t>Elderflower and Lima</t>
  </si>
  <si>
    <t>Tahitian Coffee</t>
  </si>
  <si>
    <t>Lemongrass and Jasmine Ice Tea</t>
  </si>
  <si>
    <t>Pomegranate, Berry and Anise</t>
  </si>
  <si>
    <t>Mocktails Gallon</t>
  </si>
  <si>
    <t>Labor</t>
  </si>
  <si>
    <t>Hot Appetizers</t>
  </si>
  <si>
    <t>Popeye's Spinach and Cheddar</t>
  </si>
  <si>
    <t>Californian -Smk. Turkey &amp; Avocado</t>
  </si>
  <si>
    <t>Veggie-Peppers and Onions</t>
  </si>
  <si>
    <t>Ranch BLT-BBQ Bacon, Arugula &amp; Tomato</t>
  </si>
  <si>
    <t>New Yorker-Pastrami, Swiss &amp; Dijon</t>
  </si>
  <si>
    <t>Pastrami, Provolone and Dijon</t>
  </si>
  <si>
    <t>Micro Cup</t>
  </si>
  <si>
    <t>Crudite</t>
  </si>
  <si>
    <t>Oat Bar</t>
  </si>
  <si>
    <t>Seasonal Breakfast</t>
  </si>
  <si>
    <t>Seasonal Lunch</t>
  </si>
  <si>
    <t>Gourmet Salad Bar</t>
  </si>
  <si>
    <t>Reception Sweet Tray foir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</si>
</sst>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/>
    <xf numFmtId="0" fontId="0" fillId="3" borderId="0" xfId="0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 applyAlignment="1">
      <alignment horizontal="left"/>
    </xf>
    <xf numFmtId="0" fontId="0" fillId="2" borderId="1" xfId="0" applyFill="1" applyBorder="1"/>
    <xf numFmtId="0" fontId="1" fillId="0" borderId="1" xfId="0" applyFont="1" applyBorder="1"/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164" fontId="5" fillId="0" borderId="0" xfId="0" applyNumberFormat="1" applyFont="1"/>
    <xf numFmtId="0" fontId="1" fillId="0" borderId="3" xfId="0" applyFon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1" fillId="3" borderId="0" xfId="0" applyFont="1" applyFill="1" applyAlignment="1">
      <alignment horizontal="left"/>
    </xf>
    <xf numFmtId="164" fontId="0" fillId="3" borderId="0" xfId="0" applyNumberFormat="1" applyFill="1"/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7" xfId="0" applyFont="1" applyBorder="1"/>
    <xf numFmtId="0" fontId="1" fillId="0" borderId="2" xfId="0" applyFont="1" applyBorder="1"/>
    <xf numFmtId="164" fontId="1" fillId="0" borderId="0" xfId="0" applyNumberFormat="1" applyFont="1" applyAlignment="1">
      <alignment horizontal="left"/>
    </xf>
    <xf numFmtId="0" fontId="2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1" fillId="3" borderId="0" xfId="0" applyFont="1" applyFill="1"/>
    <xf numFmtId="0" fontId="1" fillId="3" borderId="1" xfId="0" applyFont="1" applyFill="1" applyBorder="1" applyAlignment="1">
      <alignment horizontal="center"/>
    </xf>
    <xf numFmtId="0" fontId="6" fillId="3" borderId="0" xfId="0" applyFont="1" applyFill="1"/>
    <xf numFmtId="0" fontId="1" fillId="3" borderId="1" xfId="0" applyFont="1" applyFill="1" applyBorder="1"/>
    <xf numFmtId="0" fontId="1" fillId="3" borderId="8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left"/>
    </xf>
    <xf numFmtId="0" fontId="10" fillId="3" borderId="0" xfId="0" applyFont="1" applyFill="1" applyAlignment="1">
      <alignment horizontal="left"/>
    </xf>
    <xf numFmtId="164" fontId="5" fillId="3" borderId="0" xfId="0" applyNumberFormat="1" applyFont="1" applyFill="1"/>
    <xf numFmtId="164" fontId="0" fillId="3" borderId="1" xfId="0" applyNumberFormat="1" applyFill="1" applyBorder="1"/>
    <xf numFmtId="0" fontId="0" fillId="3" borderId="0" xfId="0" applyFill="1" applyAlignment="1">
      <alignment horizontal="center"/>
    </xf>
    <xf numFmtId="164" fontId="1" fillId="3" borderId="0" xfId="0" applyNumberFormat="1" applyFont="1" applyFill="1" applyAlignment="1">
      <alignment horizontal="left"/>
    </xf>
    <xf numFmtId="0" fontId="2" fillId="3" borderId="3" xfId="0" applyFont="1" applyFill="1" applyBorder="1"/>
    <xf numFmtId="0" fontId="3" fillId="3" borderId="3" xfId="0" applyFont="1" applyFill="1" applyBorder="1"/>
    <xf numFmtId="0" fontId="3" fillId="3" borderId="0" xfId="0" applyFont="1" applyFill="1"/>
    <xf numFmtId="0" fontId="2" fillId="3" borderId="4" xfId="0" applyFont="1" applyFill="1" applyBorder="1"/>
    <xf numFmtId="164" fontId="0" fillId="3" borderId="10" xfId="0" applyNumberFormat="1" applyFill="1" applyBorder="1"/>
    <xf numFmtId="0" fontId="4" fillId="3" borderId="3" xfId="0" applyFont="1" applyFill="1" applyBorder="1"/>
    <xf numFmtId="164" fontId="1" fillId="3" borderId="0" xfId="0" applyNumberFormat="1" applyFont="1" applyFill="1"/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6A8AF69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6A8AF69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6A8AF69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4DD34-0D36-48C5-8BE3-1D2E760D51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4358" cy="72463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18</xdr:col>
      <xdr:colOff>0</xdr:colOff>
      <xdr:row>0</xdr:row>
      <xdr:rowOff>0</xdr:rowOff>
    </xdr:from>
    <xdr:ext cx="2343150" cy="710565"/>
    <xdr:pic>
      <xdr:nvPicPr>
        <xdr:cNvPr id="2" name="Picture 1">
          <a:extLst>
            <a:ext uri="{FF2B5EF4-FFF2-40B4-BE49-F238E27FC236}">
              <a16:creationId xmlns:a16="http://schemas.microsoft.com/office/drawing/2014/main" id="{8386E76A-4F17-4B1E-93E9-FF64021F91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1056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0</xdr:colOff>
      <xdr:row>0</xdr:row>
      <xdr:rowOff>0</xdr:rowOff>
    </xdr:from>
    <xdr:ext cx="2343150" cy="710565"/>
    <xdr:pic>
      <xdr:nvPicPr>
        <xdr:cNvPr id="5" name="Picture 4">
          <a:extLst>
            <a:ext uri="{FF2B5EF4-FFF2-40B4-BE49-F238E27FC236}">
              <a16:creationId xmlns:a16="http://schemas.microsoft.com/office/drawing/2014/main" id="{B947B4D1-ED8B-4AA0-A53D-87B1B2CA5F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2923" y="0"/>
          <a:ext cx="2343150" cy="7105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514350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6C2478-D002-4DAF-B140-A26E3D4C65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1056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9</xdr:col>
      <xdr:colOff>0</xdr:colOff>
      <xdr:row>0</xdr:row>
      <xdr:rowOff>0</xdr:rowOff>
    </xdr:from>
    <xdr:ext cx="2343150" cy="710565"/>
    <xdr:pic>
      <xdr:nvPicPr>
        <xdr:cNvPr id="4" name="Picture 3">
          <a:extLst>
            <a:ext uri="{FF2B5EF4-FFF2-40B4-BE49-F238E27FC236}">
              <a16:creationId xmlns:a16="http://schemas.microsoft.com/office/drawing/2014/main" id="{03DF31A2-3BF8-4634-A865-BD71A4C7C9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2343150" cy="7105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400050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9C4CA4-A9FE-4D3D-825C-7B594C65C7A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105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showGridLines="0" showZeros="0" tabSelected="1" zoomScale="65" zoomScaleNormal="65" workbookViewId="0">
      <selection activeCell="B5" sqref="B5"/>
    </sheetView>
  </sheetViews>
  <sheetFormatPr defaultRowHeight="14.4" x14ac:dyDescent="0.3"/>
  <cols>
    <col min="1" max="9" width="9.44140625" customWidth="1"/>
    <col min="10" max="10" width="9.44140625" style="6" customWidth="1"/>
    <col min="11" max="26" width="9.44140625" customWidth="1"/>
    <col min="27" max="27" width="10.77734375" customWidth="1"/>
  </cols>
  <sheetData>
    <row r="1" spans="1:27" x14ac:dyDescent="0.3">
      <c r="J1" s="11"/>
      <c r="K1" s="8"/>
      <c r="L1" s="8"/>
      <c r="M1" s="8"/>
      <c r="N1" s="8"/>
      <c r="O1" s="8"/>
      <c r="P1" s="8"/>
      <c r="Q1" s="8"/>
      <c r="R1" s="8"/>
    </row>
    <row r="2" spans="1:27" x14ac:dyDescent="0.3">
      <c r="J2" s="27"/>
      <c r="K2" s="8"/>
      <c r="L2" s="8"/>
      <c r="M2" s="8"/>
      <c r="N2" s="8"/>
      <c r="O2" s="8"/>
      <c r="P2" s="8"/>
      <c r="Q2" s="28"/>
      <c r="R2" s="8"/>
    </row>
    <row r="3" spans="1:27" x14ac:dyDescent="0.3">
      <c r="J3" s="29"/>
      <c r="K3" s="8"/>
      <c r="L3" s="8"/>
      <c r="M3" s="8"/>
      <c r="N3" s="8"/>
      <c r="O3" s="8"/>
      <c r="P3" s="8"/>
      <c r="Q3" s="28"/>
      <c r="R3" s="28"/>
    </row>
    <row r="4" spans="1:27" x14ac:dyDescent="0.3">
      <c r="J4" s="11"/>
      <c r="K4" s="8"/>
      <c r="L4" s="8"/>
      <c r="M4" s="8"/>
      <c r="N4" s="8"/>
      <c r="O4" s="8"/>
      <c r="P4" s="8"/>
      <c r="Q4" s="28"/>
      <c r="R4" s="28"/>
    </row>
    <row r="5" spans="1:27" x14ac:dyDescent="0.3">
      <c r="A5" t="s">
        <v>7</v>
      </c>
      <c r="B5" s="9"/>
      <c r="C5" s="9"/>
      <c r="D5" s="9"/>
      <c r="E5" s="9"/>
      <c r="F5" s="11"/>
      <c r="G5" s="6" t="s">
        <v>8</v>
      </c>
      <c r="I5" s="12"/>
      <c r="J5" s="14" t="s">
        <v>0</v>
      </c>
      <c r="K5" s="1" t="s">
        <v>1</v>
      </c>
      <c r="L5" s="1"/>
      <c r="M5" s="1"/>
      <c r="N5" s="1"/>
      <c r="O5" s="1" t="s">
        <v>2</v>
      </c>
      <c r="P5" s="1"/>
      <c r="Q5" s="1" t="s">
        <v>3</v>
      </c>
      <c r="R5" s="1" t="s">
        <v>4</v>
      </c>
      <c r="S5" s="1" t="s">
        <v>0</v>
      </c>
      <c r="T5" s="1" t="s">
        <v>1</v>
      </c>
      <c r="U5" s="1"/>
      <c r="V5" s="1"/>
      <c r="W5" s="1"/>
      <c r="X5" s="1" t="s">
        <v>2</v>
      </c>
      <c r="Y5" s="1"/>
      <c r="Z5" s="1" t="s">
        <v>3</v>
      </c>
      <c r="AA5" s="1" t="s">
        <v>4</v>
      </c>
    </row>
    <row r="6" spans="1:27" ht="15.6" x14ac:dyDescent="0.3">
      <c r="A6" t="s">
        <v>10</v>
      </c>
      <c r="B6" s="10"/>
      <c r="C6" s="10"/>
      <c r="D6" s="10"/>
      <c r="E6" s="10"/>
      <c r="F6" s="8"/>
      <c r="G6" t="s">
        <v>11</v>
      </c>
      <c r="I6" s="12"/>
      <c r="J6" s="15" t="s">
        <v>5</v>
      </c>
      <c r="Q6" s="3"/>
      <c r="S6" s="37" t="s">
        <v>122</v>
      </c>
      <c r="T6" s="34" t="s">
        <v>130</v>
      </c>
      <c r="Z6" s="3"/>
    </row>
    <row r="7" spans="1:27" x14ac:dyDescent="0.3">
      <c r="A7" t="s">
        <v>12</v>
      </c>
      <c r="B7" s="10"/>
      <c r="C7" s="10"/>
      <c r="D7" s="10"/>
      <c r="E7" s="10"/>
      <c r="F7" s="8"/>
      <c r="G7" t="s">
        <v>13</v>
      </c>
      <c r="I7" s="12"/>
      <c r="J7" s="4"/>
      <c r="K7" t="s">
        <v>6</v>
      </c>
      <c r="Q7" s="3">
        <v>14.95</v>
      </c>
      <c r="R7" s="3">
        <f>SUM(J7*Q7)</f>
        <v>0</v>
      </c>
      <c r="S7" s="13"/>
      <c r="T7" t="s">
        <v>123</v>
      </c>
      <c r="Z7" s="3">
        <v>4.75</v>
      </c>
      <c r="AA7" s="3">
        <f>SUM(S7*Z7)</f>
        <v>0</v>
      </c>
    </row>
    <row r="8" spans="1:27" x14ac:dyDescent="0.3">
      <c r="G8" t="s">
        <v>133</v>
      </c>
      <c r="Q8" s="3"/>
      <c r="R8" s="3"/>
      <c r="S8" s="13"/>
      <c r="T8" t="s">
        <v>124</v>
      </c>
      <c r="Z8" s="3">
        <v>4.75</v>
      </c>
      <c r="AA8" s="3">
        <f>SUM(S8*Z8)</f>
        <v>0</v>
      </c>
    </row>
    <row r="9" spans="1:27" x14ac:dyDescent="0.3">
      <c r="A9" t="s">
        <v>15</v>
      </c>
      <c r="B9" s="9"/>
      <c r="C9" s="9"/>
      <c r="D9" t="s">
        <v>84</v>
      </c>
      <c r="E9" s="5"/>
      <c r="F9" s="5"/>
      <c r="G9" s="5"/>
      <c r="H9" s="5"/>
      <c r="I9" s="5"/>
      <c r="J9" s="4"/>
      <c r="K9" t="s">
        <v>9</v>
      </c>
      <c r="Q9" s="3">
        <v>16.95</v>
      </c>
      <c r="R9" s="3">
        <f>SUM(J9*Q9)</f>
        <v>0</v>
      </c>
      <c r="S9" s="13"/>
      <c r="T9" t="s">
        <v>125</v>
      </c>
      <c r="Z9" s="3">
        <v>4.75</v>
      </c>
      <c r="AA9" s="3">
        <f>SUM(S9*Z9)</f>
        <v>0</v>
      </c>
    </row>
    <row r="10" spans="1:27" x14ac:dyDescent="0.3">
      <c r="A10" t="s">
        <v>18</v>
      </c>
      <c r="B10" s="9"/>
      <c r="C10" s="9"/>
      <c r="D10" t="s">
        <v>16</v>
      </c>
      <c r="E10" s="7"/>
      <c r="F10" s="7"/>
      <c r="G10" s="7"/>
      <c r="H10" s="7"/>
      <c r="I10" s="7"/>
      <c r="Q10" s="3"/>
      <c r="R10" s="3"/>
      <c r="S10" s="13"/>
      <c r="T10" t="s">
        <v>126</v>
      </c>
      <c r="Z10" s="3">
        <v>4.75</v>
      </c>
      <c r="AA10" s="3">
        <f>SUM(S10*Z10)</f>
        <v>0</v>
      </c>
    </row>
    <row r="11" spans="1:27" x14ac:dyDescent="0.3">
      <c r="E11" s="7"/>
      <c r="F11" s="7"/>
      <c r="G11" s="7"/>
      <c r="H11" s="7"/>
      <c r="I11" s="7"/>
      <c r="J11" s="4"/>
      <c r="K11" t="s">
        <v>14</v>
      </c>
      <c r="Q11" s="3">
        <v>16.95</v>
      </c>
      <c r="R11" s="3">
        <f>SUM(J11*Q11)</f>
        <v>0</v>
      </c>
      <c r="S11" s="22" t="s">
        <v>121</v>
      </c>
      <c r="Z11" s="3"/>
      <c r="AA11" s="3"/>
    </row>
    <row r="12" spans="1:27" x14ac:dyDescent="0.3">
      <c r="A12" s="1" t="s">
        <v>0</v>
      </c>
      <c r="B12" s="1" t="s">
        <v>1</v>
      </c>
      <c r="C12" s="1"/>
      <c r="D12" s="1"/>
      <c r="E12" s="1"/>
      <c r="F12" s="1" t="s">
        <v>2</v>
      </c>
      <c r="G12" s="1"/>
      <c r="H12" s="1" t="s">
        <v>3</v>
      </c>
      <c r="I12" s="1" t="s">
        <v>4</v>
      </c>
      <c r="J12" s="6" t="s">
        <v>2</v>
      </c>
      <c r="Q12" s="3"/>
      <c r="R12" s="3"/>
      <c r="S12" s="13"/>
      <c r="T12" t="s">
        <v>89</v>
      </c>
      <c r="Z12" s="3">
        <v>7.75</v>
      </c>
      <c r="AA12" s="3">
        <f>SUM(S12*Z12)</f>
        <v>0</v>
      </c>
    </row>
    <row r="13" spans="1:27" x14ac:dyDescent="0.3">
      <c r="A13" s="2" t="s">
        <v>24</v>
      </c>
      <c r="B13" s="31" t="s">
        <v>114</v>
      </c>
      <c r="H13" s="3"/>
      <c r="J13" s="15" t="s">
        <v>17</v>
      </c>
      <c r="Q13" s="3"/>
      <c r="R13" s="3"/>
      <c r="S13" s="13"/>
      <c r="T13" t="s">
        <v>90</v>
      </c>
      <c r="Z13" s="3">
        <v>7.75</v>
      </c>
      <c r="AA13" s="3">
        <f>SUM(S13*Z13)</f>
        <v>0</v>
      </c>
    </row>
    <row r="14" spans="1:27" x14ac:dyDescent="0.3">
      <c r="A14" s="13"/>
      <c r="B14" t="s">
        <v>26</v>
      </c>
      <c r="H14" s="3">
        <v>4.95</v>
      </c>
      <c r="I14" s="3">
        <f>SUM(A14*H14)</f>
        <v>0</v>
      </c>
      <c r="J14" s="4"/>
      <c r="K14" t="s">
        <v>19</v>
      </c>
      <c r="Q14" s="3">
        <v>2.95</v>
      </c>
      <c r="R14" s="3">
        <f>SUM(J14*Q14)</f>
        <v>0</v>
      </c>
      <c r="S14" s="13"/>
      <c r="T14" t="s">
        <v>91</v>
      </c>
      <c r="Z14" s="3">
        <v>7.95</v>
      </c>
      <c r="AA14" s="3">
        <f>SUM(S14*Z14)</f>
        <v>0</v>
      </c>
    </row>
    <row r="15" spans="1:27" x14ac:dyDescent="0.3">
      <c r="A15" s="13"/>
      <c r="B15" t="s">
        <v>28</v>
      </c>
      <c r="H15" s="3">
        <v>6.95</v>
      </c>
      <c r="I15" s="3">
        <f>SUM(A15*H15)</f>
        <v>0</v>
      </c>
      <c r="J15" s="4"/>
      <c r="K15" t="s">
        <v>20</v>
      </c>
      <c r="Q15" s="3">
        <v>3.95</v>
      </c>
      <c r="R15" s="3">
        <f>SUM(J15*Q15)</f>
        <v>0</v>
      </c>
      <c r="S15" s="13"/>
      <c r="T15" t="s">
        <v>92</v>
      </c>
      <c r="Z15" s="3">
        <v>7.95</v>
      </c>
      <c r="AA15" s="3">
        <f>SUM(S15*Z15)</f>
        <v>0</v>
      </c>
    </row>
    <row r="16" spans="1:27" x14ac:dyDescent="0.3">
      <c r="A16" s="13"/>
      <c r="B16" t="s">
        <v>30</v>
      </c>
      <c r="H16" s="3">
        <v>3.95</v>
      </c>
      <c r="I16" s="3">
        <f>SUM(A16*H16)</f>
        <v>0</v>
      </c>
      <c r="J16" s="4"/>
      <c r="K16" s="8" t="s">
        <v>21</v>
      </c>
      <c r="M16" t="s">
        <v>22</v>
      </c>
      <c r="N16" t="s">
        <v>23</v>
      </c>
      <c r="P16" t="s">
        <v>82</v>
      </c>
      <c r="Q16" s="3">
        <v>4.25</v>
      </c>
      <c r="R16" s="3">
        <f>SUM(J16*Q16)</f>
        <v>0</v>
      </c>
      <c r="S16" s="13" t="s">
        <v>85</v>
      </c>
      <c r="Z16" s="3"/>
      <c r="AA16" s="3"/>
    </row>
    <row r="17" spans="1:27" x14ac:dyDescent="0.3">
      <c r="A17" s="2" t="s">
        <v>32</v>
      </c>
      <c r="H17" s="3"/>
      <c r="J17" s="4"/>
      <c r="K17" t="s">
        <v>25</v>
      </c>
      <c r="Q17" s="3">
        <v>4.25</v>
      </c>
      <c r="R17" s="3">
        <f>SUM(J17*Q17)</f>
        <v>0</v>
      </c>
      <c r="S17" s="13"/>
      <c r="T17" t="s">
        <v>86</v>
      </c>
      <c r="Z17" s="3">
        <v>2.5</v>
      </c>
      <c r="AA17" s="3">
        <f>SUM(S17*Z17)</f>
        <v>0</v>
      </c>
    </row>
    <row r="18" spans="1:27" x14ac:dyDescent="0.3">
      <c r="A18" s="13"/>
      <c r="B18" t="s">
        <v>34</v>
      </c>
      <c r="H18" s="3">
        <v>4.25</v>
      </c>
      <c r="I18" s="3">
        <f>SUM(A18*H18)</f>
        <v>0</v>
      </c>
      <c r="J18" s="15" t="s">
        <v>27</v>
      </c>
      <c r="Q18" s="3"/>
      <c r="R18" s="3"/>
      <c r="S18" s="13"/>
      <c r="T18" t="s">
        <v>128</v>
      </c>
      <c r="Z18" s="3">
        <v>2.75</v>
      </c>
      <c r="AA18" s="3">
        <f>SUM(S18*Z18)</f>
        <v>0</v>
      </c>
    </row>
    <row r="19" spans="1:27" x14ac:dyDescent="0.3">
      <c r="A19" s="2" t="s">
        <v>36</v>
      </c>
      <c r="H19" s="3"/>
      <c r="J19" s="4"/>
      <c r="K19" t="s">
        <v>29</v>
      </c>
      <c r="Q19" s="3">
        <v>1.95</v>
      </c>
      <c r="R19" s="3">
        <f t="shared" ref="R19:R24" si="0">SUM(J19*Q19)</f>
        <v>0</v>
      </c>
      <c r="S19" s="13"/>
      <c r="T19" t="s">
        <v>87</v>
      </c>
      <c r="Z19" s="3">
        <v>2.75</v>
      </c>
      <c r="AA19" s="3">
        <f>SUM(S19*Z19)</f>
        <v>0</v>
      </c>
    </row>
    <row r="20" spans="1:27" x14ac:dyDescent="0.3">
      <c r="A20" s="13"/>
      <c r="B20" t="s">
        <v>38</v>
      </c>
      <c r="H20" s="3">
        <v>11.95</v>
      </c>
      <c r="I20" s="3">
        <f>SUM(A20*H20)</f>
        <v>0</v>
      </c>
      <c r="J20" s="4"/>
      <c r="K20" t="s">
        <v>31</v>
      </c>
      <c r="Q20" s="3">
        <v>2.5</v>
      </c>
      <c r="R20" s="3">
        <f t="shared" si="0"/>
        <v>0</v>
      </c>
      <c r="S20" s="13"/>
      <c r="T20" t="s">
        <v>88</v>
      </c>
      <c r="Z20" s="3">
        <v>2.75</v>
      </c>
      <c r="AA20" s="3">
        <f>SUM(S20*Z20)</f>
        <v>0</v>
      </c>
    </row>
    <row r="21" spans="1:27" x14ac:dyDescent="0.3">
      <c r="A21" s="2" t="s">
        <v>39</v>
      </c>
      <c r="H21" s="3"/>
      <c r="J21" s="4"/>
      <c r="K21" s="8" t="s">
        <v>33</v>
      </c>
      <c r="Q21" s="3">
        <v>2.25</v>
      </c>
      <c r="R21" s="3">
        <f t="shared" si="0"/>
        <v>0</v>
      </c>
      <c r="S21" s="22" t="s">
        <v>127</v>
      </c>
      <c r="Z21" s="3"/>
      <c r="AA21" s="3"/>
    </row>
    <row r="22" spans="1:27" x14ac:dyDescent="0.3">
      <c r="A22" s="13"/>
      <c r="B22" t="s">
        <v>41</v>
      </c>
      <c r="H22" s="3">
        <v>7.99</v>
      </c>
      <c r="I22" s="3">
        <f t="shared" ref="I22:I31" si="1">SUM(A22*H22)</f>
        <v>0</v>
      </c>
      <c r="J22" s="4"/>
      <c r="K22" t="s">
        <v>35</v>
      </c>
      <c r="Q22" s="3">
        <v>3.25</v>
      </c>
      <c r="R22" s="3">
        <f t="shared" si="0"/>
        <v>0</v>
      </c>
      <c r="S22" s="13"/>
      <c r="T22" t="s">
        <v>98</v>
      </c>
      <c r="Z22" s="3">
        <v>2.75</v>
      </c>
      <c r="AA22" s="3">
        <f>SUM(S22*Z22)</f>
        <v>0</v>
      </c>
    </row>
    <row r="23" spans="1:27" x14ac:dyDescent="0.3">
      <c r="A23" s="13"/>
      <c r="B23" t="s">
        <v>70</v>
      </c>
      <c r="H23" s="3">
        <v>7.99</v>
      </c>
      <c r="I23" s="3">
        <f t="shared" si="1"/>
        <v>0</v>
      </c>
      <c r="J23" s="4"/>
      <c r="K23" t="s">
        <v>37</v>
      </c>
      <c r="Q23" s="3">
        <v>2.95</v>
      </c>
      <c r="R23" s="3">
        <f t="shared" si="0"/>
        <v>0</v>
      </c>
      <c r="S23" s="13"/>
      <c r="T23" t="s">
        <v>99</v>
      </c>
      <c r="Z23" s="3">
        <v>2.75</v>
      </c>
      <c r="AA23" s="3">
        <f>SUM(S23*Z23)</f>
        <v>0</v>
      </c>
    </row>
    <row r="24" spans="1:27" x14ac:dyDescent="0.3">
      <c r="A24" s="13"/>
      <c r="B24" t="s">
        <v>44</v>
      </c>
      <c r="H24" s="3">
        <v>7.99</v>
      </c>
      <c r="I24" s="3">
        <f t="shared" si="1"/>
        <v>0</v>
      </c>
      <c r="J24" s="4"/>
      <c r="K24" t="s">
        <v>69</v>
      </c>
      <c r="Q24" s="3">
        <v>2.25</v>
      </c>
      <c r="R24" s="3">
        <f t="shared" si="0"/>
        <v>0</v>
      </c>
      <c r="S24" s="13"/>
      <c r="T24" t="s">
        <v>100</v>
      </c>
      <c r="Z24" s="3">
        <v>3.5</v>
      </c>
      <c r="AA24" s="3">
        <f>SUM(S24*Z24)</f>
        <v>0</v>
      </c>
    </row>
    <row r="25" spans="1:27" ht="15.6" x14ac:dyDescent="0.3">
      <c r="A25" s="13"/>
      <c r="B25" t="s">
        <v>46</v>
      </c>
      <c r="H25" s="3">
        <v>7.99</v>
      </c>
      <c r="I25" s="3">
        <f t="shared" si="1"/>
        <v>0</v>
      </c>
      <c r="J25" s="15"/>
      <c r="K25" s="35" t="s">
        <v>40</v>
      </c>
      <c r="Q25" s="3"/>
      <c r="R25" s="3"/>
      <c r="S25" s="13"/>
      <c r="T25" t="s">
        <v>101</v>
      </c>
      <c r="Z25" s="3">
        <v>3.75</v>
      </c>
      <c r="AA25" s="3">
        <f>SUM(S25*Z25)</f>
        <v>0</v>
      </c>
    </row>
    <row r="26" spans="1:27" x14ac:dyDescent="0.3">
      <c r="A26" s="13"/>
      <c r="B26" t="s">
        <v>200</v>
      </c>
      <c r="H26" s="3">
        <v>7.99</v>
      </c>
      <c r="I26" s="3">
        <f t="shared" si="1"/>
        <v>0</v>
      </c>
      <c r="J26" s="4"/>
      <c r="K26" s="2" t="s">
        <v>42</v>
      </c>
      <c r="Q26" s="3">
        <v>9.9499999999999993</v>
      </c>
      <c r="R26" s="3">
        <f t="shared" ref="R26:R31" si="2">SUM(J26*Q26)</f>
        <v>0</v>
      </c>
      <c r="S26" s="22" t="s">
        <v>93</v>
      </c>
      <c r="Z26" s="3"/>
      <c r="AA26" s="3"/>
    </row>
    <row r="27" spans="1:27" x14ac:dyDescent="0.3">
      <c r="A27" s="13"/>
      <c r="B27" t="s">
        <v>203</v>
      </c>
      <c r="H27" s="3">
        <v>8.99</v>
      </c>
      <c r="I27" s="3">
        <f t="shared" si="1"/>
        <v>0</v>
      </c>
      <c r="J27" s="4"/>
      <c r="K27" s="2" t="s">
        <v>47</v>
      </c>
      <c r="Q27" s="3">
        <v>11.95</v>
      </c>
      <c r="R27" s="3">
        <f t="shared" si="2"/>
        <v>0</v>
      </c>
      <c r="S27" s="13"/>
      <c r="T27" t="s">
        <v>94</v>
      </c>
      <c r="Z27" s="3">
        <v>0.95</v>
      </c>
      <c r="AA27" s="3">
        <f>SUM(S27*Z27)</f>
        <v>0</v>
      </c>
    </row>
    <row r="28" spans="1:27" x14ac:dyDescent="0.3">
      <c r="A28" s="13"/>
      <c r="B28" t="s">
        <v>201</v>
      </c>
      <c r="H28" s="3">
        <v>8.99</v>
      </c>
      <c r="I28" s="3">
        <f t="shared" si="1"/>
        <v>0</v>
      </c>
      <c r="J28" s="4"/>
      <c r="K28" s="2" t="s">
        <v>52</v>
      </c>
      <c r="Q28" s="3">
        <v>12.95</v>
      </c>
      <c r="R28" s="3">
        <f t="shared" si="2"/>
        <v>0</v>
      </c>
      <c r="S28" s="13"/>
      <c r="T28" t="s">
        <v>95</v>
      </c>
      <c r="Z28" s="3">
        <v>0.95</v>
      </c>
      <c r="AA28" s="3">
        <f>SUM(S28*Z28)</f>
        <v>0</v>
      </c>
    </row>
    <row r="29" spans="1:27" x14ac:dyDescent="0.3">
      <c r="A29" s="13"/>
      <c r="B29" t="s">
        <v>48</v>
      </c>
      <c r="H29" s="3">
        <v>8.99</v>
      </c>
      <c r="I29" s="3">
        <f t="shared" si="1"/>
        <v>0</v>
      </c>
      <c r="J29" s="4"/>
      <c r="K29" s="2" t="s">
        <v>77</v>
      </c>
      <c r="Q29" s="3">
        <v>12.95</v>
      </c>
      <c r="R29" s="3">
        <f t="shared" si="2"/>
        <v>0</v>
      </c>
      <c r="S29" s="13"/>
      <c r="T29" t="s">
        <v>96</v>
      </c>
      <c r="Z29" s="3">
        <v>1.25</v>
      </c>
      <c r="AA29" s="3">
        <f>SUM(S29*Z29)</f>
        <v>0</v>
      </c>
    </row>
    <row r="30" spans="1:27" x14ac:dyDescent="0.3">
      <c r="A30" s="13"/>
      <c r="B30" t="s">
        <v>204</v>
      </c>
      <c r="H30" s="3">
        <v>8.99</v>
      </c>
      <c r="I30" s="3">
        <f t="shared" si="1"/>
        <v>0</v>
      </c>
      <c r="J30" s="4"/>
      <c r="K30" s="2" t="s">
        <v>116</v>
      </c>
      <c r="Q30" s="3">
        <v>12.95</v>
      </c>
      <c r="R30" s="3">
        <f t="shared" si="2"/>
        <v>0</v>
      </c>
      <c r="S30" s="13"/>
      <c r="T30" t="s">
        <v>97</v>
      </c>
      <c r="Z30" s="3">
        <v>0.95</v>
      </c>
      <c r="AA30" s="3">
        <f>SUM(S30*Z30)</f>
        <v>0</v>
      </c>
    </row>
    <row r="31" spans="1:27" ht="15.6" x14ac:dyDescent="0.3">
      <c r="A31" s="13"/>
      <c r="B31" t="s">
        <v>202</v>
      </c>
      <c r="H31" s="3">
        <v>8.99</v>
      </c>
      <c r="I31" s="3">
        <f t="shared" si="1"/>
        <v>0</v>
      </c>
      <c r="J31" s="20"/>
      <c r="K31" s="2" t="s">
        <v>117</v>
      </c>
      <c r="Q31" s="3">
        <v>12.95</v>
      </c>
      <c r="R31" s="3">
        <f t="shared" si="2"/>
        <v>0</v>
      </c>
      <c r="S31" s="22"/>
      <c r="T31" s="36" t="s">
        <v>131</v>
      </c>
      <c r="Z31" s="3">
        <v>0.95</v>
      </c>
      <c r="AA31" s="3"/>
    </row>
    <row r="32" spans="1:27" ht="15.6" x14ac:dyDescent="0.3">
      <c r="A32" s="2" t="s">
        <v>49</v>
      </c>
      <c r="B32" s="34" t="s">
        <v>115</v>
      </c>
      <c r="H32" s="3"/>
      <c r="J32" s="2" t="s">
        <v>81</v>
      </c>
      <c r="K32" s="2"/>
      <c r="Q32" s="3"/>
      <c r="R32" s="3"/>
      <c r="S32" s="13"/>
      <c r="T32" t="s">
        <v>206</v>
      </c>
      <c r="Z32" s="3">
        <v>2.75</v>
      </c>
      <c r="AA32" s="3">
        <f t="shared" ref="AA32:AA46" si="3">SUM(S32*Z32)</f>
        <v>0</v>
      </c>
    </row>
    <row r="33" spans="1:27" x14ac:dyDescent="0.3">
      <c r="A33" s="13"/>
      <c r="B33" t="s">
        <v>50</v>
      </c>
      <c r="H33" s="3">
        <v>6.5</v>
      </c>
      <c r="I33" s="3">
        <f>SUM(A33*H33)</f>
        <v>0</v>
      </c>
      <c r="J33" s="4"/>
      <c r="K33" t="s">
        <v>43</v>
      </c>
      <c r="Q33" s="3">
        <v>4.95</v>
      </c>
      <c r="R33" s="3">
        <f t="shared" ref="R33:R50" si="4">SUM(J33*Q33)</f>
        <v>0</v>
      </c>
      <c r="S33" s="13"/>
      <c r="T33" t="s">
        <v>129</v>
      </c>
      <c r="Z33" s="3">
        <v>7.75</v>
      </c>
      <c r="AA33" s="3">
        <f t="shared" si="3"/>
        <v>0</v>
      </c>
    </row>
    <row r="34" spans="1:27" x14ac:dyDescent="0.3">
      <c r="A34" s="13"/>
      <c r="B34" t="s">
        <v>51</v>
      </c>
      <c r="H34" s="3">
        <v>6.95</v>
      </c>
      <c r="I34" s="3">
        <f>SUM(A34*H34)</f>
        <v>0</v>
      </c>
      <c r="J34" s="4"/>
      <c r="K34" t="s">
        <v>118</v>
      </c>
      <c r="Q34" s="3">
        <v>5.95</v>
      </c>
      <c r="R34" s="3">
        <f t="shared" si="4"/>
        <v>0</v>
      </c>
      <c r="S34" s="13"/>
      <c r="T34" t="s">
        <v>207</v>
      </c>
      <c r="Z34" s="3">
        <v>2.75</v>
      </c>
      <c r="AA34" s="3">
        <f t="shared" si="3"/>
        <v>0</v>
      </c>
    </row>
    <row r="35" spans="1:27" x14ac:dyDescent="0.3">
      <c r="A35" s="13"/>
      <c r="B35" t="s">
        <v>53</v>
      </c>
      <c r="H35" s="3">
        <v>6.95</v>
      </c>
      <c r="I35" s="3">
        <f>SUM(A35*H35)</f>
        <v>0</v>
      </c>
      <c r="J35" s="4"/>
      <c r="K35" t="s">
        <v>45</v>
      </c>
      <c r="Q35" s="3">
        <v>6.95</v>
      </c>
      <c r="R35" s="3">
        <f t="shared" si="4"/>
        <v>0</v>
      </c>
      <c r="S35" s="13"/>
      <c r="T35" t="s">
        <v>208</v>
      </c>
      <c r="Z35" s="3">
        <v>3.75</v>
      </c>
      <c r="AA35" s="3">
        <f t="shared" si="3"/>
        <v>0</v>
      </c>
    </row>
    <row r="36" spans="1:27" x14ac:dyDescent="0.3">
      <c r="A36" s="13"/>
      <c r="B36" t="s">
        <v>54</v>
      </c>
      <c r="H36" s="3">
        <v>3.95</v>
      </c>
      <c r="I36" s="3">
        <f>SUM(A36*H36)</f>
        <v>0</v>
      </c>
      <c r="J36" s="4"/>
      <c r="K36" t="s">
        <v>78</v>
      </c>
      <c r="Q36" s="3">
        <v>6.95</v>
      </c>
      <c r="R36" s="3">
        <f t="shared" si="4"/>
        <v>0</v>
      </c>
      <c r="S36" s="13"/>
      <c r="T36" t="s">
        <v>209</v>
      </c>
      <c r="Z36" s="3">
        <v>3.75</v>
      </c>
      <c r="AA36" s="3">
        <f t="shared" si="3"/>
        <v>0</v>
      </c>
    </row>
    <row r="37" spans="1:27" x14ac:dyDescent="0.3">
      <c r="A37" s="13"/>
      <c r="B37" t="s">
        <v>55</v>
      </c>
      <c r="H37" s="3">
        <v>3</v>
      </c>
      <c r="I37" s="3">
        <f>SUM(A37*H37)</f>
        <v>0</v>
      </c>
      <c r="J37" s="20"/>
      <c r="K37" t="s">
        <v>79</v>
      </c>
      <c r="Q37" s="3">
        <v>4.95</v>
      </c>
      <c r="R37" s="3">
        <f t="shared" si="4"/>
        <v>0</v>
      </c>
      <c r="S37" s="13"/>
      <c r="T37" t="s">
        <v>210</v>
      </c>
      <c r="Z37" s="3">
        <v>10.75</v>
      </c>
      <c r="AA37" s="3">
        <f t="shared" si="3"/>
        <v>0</v>
      </c>
    </row>
    <row r="38" spans="1:27" x14ac:dyDescent="0.3">
      <c r="A38" s="2" t="s">
        <v>56</v>
      </c>
      <c r="B38" s="31"/>
      <c r="H38" s="3"/>
      <c r="J38" s="4"/>
      <c r="K38" t="s">
        <v>80</v>
      </c>
      <c r="Q38" s="3">
        <v>3.95</v>
      </c>
      <c r="R38" s="3">
        <f t="shared" si="4"/>
        <v>0</v>
      </c>
      <c r="S38" s="13"/>
      <c r="T38" t="s">
        <v>211</v>
      </c>
      <c r="Z38" s="3">
        <v>14.95</v>
      </c>
      <c r="AA38" s="3">
        <f t="shared" si="3"/>
        <v>0</v>
      </c>
    </row>
    <row r="39" spans="1:27" x14ac:dyDescent="0.3">
      <c r="A39" s="13"/>
      <c r="B39" t="s">
        <v>57</v>
      </c>
      <c r="H39" s="3">
        <v>10.95</v>
      </c>
      <c r="I39" s="3">
        <f t="shared" ref="I39:I48" si="5">SUM(A39*H39)</f>
        <v>0</v>
      </c>
      <c r="J39" s="4"/>
      <c r="K39" s="2" t="s">
        <v>64</v>
      </c>
      <c r="Q39" s="3">
        <v>10.95</v>
      </c>
      <c r="R39" s="3">
        <f t="shared" si="4"/>
        <v>0</v>
      </c>
      <c r="S39" s="13"/>
      <c r="T39" t="s">
        <v>212</v>
      </c>
      <c r="Z39" s="3">
        <v>95</v>
      </c>
      <c r="AA39" s="3">
        <f t="shared" si="3"/>
        <v>0</v>
      </c>
    </row>
    <row r="40" spans="1:27" x14ac:dyDescent="0.3">
      <c r="A40" s="13"/>
      <c r="B40" t="s">
        <v>58</v>
      </c>
      <c r="H40" s="3">
        <v>10.95</v>
      </c>
      <c r="I40" s="3">
        <f t="shared" si="5"/>
        <v>0</v>
      </c>
      <c r="J40" s="4"/>
      <c r="K40" s="2" t="s">
        <v>108</v>
      </c>
      <c r="Q40" s="3">
        <v>14.95</v>
      </c>
      <c r="R40" s="3">
        <f t="shared" si="4"/>
        <v>0</v>
      </c>
      <c r="S40" s="13"/>
      <c r="T40" t="s">
        <v>132</v>
      </c>
      <c r="Z40" s="3">
        <v>0</v>
      </c>
      <c r="AA40" s="3">
        <f t="shared" si="3"/>
        <v>0</v>
      </c>
    </row>
    <row r="41" spans="1:27" x14ac:dyDescent="0.3">
      <c r="A41" s="13"/>
      <c r="B41" t="s">
        <v>60</v>
      </c>
      <c r="H41" s="3">
        <v>10.95</v>
      </c>
      <c r="I41" s="3">
        <f t="shared" si="5"/>
        <v>0</v>
      </c>
      <c r="J41" s="33"/>
      <c r="K41" s="15" t="s">
        <v>119</v>
      </c>
      <c r="Q41" s="3">
        <v>14.95</v>
      </c>
      <c r="R41" s="3">
        <f t="shared" si="4"/>
        <v>0</v>
      </c>
      <c r="S41" s="13"/>
      <c r="T41" t="s">
        <v>132</v>
      </c>
      <c r="Y41" s="3"/>
      <c r="Z41" s="3">
        <v>0</v>
      </c>
      <c r="AA41" s="3">
        <f t="shared" si="3"/>
        <v>0</v>
      </c>
    </row>
    <row r="42" spans="1:27" x14ac:dyDescent="0.3">
      <c r="A42" s="13"/>
      <c r="B42" t="s">
        <v>61</v>
      </c>
      <c r="H42" s="3">
        <v>10.95</v>
      </c>
      <c r="I42" s="3">
        <f t="shared" si="5"/>
        <v>0</v>
      </c>
      <c r="J42" s="33"/>
      <c r="K42" s="15" t="s">
        <v>120</v>
      </c>
      <c r="Q42" s="3">
        <v>5.95</v>
      </c>
      <c r="R42" s="3">
        <f t="shared" si="4"/>
        <v>0</v>
      </c>
      <c r="S42" s="13"/>
      <c r="T42" t="s">
        <v>132</v>
      </c>
      <c r="Z42" s="3">
        <v>0</v>
      </c>
      <c r="AA42" s="3">
        <f t="shared" si="3"/>
        <v>0</v>
      </c>
    </row>
    <row r="43" spans="1:27" x14ac:dyDescent="0.3">
      <c r="A43" s="13"/>
      <c r="B43" t="s">
        <v>62</v>
      </c>
      <c r="H43" s="3">
        <v>10.95</v>
      </c>
      <c r="I43" s="3">
        <f t="shared" si="5"/>
        <v>0</v>
      </c>
      <c r="J43" s="15"/>
      <c r="K43" s="32" t="s">
        <v>109</v>
      </c>
      <c r="Q43" s="3"/>
      <c r="R43" s="3"/>
      <c r="S43" s="13"/>
      <c r="T43" t="s">
        <v>132</v>
      </c>
      <c r="Z43" s="3">
        <v>0</v>
      </c>
      <c r="AA43" s="3">
        <f t="shared" si="3"/>
        <v>0</v>
      </c>
    </row>
    <row r="44" spans="1:27" x14ac:dyDescent="0.3">
      <c r="A44" s="13"/>
      <c r="B44" t="s">
        <v>59</v>
      </c>
      <c r="H44" s="3">
        <v>10.95</v>
      </c>
      <c r="I44" s="3">
        <f t="shared" si="5"/>
        <v>0</v>
      </c>
      <c r="J44" s="4"/>
      <c r="K44" s="2" t="s">
        <v>110</v>
      </c>
      <c r="Q44" s="3">
        <v>20.95</v>
      </c>
      <c r="R44" s="3">
        <f t="shared" si="4"/>
        <v>0</v>
      </c>
      <c r="S44" s="13"/>
      <c r="T44" t="s">
        <v>132</v>
      </c>
      <c r="Y44" s="3"/>
      <c r="Z44" s="3">
        <v>0</v>
      </c>
      <c r="AA44" s="3">
        <f t="shared" si="3"/>
        <v>0</v>
      </c>
    </row>
    <row r="45" spans="1:27" x14ac:dyDescent="0.3">
      <c r="A45" s="13"/>
      <c r="B45" t="s">
        <v>63</v>
      </c>
      <c r="H45" s="3">
        <v>10.95</v>
      </c>
      <c r="I45" s="3">
        <f t="shared" si="5"/>
        <v>0</v>
      </c>
      <c r="J45" s="4"/>
      <c r="K45" s="2" t="s">
        <v>111</v>
      </c>
      <c r="Q45" s="3">
        <v>22.95</v>
      </c>
      <c r="R45" s="3">
        <f t="shared" si="4"/>
        <v>0</v>
      </c>
      <c r="S45" s="13"/>
      <c r="T45" t="s">
        <v>132</v>
      </c>
      <c r="Z45" s="3">
        <v>0</v>
      </c>
      <c r="AA45" s="3">
        <f t="shared" si="3"/>
        <v>0</v>
      </c>
    </row>
    <row r="46" spans="1:27" x14ac:dyDescent="0.3">
      <c r="A46" s="13"/>
      <c r="B46" t="s">
        <v>205</v>
      </c>
      <c r="H46" s="3">
        <v>10.95</v>
      </c>
      <c r="I46" s="3">
        <f t="shared" si="5"/>
        <v>0</v>
      </c>
      <c r="J46" s="4"/>
      <c r="K46" s="2" t="s">
        <v>112</v>
      </c>
      <c r="Q46" s="3">
        <v>25.95</v>
      </c>
      <c r="R46" s="3">
        <f t="shared" si="4"/>
        <v>0</v>
      </c>
      <c r="S46" s="13"/>
      <c r="T46" t="s">
        <v>132</v>
      </c>
      <c r="Y46" s="3"/>
      <c r="Z46" s="3">
        <v>0</v>
      </c>
      <c r="AA46" s="3">
        <f t="shared" si="3"/>
        <v>0</v>
      </c>
    </row>
    <row r="47" spans="1:27" x14ac:dyDescent="0.3">
      <c r="A47" s="16"/>
      <c r="B47" t="s">
        <v>71</v>
      </c>
      <c r="H47" s="3">
        <v>10.95</v>
      </c>
      <c r="I47" s="3">
        <f t="shared" si="5"/>
        <v>0</v>
      </c>
      <c r="J47" s="30"/>
      <c r="K47" s="2" t="s">
        <v>113</v>
      </c>
      <c r="Q47" s="3">
        <v>28.95</v>
      </c>
      <c r="R47" s="3">
        <f t="shared" si="4"/>
        <v>0</v>
      </c>
      <c r="S47" s="2" t="s">
        <v>16</v>
      </c>
      <c r="Y47" s="3" t="s">
        <v>83</v>
      </c>
      <c r="Z47" s="3"/>
      <c r="AA47" s="23">
        <f>SUM(Z52+P52+I52)</f>
        <v>0</v>
      </c>
    </row>
    <row r="48" spans="1:27" x14ac:dyDescent="0.3">
      <c r="A48" s="16"/>
      <c r="B48" t="s">
        <v>65</v>
      </c>
      <c r="H48" s="3">
        <v>12.95</v>
      </c>
      <c r="I48" s="3">
        <f t="shared" si="5"/>
        <v>0</v>
      </c>
      <c r="J48" s="38" t="s">
        <v>104</v>
      </c>
      <c r="Q48" s="3"/>
      <c r="R48" s="3"/>
      <c r="S48" s="5"/>
      <c r="T48" s="5"/>
      <c r="U48" s="5"/>
      <c r="V48" s="5"/>
      <c r="W48" s="5"/>
      <c r="X48" s="5"/>
      <c r="Y48" s="3" t="s">
        <v>66</v>
      </c>
      <c r="Z48" s="3"/>
      <c r="AA48" s="23">
        <f>SUM(AA47*0.07)</f>
        <v>0</v>
      </c>
    </row>
    <row r="49" spans="1:27" x14ac:dyDescent="0.3">
      <c r="A49" s="16"/>
      <c r="B49" s="18" t="s">
        <v>72</v>
      </c>
      <c r="C49" s="16"/>
      <c r="D49" t="s">
        <v>75</v>
      </c>
      <c r="E49" s="16"/>
      <c r="F49" s="18"/>
      <c r="H49" s="3">
        <v>0.75</v>
      </c>
      <c r="I49" s="3">
        <f>SUM(H49*A49+A50+A51+A52+C49+C50+C51+C52+E49+E50+E51+E52)</f>
        <v>0</v>
      </c>
      <c r="J49" s="4"/>
      <c r="K49" t="s">
        <v>105</v>
      </c>
      <c r="Q49" s="3">
        <v>15</v>
      </c>
      <c r="R49" s="3">
        <f t="shared" si="4"/>
        <v>0</v>
      </c>
      <c r="S49" s="7"/>
      <c r="T49" s="39"/>
      <c r="U49" s="7"/>
      <c r="V49" s="7"/>
      <c r="W49" s="7"/>
      <c r="X49" s="40"/>
      <c r="Y49" t="s">
        <v>104</v>
      </c>
      <c r="Z49" s="17"/>
      <c r="AA49" s="23">
        <f>SUM(R49:R52)</f>
        <v>0</v>
      </c>
    </row>
    <row r="50" spans="1:27" ht="15" thickBot="1" x14ac:dyDescent="0.35">
      <c r="A50" s="16"/>
      <c r="B50" s="18" t="s">
        <v>73</v>
      </c>
      <c r="C50" s="16"/>
      <c r="D50" s="18" t="s">
        <v>102</v>
      </c>
      <c r="E50" s="16"/>
      <c r="I50" s="3"/>
      <c r="J50" s="4"/>
      <c r="K50" t="s">
        <v>106</v>
      </c>
      <c r="Q50" s="3">
        <v>10</v>
      </c>
      <c r="R50" s="3">
        <f t="shared" si="4"/>
        <v>0</v>
      </c>
      <c r="S50" s="7"/>
      <c r="T50" s="39"/>
      <c r="U50" s="7"/>
      <c r="V50" s="7"/>
      <c r="W50" s="7"/>
      <c r="X50" s="7"/>
      <c r="Y50" s="3" t="s">
        <v>84</v>
      </c>
      <c r="Z50" s="3"/>
      <c r="AA50" s="24">
        <v>30</v>
      </c>
    </row>
    <row r="51" spans="1:27" ht="15" thickBot="1" x14ac:dyDescent="0.35">
      <c r="A51" s="16"/>
      <c r="B51" s="19" t="s">
        <v>74</v>
      </c>
      <c r="C51" s="16"/>
      <c r="D51" s="18" t="s">
        <v>76</v>
      </c>
      <c r="E51" s="16"/>
      <c r="J51" s="4"/>
      <c r="K51" t="s">
        <v>107</v>
      </c>
      <c r="Q51" s="3">
        <v>1.75</v>
      </c>
      <c r="R51" s="3">
        <f t="shared" ref="R51:R52" si="6">SUM(J51*Q51)</f>
        <v>0</v>
      </c>
      <c r="S51" s="7"/>
      <c r="T51" s="40"/>
      <c r="U51" s="7"/>
      <c r="V51" s="7"/>
      <c r="W51" s="7"/>
      <c r="X51" s="7"/>
      <c r="Y51" s="2" t="s">
        <v>67</v>
      </c>
      <c r="Z51" s="2"/>
      <c r="AA51" s="25"/>
    </row>
    <row r="52" spans="1:27" x14ac:dyDescent="0.3">
      <c r="A52" s="16"/>
      <c r="B52" s="19"/>
      <c r="C52" s="16"/>
      <c r="D52" s="18"/>
      <c r="E52" s="16"/>
      <c r="I52" s="21">
        <f>SUM(I14:I49)</f>
        <v>0</v>
      </c>
      <c r="J52" s="4"/>
      <c r="K52" t="s">
        <v>103</v>
      </c>
      <c r="P52" s="21">
        <f>SUM(R7:R52)</f>
        <v>0</v>
      </c>
      <c r="Q52" s="3">
        <v>0.95</v>
      </c>
      <c r="R52" s="3">
        <f t="shared" si="6"/>
        <v>0</v>
      </c>
      <c r="S52" s="7"/>
      <c r="T52" s="41"/>
      <c r="U52" s="7"/>
      <c r="V52" s="40"/>
      <c r="W52" s="7"/>
      <c r="X52" s="7"/>
      <c r="Y52" s="3" t="s">
        <v>68</v>
      </c>
      <c r="Z52" s="21">
        <f>SUM(AA7:AA46)</f>
        <v>0</v>
      </c>
      <c r="AA52" s="26">
        <f>SUM(AA47:AA51)</f>
        <v>30</v>
      </c>
    </row>
  </sheetData>
  <pageMargins left="0.7" right="0.45" top="0.2" bottom="0.2" header="0.05" footer="0.05"/>
  <pageSetup orientation="portrait" r:id="rId1"/>
  <colBreaks count="2" manualBreakCount="2">
    <brk id="9" max="1048575" man="1"/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DABD-2410-4E4C-A762-A2EE2AE69712}">
  <dimension ref="A1:V51"/>
  <sheetViews>
    <sheetView showGridLines="0" workbookViewId="0">
      <selection activeCell="Q46" sqref="Q46"/>
    </sheetView>
  </sheetViews>
  <sheetFormatPr defaultRowHeight="14.4" x14ac:dyDescent="0.3"/>
  <cols>
    <col min="1" max="5" width="9.44140625" style="8" customWidth="1"/>
    <col min="6" max="6" width="9.77734375" style="8" customWidth="1"/>
    <col min="7" max="9" width="9.44140625" style="8" customWidth="1"/>
    <col min="10" max="10" width="9.44140625" style="11" customWidth="1"/>
    <col min="11" max="18" width="9.44140625" style="8" customWidth="1"/>
    <col min="19" max="22" width="8.88671875" style="8"/>
  </cols>
  <sheetData>
    <row r="1" spans="1:18" x14ac:dyDescent="0.3">
      <c r="F1" s="8" t="s">
        <v>134</v>
      </c>
    </row>
    <row r="2" spans="1:18" x14ac:dyDescent="0.3">
      <c r="J2" s="27"/>
      <c r="Q2" s="28"/>
    </row>
    <row r="3" spans="1:18" x14ac:dyDescent="0.3">
      <c r="J3" s="29"/>
      <c r="Q3" s="28"/>
      <c r="R3" s="28"/>
    </row>
    <row r="4" spans="1:18" x14ac:dyDescent="0.3">
      <c r="Q4" s="28"/>
      <c r="R4" s="28"/>
    </row>
    <row r="5" spans="1:18" x14ac:dyDescent="0.3">
      <c r="A5" s="8" t="s">
        <v>7</v>
      </c>
      <c r="B5" s="9"/>
      <c r="C5" s="9"/>
      <c r="D5" s="9"/>
      <c r="E5" s="9"/>
      <c r="F5" s="11"/>
      <c r="G5" s="11" t="s">
        <v>8</v>
      </c>
      <c r="I5" s="12"/>
      <c r="J5" s="1" t="s">
        <v>0</v>
      </c>
      <c r="K5" s="1" t="s">
        <v>1</v>
      </c>
      <c r="L5" s="1"/>
      <c r="M5" s="1"/>
      <c r="N5" s="1"/>
      <c r="O5" s="1" t="s">
        <v>2</v>
      </c>
      <c r="P5" s="1"/>
      <c r="Q5" s="1" t="s">
        <v>3</v>
      </c>
      <c r="R5" s="1" t="s">
        <v>4</v>
      </c>
    </row>
    <row r="6" spans="1:18" x14ac:dyDescent="0.3">
      <c r="A6" s="8" t="s">
        <v>10</v>
      </c>
      <c r="B6" s="10"/>
      <c r="C6" s="10"/>
      <c r="D6" s="10"/>
      <c r="E6" s="10"/>
      <c r="G6" s="8" t="s">
        <v>11</v>
      </c>
      <c r="I6" s="12"/>
      <c r="J6" s="45" t="s">
        <v>161</v>
      </c>
      <c r="Q6" s="28"/>
    </row>
    <row r="7" spans="1:18" x14ac:dyDescent="0.3">
      <c r="A7" s="8" t="s">
        <v>12</v>
      </c>
      <c r="B7" s="10"/>
      <c r="C7" s="10"/>
      <c r="D7" s="10"/>
      <c r="E7" s="10"/>
      <c r="G7" s="8" t="s">
        <v>13</v>
      </c>
      <c r="I7" s="12"/>
      <c r="J7" s="46"/>
      <c r="K7" s="8" t="s">
        <v>162</v>
      </c>
      <c r="Q7" s="28">
        <v>4.75</v>
      </c>
      <c r="R7" s="28">
        <f>SUM(J7*Q7)</f>
        <v>0</v>
      </c>
    </row>
    <row r="8" spans="1:18" x14ac:dyDescent="0.3">
      <c r="G8" s="8" t="s">
        <v>133</v>
      </c>
      <c r="J8" s="46"/>
      <c r="K8" s="8" t="s">
        <v>163</v>
      </c>
      <c r="Q8" s="28">
        <v>4.75</v>
      </c>
      <c r="R8" s="28">
        <f>SUM(J8*Q8)</f>
        <v>0</v>
      </c>
    </row>
    <row r="9" spans="1:18" x14ac:dyDescent="0.3">
      <c r="A9" s="8" t="s">
        <v>15</v>
      </c>
      <c r="B9" s="42"/>
      <c r="C9" s="42"/>
      <c r="D9" s="8" t="s">
        <v>84</v>
      </c>
      <c r="E9" s="42"/>
      <c r="F9" s="42"/>
      <c r="G9" s="42"/>
      <c r="H9" s="42"/>
      <c r="I9" s="42"/>
      <c r="J9" s="46"/>
      <c r="K9" s="8" t="s">
        <v>164</v>
      </c>
      <c r="Q9" s="28">
        <v>4.75</v>
      </c>
      <c r="R9" s="28">
        <f>SUM(J9*Q9)</f>
        <v>0</v>
      </c>
    </row>
    <row r="10" spans="1:18" x14ac:dyDescent="0.3">
      <c r="A10" s="8" t="s">
        <v>18</v>
      </c>
      <c r="B10" s="42"/>
      <c r="C10" s="42"/>
      <c r="D10" s="8" t="s">
        <v>16</v>
      </c>
      <c r="E10" s="44"/>
      <c r="F10" s="44"/>
      <c r="G10" s="44"/>
      <c r="H10" s="44"/>
      <c r="I10" s="44"/>
      <c r="J10" s="27" t="s">
        <v>165</v>
      </c>
      <c r="Q10" s="28"/>
      <c r="R10" s="28"/>
    </row>
    <row r="11" spans="1:18" x14ac:dyDescent="0.3">
      <c r="E11" s="44"/>
      <c r="F11" s="44"/>
      <c r="G11" s="44"/>
      <c r="H11" s="44"/>
      <c r="I11" s="44"/>
      <c r="J11" s="46"/>
      <c r="K11" s="8" t="s">
        <v>166</v>
      </c>
      <c r="Q11" s="28">
        <v>2.5</v>
      </c>
      <c r="R11" s="28">
        <f>SUM(J11*Q11)</f>
        <v>0</v>
      </c>
    </row>
    <row r="12" spans="1:18" x14ac:dyDescent="0.3">
      <c r="A12" s="1" t="s">
        <v>0</v>
      </c>
      <c r="B12" s="1" t="s">
        <v>1</v>
      </c>
      <c r="C12" s="1"/>
      <c r="D12" s="1"/>
      <c r="E12" s="1"/>
      <c r="F12" s="1" t="s">
        <v>2</v>
      </c>
      <c r="G12" s="1"/>
      <c r="H12" s="1" t="s">
        <v>3</v>
      </c>
      <c r="I12" s="1" t="s">
        <v>4</v>
      </c>
      <c r="J12" s="55"/>
      <c r="K12" s="8" t="s">
        <v>167</v>
      </c>
      <c r="Q12" s="28">
        <v>2.5</v>
      </c>
      <c r="R12" s="28">
        <f>SUM(J12*Q12)</f>
        <v>0</v>
      </c>
    </row>
    <row r="13" spans="1:18" x14ac:dyDescent="0.3">
      <c r="A13" s="45" t="s">
        <v>136</v>
      </c>
      <c r="B13" s="47" t="s">
        <v>135</v>
      </c>
      <c r="H13" s="28"/>
      <c r="J13" s="51"/>
      <c r="K13" s="8" t="s">
        <v>168</v>
      </c>
      <c r="Q13" s="28">
        <v>2.5</v>
      </c>
      <c r="R13" s="28">
        <f>SUM(J13*Q13)</f>
        <v>0</v>
      </c>
    </row>
    <row r="14" spans="1:18" x14ac:dyDescent="0.3">
      <c r="A14" s="48"/>
      <c r="B14" s="8" t="s">
        <v>137</v>
      </c>
      <c r="H14" s="28">
        <v>2.75</v>
      </c>
      <c r="I14" s="28">
        <f t="shared" ref="I14:I24" si="0">SUM(A14*H14)</f>
        <v>0</v>
      </c>
      <c r="J14" s="71"/>
      <c r="K14" s="47" t="s">
        <v>199</v>
      </c>
      <c r="Q14" s="28"/>
      <c r="R14" s="28"/>
    </row>
    <row r="15" spans="1:18" x14ac:dyDescent="0.3">
      <c r="A15" s="48"/>
      <c r="B15" s="8" t="s">
        <v>138</v>
      </c>
      <c r="H15" s="28">
        <v>2.75</v>
      </c>
      <c r="I15" s="28">
        <f t="shared" si="0"/>
        <v>0</v>
      </c>
      <c r="J15" s="70" t="s">
        <v>170</v>
      </c>
      <c r="K15" s="47"/>
      <c r="Q15" s="28"/>
      <c r="R15" s="28"/>
    </row>
    <row r="16" spans="1:18" x14ac:dyDescent="0.3">
      <c r="A16" s="48"/>
      <c r="B16" s="8" t="s">
        <v>139</v>
      </c>
      <c r="H16" s="28">
        <v>2.75</v>
      </c>
      <c r="I16" s="28">
        <f t="shared" si="0"/>
        <v>0</v>
      </c>
      <c r="J16" s="46"/>
      <c r="K16" s="8" t="s">
        <v>171</v>
      </c>
      <c r="Q16" s="28">
        <v>2.75</v>
      </c>
      <c r="R16" s="28">
        <f>SUM(J16*Q16)</f>
        <v>0</v>
      </c>
    </row>
    <row r="17" spans="1:18" x14ac:dyDescent="0.3">
      <c r="A17" s="48"/>
      <c r="B17" s="8" t="s">
        <v>140</v>
      </c>
      <c r="H17" s="28">
        <v>2.75</v>
      </c>
      <c r="I17" s="28">
        <f t="shared" si="0"/>
        <v>0</v>
      </c>
      <c r="J17" s="46"/>
      <c r="K17" s="8" t="s">
        <v>172</v>
      </c>
      <c r="Q17" s="28">
        <v>2.75</v>
      </c>
      <c r="R17" s="28">
        <f>SUM(J17*Q17)</f>
        <v>0</v>
      </c>
    </row>
    <row r="18" spans="1:18" x14ac:dyDescent="0.3">
      <c r="A18" s="48"/>
      <c r="B18" s="8" t="s">
        <v>141</v>
      </c>
      <c r="H18" s="28">
        <v>2.75</v>
      </c>
      <c r="I18" s="28">
        <f t="shared" si="0"/>
        <v>0</v>
      </c>
      <c r="J18" s="46"/>
      <c r="K18" s="8" t="s">
        <v>173</v>
      </c>
      <c r="Q18" s="28">
        <v>2.75</v>
      </c>
      <c r="R18" s="28">
        <f>SUM(J18*Q18)</f>
        <v>0</v>
      </c>
    </row>
    <row r="19" spans="1:18" x14ac:dyDescent="0.3">
      <c r="A19" s="48"/>
      <c r="B19" s="8" t="s">
        <v>142</v>
      </c>
      <c r="H19" s="28">
        <v>2.75</v>
      </c>
      <c r="I19" s="28">
        <f t="shared" si="0"/>
        <v>0</v>
      </c>
      <c r="J19" s="27" t="s">
        <v>174</v>
      </c>
      <c r="Q19" s="28"/>
      <c r="R19" s="28"/>
    </row>
    <row r="20" spans="1:18" x14ac:dyDescent="0.3">
      <c r="A20" s="49"/>
      <c r="H20" s="28"/>
      <c r="I20" s="28"/>
      <c r="J20" s="46"/>
      <c r="K20" s="8" t="s">
        <v>175</v>
      </c>
      <c r="Q20" s="28">
        <v>1.75</v>
      </c>
      <c r="R20" s="28">
        <f t="shared" ref="R20:R22" si="1">SUM(J20*Q20)</f>
        <v>0</v>
      </c>
    </row>
    <row r="21" spans="1:18" x14ac:dyDescent="0.3">
      <c r="A21" s="45"/>
      <c r="H21" s="28"/>
      <c r="I21" s="28"/>
      <c r="J21" s="46"/>
      <c r="K21" s="8" t="s">
        <v>176</v>
      </c>
      <c r="Q21" s="28">
        <v>1.75</v>
      </c>
      <c r="R21" s="28">
        <f t="shared" si="1"/>
        <v>0</v>
      </c>
    </row>
    <row r="22" spans="1:18" x14ac:dyDescent="0.3">
      <c r="A22" s="45" t="s">
        <v>143</v>
      </c>
      <c r="H22" s="28"/>
      <c r="I22" s="28"/>
      <c r="J22" s="46"/>
      <c r="K22" s="8" t="s">
        <v>177</v>
      </c>
      <c r="Q22" s="28">
        <v>1.75</v>
      </c>
      <c r="R22" s="28">
        <f t="shared" si="1"/>
        <v>0</v>
      </c>
    </row>
    <row r="23" spans="1:18" x14ac:dyDescent="0.3">
      <c r="A23" s="48"/>
      <c r="B23" s="8" t="s">
        <v>144</v>
      </c>
      <c r="H23" s="28">
        <v>2.75</v>
      </c>
      <c r="I23" s="28">
        <f t="shared" si="0"/>
        <v>0</v>
      </c>
      <c r="J23" s="50" t="s">
        <v>178</v>
      </c>
      <c r="Q23" s="28"/>
      <c r="R23" s="28"/>
    </row>
    <row r="24" spans="1:18" x14ac:dyDescent="0.3">
      <c r="A24" s="48"/>
      <c r="B24" s="8" t="s">
        <v>145</v>
      </c>
      <c r="H24" s="28">
        <v>2.75</v>
      </c>
      <c r="I24" s="28">
        <f t="shared" si="0"/>
        <v>0</v>
      </c>
      <c r="J24" s="46"/>
      <c r="K24" s="8" t="s">
        <v>179</v>
      </c>
      <c r="Q24" s="28">
        <v>3.5</v>
      </c>
      <c r="R24" s="28">
        <f t="shared" ref="R24:R26" si="2">SUM(J24*Q24)</f>
        <v>0</v>
      </c>
    </row>
    <row r="25" spans="1:18" x14ac:dyDescent="0.3">
      <c r="A25" s="48"/>
      <c r="B25" s="8" t="s">
        <v>146</v>
      </c>
      <c r="H25" s="28">
        <v>2.75</v>
      </c>
      <c r="I25" s="28">
        <f t="shared" ref="I25:I33" si="3">SUM(A25*H25)</f>
        <v>0</v>
      </c>
      <c r="J25" s="46"/>
      <c r="K25" s="8" t="s">
        <v>180</v>
      </c>
      <c r="Q25" s="28">
        <v>3.5</v>
      </c>
      <c r="R25" s="28">
        <f t="shared" si="2"/>
        <v>0</v>
      </c>
    </row>
    <row r="26" spans="1:18" ht="15.6" x14ac:dyDescent="0.3">
      <c r="A26" s="48"/>
      <c r="B26" s="8" t="s">
        <v>147</v>
      </c>
      <c r="H26" s="28">
        <v>2.75</v>
      </c>
      <c r="I26" s="28">
        <f t="shared" si="3"/>
        <v>0</v>
      </c>
      <c r="J26" s="51"/>
      <c r="K26" s="52" t="s">
        <v>181</v>
      </c>
      <c r="Q26" s="28">
        <v>3.5</v>
      </c>
      <c r="R26" s="28">
        <f t="shared" si="2"/>
        <v>0</v>
      </c>
    </row>
    <row r="27" spans="1:18" x14ac:dyDescent="0.3">
      <c r="A27" s="48"/>
      <c r="B27" s="8" t="s">
        <v>148</v>
      </c>
      <c r="H27" s="28">
        <v>2.75</v>
      </c>
      <c r="I27" s="28">
        <f t="shared" si="3"/>
        <v>0</v>
      </c>
      <c r="J27" s="69" t="s">
        <v>182</v>
      </c>
      <c r="K27" s="45"/>
      <c r="Q27" s="28"/>
      <c r="R27" s="28"/>
    </row>
    <row r="28" spans="1:18" x14ac:dyDescent="0.3">
      <c r="A28" s="48"/>
      <c r="B28" s="8" t="s">
        <v>149</v>
      </c>
      <c r="H28" s="28">
        <v>2.75</v>
      </c>
      <c r="I28" s="28">
        <f t="shared" si="3"/>
        <v>0</v>
      </c>
      <c r="J28" s="46"/>
      <c r="K28" s="8" t="s">
        <v>183</v>
      </c>
      <c r="Q28" s="28">
        <v>2.5</v>
      </c>
      <c r="R28" s="28">
        <f t="shared" ref="R28:R30" si="4">SUM(J28*Q28)</f>
        <v>0</v>
      </c>
    </row>
    <row r="29" spans="1:18" x14ac:dyDescent="0.3">
      <c r="A29" s="49"/>
      <c r="H29" s="28"/>
      <c r="I29" s="28"/>
      <c r="J29" s="46"/>
      <c r="K29" s="8" t="s">
        <v>184</v>
      </c>
      <c r="Q29" s="28">
        <v>2.5</v>
      </c>
      <c r="R29" s="28">
        <f t="shared" si="4"/>
        <v>0</v>
      </c>
    </row>
    <row r="30" spans="1:18" x14ac:dyDescent="0.3">
      <c r="A30" s="45"/>
      <c r="H30" s="28"/>
      <c r="I30" s="28"/>
      <c r="J30" s="46"/>
      <c r="K30" s="8" t="s">
        <v>185</v>
      </c>
      <c r="Q30" s="28">
        <v>2.5</v>
      </c>
      <c r="R30" s="28">
        <f t="shared" si="4"/>
        <v>0</v>
      </c>
    </row>
    <row r="31" spans="1:18" x14ac:dyDescent="0.3">
      <c r="A31" s="45" t="s">
        <v>150</v>
      </c>
      <c r="H31" s="28"/>
      <c r="I31" s="28"/>
      <c r="J31" s="68"/>
      <c r="K31" s="47" t="s">
        <v>186</v>
      </c>
      <c r="Q31" s="28"/>
      <c r="R31" s="28"/>
    </row>
    <row r="32" spans="1:18" ht="15.6" x14ac:dyDescent="0.3">
      <c r="A32" s="48"/>
      <c r="B32" s="53" t="s">
        <v>151</v>
      </c>
      <c r="H32" s="28">
        <v>2.75</v>
      </c>
      <c r="I32" s="28">
        <f t="shared" si="3"/>
        <v>0</v>
      </c>
      <c r="J32" s="51"/>
      <c r="K32" s="45" t="s">
        <v>85</v>
      </c>
      <c r="Q32" s="28">
        <v>3.5</v>
      </c>
      <c r="R32" s="28">
        <f t="shared" ref="R32:R33" si="5">SUM(J32*Q32)</f>
        <v>0</v>
      </c>
    </row>
    <row r="33" spans="1:18" x14ac:dyDescent="0.3">
      <c r="A33" s="48"/>
      <c r="B33" s="8" t="s">
        <v>152</v>
      </c>
      <c r="H33" s="28">
        <v>2.75</v>
      </c>
      <c r="I33" s="28">
        <f t="shared" si="3"/>
        <v>0</v>
      </c>
      <c r="J33" s="51"/>
      <c r="K33" s="45" t="s">
        <v>187</v>
      </c>
      <c r="Q33" s="28">
        <v>5.75</v>
      </c>
      <c r="R33" s="28">
        <f t="shared" si="5"/>
        <v>0</v>
      </c>
    </row>
    <row r="34" spans="1:18" x14ac:dyDescent="0.3">
      <c r="A34" s="48"/>
      <c r="B34" s="8" t="s">
        <v>153</v>
      </c>
      <c r="H34" s="28">
        <v>2.75</v>
      </c>
      <c r="I34" s="28">
        <f>SUM(A34*H34)</f>
        <v>0</v>
      </c>
      <c r="J34" s="72"/>
      <c r="K34" s="47" t="s">
        <v>188</v>
      </c>
      <c r="Q34" s="28"/>
      <c r="R34" s="28"/>
    </row>
    <row r="35" spans="1:18" x14ac:dyDescent="0.3">
      <c r="A35" s="48"/>
      <c r="B35" s="8" t="s">
        <v>154</v>
      </c>
      <c r="H35" s="28">
        <v>2.75</v>
      </c>
      <c r="I35" s="28">
        <f>SUM(A35*H35)</f>
        <v>0</v>
      </c>
      <c r="J35" s="46"/>
      <c r="K35" s="8" t="s">
        <v>189</v>
      </c>
      <c r="Q35" s="28">
        <v>2.75</v>
      </c>
      <c r="R35" s="28">
        <f t="shared" ref="R35:R37" si="6">SUM(J35*Q35)</f>
        <v>0</v>
      </c>
    </row>
    <row r="36" spans="1:18" x14ac:dyDescent="0.3">
      <c r="A36" s="48"/>
      <c r="B36" s="8" t="s">
        <v>155</v>
      </c>
      <c r="H36" s="28">
        <v>2.75</v>
      </c>
      <c r="I36" s="28">
        <f>SUM(A36*H36)</f>
        <v>0</v>
      </c>
      <c r="J36" s="46"/>
      <c r="K36" s="8" t="s">
        <v>190</v>
      </c>
      <c r="Q36" s="28">
        <v>3.75</v>
      </c>
      <c r="R36" s="28">
        <f t="shared" si="6"/>
        <v>0</v>
      </c>
    </row>
    <row r="37" spans="1:18" x14ac:dyDescent="0.3">
      <c r="A37" s="48"/>
      <c r="B37" s="8" t="s">
        <v>156</v>
      </c>
      <c r="H37" s="28">
        <v>2.75</v>
      </c>
      <c r="I37" s="28">
        <f t="shared" ref="I37:I41" si="7">SUM(A37*H37)</f>
        <v>0</v>
      </c>
      <c r="J37" s="46"/>
      <c r="K37" s="8" t="s">
        <v>191</v>
      </c>
      <c r="Q37" s="28">
        <v>6.95</v>
      </c>
      <c r="R37" s="28">
        <f t="shared" si="6"/>
        <v>0</v>
      </c>
    </row>
    <row r="38" spans="1:18" x14ac:dyDescent="0.3">
      <c r="A38" s="49"/>
      <c r="B38" s="47"/>
      <c r="H38" s="28"/>
      <c r="I38" s="28"/>
      <c r="J38" s="68"/>
      <c r="K38" s="47" t="s">
        <v>197</v>
      </c>
      <c r="Q38" s="28"/>
      <c r="R38" s="28"/>
    </row>
    <row r="39" spans="1:18" x14ac:dyDescent="0.3">
      <c r="A39" s="45"/>
      <c r="H39" s="28"/>
      <c r="I39" s="28"/>
      <c r="J39" s="46"/>
      <c r="K39" s="8" t="s">
        <v>192</v>
      </c>
      <c r="Q39" s="28">
        <v>24.95</v>
      </c>
      <c r="R39" s="28">
        <f t="shared" ref="R39:R43" si="8">SUM(J39*Q39)</f>
        <v>0</v>
      </c>
    </row>
    <row r="40" spans="1:18" x14ac:dyDescent="0.3">
      <c r="A40" s="45" t="s">
        <v>169</v>
      </c>
      <c r="B40" s="47" t="s">
        <v>157</v>
      </c>
      <c r="H40" s="28"/>
      <c r="I40" s="28"/>
      <c r="J40" s="46"/>
      <c r="K40" s="54" t="s">
        <v>193</v>
      </c>
      <c r="Q40" s="28">
        <v>24.95</v>
      </c>
      <c r="R40" s="28">
        <f t="shared" si="8"/>
        <v>0</v>
      </c>
    </row>
    <row r="41" spans="1:18" x14ac:dyDescent="0.3">
      <c r="A41" s="43"/>
      <c r="B41" s="8" t="s">
        <v>158</v>
      </c>
      <c r="H41" s="28">
        <v>4.95</v>
      </c>
      <c r="I41" s="28">
        <f t="shared" si="7"/>
        <v>0</v>
      </c>
      <c r="J41" s="46"/>
      <c r="K41" s="54" t="s">
        <v>194</v>
      </c>
      <c r="Q41" s="28">
        <v>24.95</v>
      </c>
      <c r="R41" s="28">
        <f t="shared" si="8"/>
        <v>0</v>
      </c>
    </row>
    <row r="42" spans="1:18" x14ac:dyDescent="0.3">
      <c r="A42" s="43"/>
      <c r="B42" s="8" t="s">
        <v>159</v>
      </c>
      <c r="H42" s="28">
        <v>4.95</v>
      </c>
      <c r="I42" s="28">
        <f t="shared" ref="I42:I43" si="9">SUM(A42*H42)</f>
        <v>0</v>
      </c>
      <c r="J42" s="55"/>
      <c r="K42" s="56" t="s">
        <v>195</v>
      </c>
      <c r="Q42" s="28">
        <v>24.95</v>
      </c>
      <c r="R42" s="28">
        <f t="shared" si="8"/>
        <v>0</v>
      </c>
    </row>
    <row r="43" spans="1:18" x14ac:dyDescent="0.3">
      <c r="A43" s="43"/>
      <c r="B43" s="8" t="s">
        <v>160</v>
      </c>
      <c r="H43" s="28">
        <v>4.95</v>
      </c>
      <c r="I43" s="28">
        <f t="shared" si="9"/>
        <v>0</v>
      </c>
      <c r="J43" s="55"/>
      <c r="K43" s="56" t="s">
        <v>196</v>
      </c>
      <c r="Q43" s="28">
        <v>24.95</v>
      </c>
      <c r="R43" s="28">
        <f t="shared" si="8"/>
        <v>0</v>
      </c>
    </row>
    <row r="44" spans="1:18" x14ac:dyDescent="0.3">
      <c r="A44" s="45"/>
      <c r="H44" s="28"/>
      <c r="I44" s="57">
        <f>SUM(I14:I43)</f>
        <v>0</v>
      </c>
      <c r="J44" s="27"/>
      <c r="K44" s="73" t="s">
        <v>104</v>
      </c>
      <c r="Q44" s="28"/>
      <c r="R44" s="57">
        <f>SUM(R7:R43)</f>
        <v>0</v>
      </c>
    </row>
    <row r="45" spans="1:18" x14ac:dyDescent="0.3">
      <c r="A45" s="45"/>
      <c r="H45" s="28"/>
      <c r="I45" s="28"/>
      <c r="J45" s="46"/>
      <c r="K45" s="45" t="s">
        <v>198</v>
      </c>
      <c r="Q45" s="28">
        <v>0</v>
      </c>
      <c r="R45" s="57">
        <f>SUM(R8:R43)</f>
        <v>0</v>
      </c>
    </row>
    <row r="46" spans="1:18" x14ac:dyDescent="0.3">
      <c r="A46" s="45"/>
      <c r="H46" s="28"/>
      <c r="I46" s="28"/>
      <c r="J46" s="29"/>
      <c r="K46" s="47" t="s">
        <v>16</v>
      </c>
      <c r="Q46" s="28" t="s">
        <v>83</v>
      </c>
      <c r="R46" s="58">
        <f>SUM(I44+R44)</f>
        <v>0</v>
      </c>
    </row>
    <row r="47" spans="1:18" x14ac:dyDescent="0.3">
      <c r="H47" s="28"/>
      <c r="I47" s="28"/>
      <c r="J47" s="59"/>
      <c r="K47" s="42"/>
      <c r="L47" s="42"/>
      <c r="M47" s="42"/>
      <c r="N47" s="42"/>
      <c r="O47" s="42"/>
      <c r="P47" s="42"/>
      <c r="Q47" s="28" t="s">
        <v>66</v>
      </c>
      <c r="R47" s="58">
        <f>SUM(R46*0.07)</f>
        <v>0</v>
      </c>
    </row>
    <row r="48" spans="1:18" x14ac:dyDescent="0.3">
      <c r="H48" s="28"/>
      <c r="I48" s="28"/>
      <c r="J48" s="60"/>
      <c r="K48" s="44"/>
      <c r="L48" s="61"/>
      <c r="M48" s="44"/>
      <c r="N48" s="44"/>
      <c r="O48" s="44"/>
      <c r="P48" s="62"/>
      <c r="Q48" s="8" t="s">
        <v>104</v>
      </c>
      <c r="R48" s="58">
        <f>(Q45*J45)</f>
        <v>0</v>
      </c>
    </row>
    <row r="49" spans="2:18" ht="15" thickBot="1" x14ac:dyDescent="0.35">
      <c r="B49" s="63"/>
      <c r="F49" s="63"/>
      <c r="H49" s="28"/>
      <c r="I49" s="28"/>
      <c r="J49" s="29"/>
      <c r="K49" s="44"/>
      <c r="L49" s="61"/>
      <c r="M49" s="44"/>
      <c r="N49" s="44"/>
      <c r="O49" s="44"/>
      <c r="P49" s="44"/>
      <c r="Q49" s="28" t="s">
        <v>84</v>
      </c>
      <c r="R49" s="64"/>
    </row>
    <row r="50" spans="2:18" ht="15" thickBot="1" x14ac:dyDescent="0.35">
      <c r="B50" s="63"/>
      <c r="I50" s="28"/>
      <c r="J50" s="29"/>
      <c r="K50" s="44"/>
      <c r="L50" s="62"/>
      <c r="M50" s="44"/>
      <c r="N50" s="44"/>
      <c r="O50" s="44"/>
      <c r="P50" s="44"/>
      <c r="Q50" s="45" t="s">
        <v>67</v>
      </c>
      <c r="R50" s="65"/>
    </row>
    <row r="51" spans="2:18" x14ac:dyDescent="0.3">
      <c r="B51" s="63"/>
      <c r="J51" s="29"/>
      <c r="K51" s="44"/>
      <c r="L51" s="66"/>
      <c r="M51" s="44"/>
      <c r="N51" s="62"/>
      <c r="O51" s="44"/>
      <c r="P51" s="44"/>
      <c r="Q51" s="28" t="s">
        <v>68</v>
      </c>
      <c r="R51" s="67">
        <f>SUM(R46:R50)</f>
        <v>0</v>
      </c>
    </row>
  </sheetData>
  <pageMargins left="0.7" right="0.45" top="0.2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722F-EF05-4416-87D1-A95BF5BC5A44}">
  <dimension ref="A5:O12"/>
  <sheetViews>
    <sheetView showGridLines="0" workbookViewId="0">
      <selection activeCell="B5" sqref="B5"/>
    </sheetView>
  </sheetViews>
  <sheetFormatPr defaultRowHeight="14.4" x14ac:dyDescent="0.3"/>
  <cols>
    <col min="1" max="9" width="9.44140625" style="8" customWidth="1"/>
    <col min="10" max="15" width="8.88671875" style="8"/>
  </cols>
  <sheetData>
    <row r="5" spans="1:9" x14ac:dyDescent="0.3">
      <c r="A5" s="8" t="s">
        <v>7</v>
      </c>
      <c r="B5" s="9"/>
      <c r="C5" s="9"/>
      <c r="D5" s="9"/>
      <c r="E5" s="9"/>
      <c r="F5" s="11"/>
      <c r="G5" s="11" t="s">
        <v>8</v>
      </c>
      <c r="I5" s="12"/>
    </row>
    <row r="6" spans="1:9" x14ac:dyDescent="0.3">
      <c r="A6" s="8" t="s">
        <v>10</v>
      </c>
      <c r="B6" s="10"/>
      <c r="C6" s="10"/>
      <c r="D6" s="10"/>
      <c r="E6" s="10"/>
      <c r="G6" s="8" t="s">
        <v>11</v>
      </c>
      <c r="I6" s="12"/>
    </row>
    <row r="7" spans="1:9" x14ac:dyDescent="0.3">
      <c r="A7" s="8" t="s">
        <v>12</v>
      </c>
      <c r="B7" s="10"/>
      <c r="C7" s="10"/>
      <c r="D7" s="10"/>
      <c r="E7" s="10"/>
      <c r="G7" s="8" t="s">
        <v>13</v>
      </c>
      <c r="I7" s="12"/>
    </row>
    <row r="8" spans="1:9" x14ac:dyDescent="0.3">
      <c r="G8" s="8" t="s">
        <v>133</v>
      </c>
    </row>
    <row r="9" spans="1:9" x14ac:dyDescent="0.3">
      <c r="A9" s="8" t="s">
        <v>15</v>
      </c>
      <c r="B9" s="42"/>
      <c r="C9" s="42"/>
      <c r="D9" s="8" t="s">
        <v>84</v>
      </c>
      <c r="E9" s="42"/>
      <c r="F9" s="42"/>
      <c r="G9" s="42"/>
      <c r="H9" s="42"/>
      <c r="I9" s="42"/>
    </row>
    <row r="10" spans="1:9" x14ac:dyDescent="0.3">
      <c r="A10" s="8" t="s">
        <v>18</v>
      </c>
      <c r="B10" s="42"/>
      <c r="C10" s="42"/>
      <c r="D10" s="8" t="s">
        <v>16</v>
      </c>
      <c r="E10" s="44"/>
      <c r="F10" s="44"/>
      <c r="G10" s="44"/>
      <c r="H10" s="44"/>
      <c r="I10" s="44"/>
    </row>
    <row r="11" spans="1:9" x14ac:dyDescent="0.3">
      <c r="E11" s="44"/>
      <c r="F11" s="44"/>
      <c r="G11" s="44"/>
      <c r="H11" s="44"/>
      <c r="I11" s="44"/>
    </row>
    <row r="12" spans="1:9" x14ac:dyDescent="0.3">
      <c r="A12" s="1" t="s">
        <v>0</v>
      </c>
      <c r="B12" s="1" t="s">
        <v>1</v>
      </c>
      <c r="C12" s="1"/>
      <c r="D12" s="1"/>
      <c r="E12" s="1"/>
      <c r="F12" s="1" t="s">
        <v>2</v>
      </c>
      <c r="G12" s="1"/>
      <c r="H12" s="1" t="s">
        <v>3</v>
      </c>
      <c r="I12" s="1" t="s">
        <v>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Cafe</vt:lpstr>
      <vt:lpstr>Reception</vt:lpstr>
      <vt:lpstr>Snacks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felton</dc:creator>
  <cp:lastModifiedBy>frederic felton</cp:lastModifiedBy>
  <cp:lastPrinted>2025-06-12T15:42:45Z</cp:lastPrinted>
  <dcterms:created xsi:type="dcterms:W3CDTF">2015-06-05T18:17:20Z</dcterms:created>
  <dcterms:modified xsi:type="dcterms:W3CDTF">2025-06-12T15:48:31Z</dcterms:modified>
</cp:coreProperties>
</file>