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315"/>
  <workbookPr filterPrivacy="1" codeName="ThisWorkbook"/>
  <mc:AlternateContent xmlns:mc="http://schemas.openxmlformats.org/markup-compatibility/2006">
    <mc:Choice Requires="x15">
      <x15ac:absPath xmlns:x15ac="http://schemas.microsoft.com/office/spreadsheetml/2010/11/ac" url="/Volumes/Documents/"/>
    </mc:Choice>
  </mc:AlternateContent>
  <bookViews>
    <workbookView xWindow="-34760" yWindow="-1180" windowWidth="31260" windowHeight="17340"/>
  </bookViews>
  <sheets>
    <sheet name="RSVP Tracker" sheetId="1" r:id="rId1"/>
    <sheet name="RSVP Summary" sheetId="2" r:id="rId2"/>
  </sheets>
  <definedNames>
    <definedName name="ColumnTitleRegion1..B3.1">'RSVP Tracker'!$B$2</definedName>
    <definedName name="ColumnTitleRegion1..B3.2">'RSVP Summary'!$B$2</definedName>
    <definedName name="ColumnTitleRegion2..B5.1">'RSVP Tracker'!$B$4</definedName>
    <definedName name="ColumnTitleRegion2..B5.2">'RSVP Summary'!$B$4</definedName>
    <definedName name="ColumnTitleRegion3..B7.1">'RSVP Tracker'!$B$6</definedName>
    <definedName name="ColumnTitleRegion3..B7.2">'RSVP Summary'!$B$6</definedName>
    <definedName name="ColumnTitleRegion4..B9.1">'RSVP Tracker'!$B$8</definedName>
    <definedName name="ColumnTitleRegion4..B9.2">'RSVP Summary'!$B$8</definedName>
    <definedName name="ColumnTitleRegion5..B11.1">'RSVP Tracker'!$B$10</definedName>
    <definedName name="ColumnTitleRegion5..B11.2">'RSVP Summary'!$B$10</definedName>
    <definedName name="ColumnTitleRegion6..O15.2">'RSVP Summary'!$O$2</definedName>
    <definedName name="DaysRemaining">WeddingDate-TODAY()</definedName>
    <definedName name="OutstandingRSVP">tblInvites[[#Totals],[S.T.D  Sent ]]-TotalRSVP</definedName>
    <definedName name="_xlnm.Print_Titles" localSheetId="0">'RSVP Tracker'!$2:$3</definedName>
    <definedName name="RSVP">tblInvites[[#Totals],[RSVP Received]]</definedName>
    <definedName name="Title1">tblInvites[[#Headers],[ Invitee Name]]</definedName>
    <definedName name="TotalAttending">SUM(IF(tblInvites[RSVP Received]="Yes",tblInvites['# In Party]))</definedName>
    <definedName name="TotalNotAttending">SUMIFS(tblInvites['# In Party],tblInvites[RSVP Received],"=No")</definedName>
    <definedName name="TotalOutstanding">tblInvites[[#Totals],[S.T.D  Sent ]]-tblInvites[[#Totals],[RSVP Received]]</definedName>
    <definedName name="TotalRSVP">tblInvites[[#Totals],[RSVP Received]]</definedName>
    <definedName name="TotalSent">tblInvites[[#Totals],[S.T.D  Sent ]]</definedName>
    <definedName name="WeddingDate">'RSVP Tracker'!$B$3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G15" i="1"/>
  <c r="H15" i="1"/>
  <c r="G9" i="2"/>
  <c r="G10" i="2"/>
  <c r="G11" i="2"/>
  <c r="H9" i="2"/>
  <c r="H11" i="2"/>
  <c r="H10" i="2"/>
  <c r="B9" i="1"/>
  <c r="B7" i="1"/>
  <c r="B11" i="1"/>
  <c r="B9" i="2"/>
  <c r="G5" i="2"/>
  <c r="G6" i="2"/>
  <c r="G4" i="2"/>
  <c r="B7" i="2"/>
  <c r="H6" i="2"/>
  <c r="H4" i="2"/>
  <c r="H5" i="2"/>
  <c r="B3" i="1"/>
  <c r="B5" i="1"/>
  <c r="B11" i="2"/>
  <c r="B3" i="2"/>
  <c r="B5" i="2"/>
</calcChain>
</file>

<file path=xl/sharedStrings.xml><?xml version="1.0" encoding="utf-8"?>
<sst xmlns="http://schemas.openxmlformats.org/spreadsheetml/2006/main" count="161" uniqueCount="54">
  <si>
    <t>Other</t>
  </si>
  <si>
    <t>Yes</t>
  </si>
  <si>
    <t>No</t>
  </si>
  <si>
    <t>Brother</t>
  </si>
  <si>
    <t>Friend</t>
  </si>
  <si>
    <t>ZIP</t>
  </si>
  <si>
    <t>TOTALS:</t>
  </si>
  <si>
    <t>rsvp summary</t>
  </si>
  <si>
    <t>notes</t>
  </si>
  <si>
    <t>YES</t>
  </si>
  <si>
    <t>NO</t>
  </si>
  <si>
    <t>OTHER</t>
  </si>
  <si>
    <t>someone@example.com</t>
  </si>
  <si>
    <t>Spouse-to-be 1</t>
  </si>
  <si>
    <t>Spouse-to-be 2</t>
  </si>
  <si>
    <t>SPOUSE-TO-BE 2</t>
  </si>
  <si>
    <t>SPOUSE-TO-BE 1</t>
  </si>
  <si>
    <t>WEDDING DATE</t>
  </si>
  <si>
    <t>DAYS REMAINING</t>
  </si>
  <si>
    <t>ATTENDING</t>
  </si>
  <si>
    <t>NOT ATTENDING</t>
  </si>
  <si>
    <t>OUTSTANDING</t>
  </si>
  <si>
    <t>Tentative</t>
  </si>
  <si>
    <t>RSVP TRACKER</t>
  </si>
  <si>
    <t>RSVP SUMMARY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</si>
  <si>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</si>
  <si>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</si>
  <si>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</si>
  <si>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</si>
  <si>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</si>
  <si>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</si>
  <si>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</si>
  <si>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</si>
  <si>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</si>
  <si>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</si>
  <si>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</si>
  <si>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Address</t>
  </si>
  <si>
    <t>City</t>
  </si>
  <si>
    <t>State</t>
  </si>
  <si>
    <t>Phone</t>
  </si>
  <si>
    <t>Clustered bar chart showing Guest types for No RSVPs is in this cell.</t>
  </si>
  <si>
    <t>Clustered bar chart showing Guest types for Yes RSVPs is in this cell.</t>
  </si>
  <si>
    <t>Invitation Sent</t>
  </si>
  <si>
    <t>RSVP Received</t>
  </si>
  <si>
    <t>Guest Name</t>
  </si>
  <si>
    <t>Relationship</t>
  </si>
  <si>
    <t>Cdity</t>
  </si>
  <si>
    <t>Zip</t>
  </si>
  <si>
    <t>Invitee email</t>
  </si>
  <si>
    <t xml:space="preserve"> Invitee Name</t>
  </si>
  <si>
    <t xml:space="preserve">S.T.D  Sent </t>
  </si>
  <si>
    <t>James Walker</t>
  </si>
  <si>
    <t># In Party</t>
  </si>
  <si>
    <t>Royal Wedding Invitation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</si>
</sst>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lt;=9999999]###\-####;\(###\)\ ###\-####"/>
    <numFmt numFmtId="165" formatCode="m/d/yy;@"/>
    <numFmt numFmtId="166" formatCode=";;;"/>
  </numFmts>
  <fonts count="29" x14ac:knownFonts="1">
    <font>
      <sz val="11"/>
      <color theme="1"/>
      <name val="Century"/>
      <family val="1"/>
      <scheme val="minor"/>
    </font>
    <font>
      <sz val="9"/>
      <color theme="2" tint="-0.249977111117893"/>
      <name val="Arial"/>
      <family val="1"/>
      <scheme val="major"/>
    </font>
    <font>
      <sz val="16"/>
      <color theme="9"/>
      <name val="Arial"/>
      <family val="1"/>
      <scheme val="major"/>
    </font>
    <font>
      <sz val="9"/>
      <name val="Arial"/>
      <family val="1"/>
      <scheme val="major"/>
    </font>
    <font>
      <sz val="36"/>
      <color theme="2" tint="-0.499984740745262"/>
      <name val="Arial"/>
      <family val="1"/>
      <scheme val="major"/>
    </font>
    <font>
      <sz val="36"/>
      <color theme="1"/>
      <name val="Century"/>
      <family val="2"/>
      <scheme val="minor"/>
    </font>
    <font>
      <sz val="24"/>
      <color theme="0"/>
      <name val="Century"/>
      <family val="1"/>
      <scheme val="minor"/>
    </font>
    <font>
      <b/>
      <sz val="24"/>
      <color theme="2" tint="-0.499984740745262"/>
      <name val="Arial"/>
      <family val="2"/>
      <scheme val="major"/>
    </font>
    <font>
      <sz val="11"/>
      <color theme="1"/>
      <name val="Century"/>
      <family val="1"/>
      <scheme val="minor"/>
    </font>
    <font>
      <sz val="11"/>
      <color theme="3"/>
      <name val="Arial"/>
      <family val="1"/>
      <scheme val="major"/>
    </font>
    <font>
      <b/>
      <sz val="14"/>
      <color theme="0"/>
      <name val="Arial"/>
      <family val="1"/>
      <scheme val="major"/>
    </font>
    <font>
      <sz val="11"/>
      <color theme="1"/>
      <name val="Arial"/>
      <family val="1"/>
      <scheme val="major"/>
    </font>
    <font>
      <i/>
      <sz val="11"/>
      <color rgb="FF7F7F7F"/>
      <name val="Century"/>
      <family val="2"/>
      <scheme val="minor"/>
    </font>
    <font>
      <sz val="11"/>
      <color theme="0" tint="-4.9989318521683403E-2"/>
      <name val="Century"/>
      <family val="1"/>
      <scheme val="minor"/>
    </font>
    <font>
      <sz val="11"/>
      <color theme="2" tint="0.39994506668294322"/>
      <name val="Arial"/>
      <family val="1"/>
      <scheme val="major"/>
    </font>
    <font>
      <sz val="11"/>
      <color theme="3"/>
      <name val="Century"/>
      <family val="1"/>
      <scheme val="minor"/>
    </font>
    <font>
      <sz val="36"/>
      <color theme="1"/>
      <name val="Arial"/>
      <family val="1"/>
      <scheme val="major"/>
    </font>
    <font>
      <sz val="11"/>
      <color theme="0"/>
      <name val="Zapfino"/>
      <family val="4"/>
    </font>
    <font>
      <sz val="14"/>
      <color theme="1"/>
      <name val="Papyrus"/>
      <family val="2"/>
    </font>
    <font>
      <sz val="12"/>
      <color theme="0"/>
      <name val="Zapfino"/>
      <family val="4"/>
    </font>
    <font>
      <b/>
      <sz val="14"/>
      <color theme="0"/>
      <name val="Zapfino"/>
      <family val="4"/>
    </font>
    <font>
      <b/>
      <sz val="9"/>
      <color theme="0"/>
      <name val="Zapfino"/>
      <family val="4"/>
    </font>
    <font>
      <b/>
      <sz val="8"/>
      <color theme="0"/>
      <name val="Zapfino"/>
      <family val="4"/>
    </font>
    <font>
      <sz val="9"/>
      <color theme="0"/>
      <name val="Zapfino"/>
      <family val="4"/>
    </font>
    <font>
      <sz val="36"/>
      <color theme="0"/>
      <name val="Arial"/>
      <family val="1"/>
      <scheme val="major"/>
    </font>
    <font>
      <sz val="11"/>
      <color theme="0"/>
      <name val="Century"/>
      <family val="1"/>
      <scheme val="minor"/>
    </font>
    <font>
      <sz val="11"/>
      <color theme="0"/>
      <name val="Arial"/>
      <family val="1"/>
      <scheme val="major"/>
    </font>
    <font>
      <sz val="36"/>
      <color theme="0"/>
      <name val="Century"/>
      <family val="2"/>
      <scheme val="minor"/>
    </font>
    <font>
      <sz val="20"/>
      <color rgb="FFAD8CAA"/>
      <name val="Zapfino"/>
      <family val="4"/>
    </font>
  </fonts>
  <fills count="9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AD8CAA"/>
        <bgColor indexed="64"/>
      </patternFill>
    </fill>
    <fill>
      <patternFill patternType="solid">
        <fgColor theme="9" tint="0.79998168889431442"/>
        <bgColor theme="3" tint="0.79995117038483843"/>
      </patternFill>
    </fill>
  </fills>
  <borders count="15">
    <border>
      <left/>
      <right/>
      <top/>
      <bottom/>
      <diagonal/>
    </border>
    <border>
      <left/>
      <right/>
      <top/>
      <bottom style="double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">
    <xf numFmtId="0" fontId="0" fillId="2" borderId="0">
      <alignment vertical="center"/>
    </xf>
    <xf numFmtId="0" fontId="9" fillId="0" borderId="0" applyNumberFormat="0" applyFill="0" applyBorder="0" applyProtection="0">
      <alignment vertical="center"/>
    </xf>
    <xf numFmtId="0" fontId="11" fillId="0" borderId="0" applyNumberFormat="0" applyFill="0" applyBorder="0" applyAlignment="0" applyProtection="0"/>
    <xf numFmtId="0" fontId="10" fillId="6" borderId="1" applyProtection="0">
      <alignment horizontal="center"/>
    </xf>
    <xf numFmtId="0" fontId="4" fillId="2" borderId="0" applyBorder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>
      <alignment horizontal="left" vertical="center" indent="1"/>
    </xf>
    <xf numFmtId="0" fontId="5" fillId="0" borderId="1" applyNumberFormat="0" applyFill="0" applyProtection="0">
      <alignment vertical="top"/>
    </xf>
    <xf numFmtId="0" fontId="2" fillId="5" borderId="0" applyNumberFormat="0" applyAlignment="0" applyProtection="0"/>
    <xf numFmtId="164" fontId="11" fillId="0" borderId="0" applyFill="0">
      <alignment horizontal="left" vertical="center" indent="1"/>
    </xf>
    <xf numFmtId="0" fontId="7" fillId="0" borderId="0" applyNumberFormat="0" applyFill="0" applyBorder="0" applyProtection="0">
      <alignment vertical="center"/>
    </xf>
    <xf numFmtId="0" fontId="8" fillId="5" borderId="0">
      <alignment horizontal="left" vertical="center"/>
    </xf>
    <xf numFmtId="0" fontId="8" fillId="0" borderId="2">
      <alignment vertical="center" wrapText="1"/>
    </xf>
    <xf numFmtId="0" fontId="8" fillId="0" borderId="1" applyNumberFormat="0" applyFont="0" applyFill="0" applyAlignment="0">
      <alignment vertical="center"/>
    </xf>
    <xf numFmtId="0" fontId="14" fillId="4" borderId="0" applyNumberFormat="0" applyBorder="0" applyAlignment="0">
      <alignment vertical="center"/>
    </xf>
    <xf numFmtId="165" fontId="6" fillId="3" borderId="0">
      <alignment horizontal="center"/>
    </xf>
    <xf numFmtId="1" fontId="6" fillId="3" borderId="0">
      <alignment horizontal="center"/>
    </xf>
    <xf numFmtId="0" fontId="10" fillId="6" borderId="0" applyProtection="0">
      <alignment horizontal="center"/>
    </xf>
    <xf numFmtId="0" fontId="12" fillId="0" borderId="0" applyNumberFormat="0" applyFill="0" applyBorder="0" applyAlignment="0" applyProtection="0"/>
  </cellStyleXfs>
  <cellXfs count="69">
    <xf numFmtId="0" fontId="0" fillId="2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2" borderId="0" xfId="0" applyFont="1">
      <alignment vertical="center"/>
    </xf>
    <xf numFmtId="0" fontId="0" fillId="2" borderId="0" xfId="0" applyFont="1" applyAlignment="1">
      <alignment horizontal="center" vertical="center"/>
    </xf>
    <xf numFmtId="164" fontId="0" fillId="2" borderId="0" xfId="0" applyNumberFormat="1" applyAlignment="1">
      <alignment horizontal="left" vertical="center" indent="1"/>
    </xf>
    <xf numFmtId="0" fontId="0" fillId="0" borderId="0" xfId="0" applyFill="1" applyAlignment="1">
      <alignment vertical="center" wrapText="1"/>
    </xf>
    <xf numFmtId="164" fontId="11" fillId="0" borderId="0" xfId="9">
      <alignment horizontal="left" vertical="center" indent="1"/>
    </xf>
    <xf numFmtId="0" fontId="8" fillId="0" borderId="2" xfId="12">
      <alignment vertical="center" wrapText="1"/>
    </xf>
    <xf numFmtId="0" fontId="5" fillId="0" borderId="1" xfId="7">
      <alignment vertical="top"/>
    </xf>
    <xf numFmtId="0" fontId="1" fillId="4" borderId="0" xfId="14" applyFont="1">
      <alignment vertical="center"/>
    </xf>
    <xf numFmtId="0" fontId="3" fillId="4" borderId="0" xfId="14" applyFo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 indent="1"/>
    </xf>
    <xf numFmtId="0" fontId="2" fillId="5" borderId="0" xfId="0" applyFont="1" applyFill="1" applyBorder="1" applyAlignment="1">
      <alignment horizontal="left" indent="1"/>
    </xf>
    <xf numFmtId="0" fontId="10" fillId="6" borderId="0" xfId="17">
      <alignment horizontal="center"/>
    </xf>
    <xf numFmtId="0" fontId="15" fillId="6" borderId="0" xfId="17" applyFont="1" applyAlignment="1">
      <alignment horizontal="center" wrapText="1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166" fontId="11" fillId="2" borderId="0" xfId="2" applyNumberFormat="1" applyFont="1" applyFill="1" applyAlignment="1">
      <alignment horizontal="center" vertical="center"/>
    </xf>
    <xf numFmtId="0" fontId="18" fillId="2" borderId="0" xfId="0" applyFo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1" fontId="23" fillId="7" borderId="0" xfId="16" applyFont="1" applyFill="1" applyAlignment="1">
      <alignment horizontal="center" vertical="top"/>
    </xf>
    <xf numFmtId="0" fontId="21" fillId="7" borderId="1" xfId="3" applyFont="1" applyFill="1" applyAlignment="1">
      <alignment horizontal="center" vertical="top"/>
    </xf>
    <xf numFmtId="0" fontId="22" fillId="7" borderId="1" xfId="3" applyFont="1" applyFill="1" applyAlignment="1">
      <alignment horizontal="center" vertical="top"/>
    </xf>
    <xf numFmtId="165" fontId="20" fillId="7" borderId="0" xfId="15" applyFont="1" applyFill="1" applyAlignment="1">
      <alignment horizontal="center" vertical="top"/>
    </xf>
    <xf numFmtId="0" fontId="19" fillId="7" borderId="5" xfId="1" applyFont="1" applyFill="1" applyBorder="1" applyAlignment="1">
      <alignment horizontal="center" vertical="top"/>
    </xf>
    <xf numFmtId="0" fontId="19" fillId="7" borderId="5" xfId="1" applyNumberFormat="1" applyFont="1" applyFill="1" applyBorder="1" applyAlignment="1">
      <alignment horizontal="center" vertical="top"/>
    </xf>
    <xf numFmtId="0" fontId="17" fillId="7" borderId="0" xfId="1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center" vertical="top"/>
    </xf>
    <xf numFmtId="0" fontId="0" fillId="5" borderId="0" xfId="11" applyFont="1" applyAlignment="1">
      <alignment horizontal="center" vertical="top"/>
    </xf>
    <xf numFmtId="164" fontId="11" fillId="0" borderId="0" xfId="9" applyAlignment="1">
      <alignment horizontal="center" vertical="top"/>
    </xf>
    <xf numFmtId="0" fontId="0" fillId="2" borderId="0" xfId="0" applyAlignment="1">
      <alignment horizontal="center" vertical="top"/>
    </xf>
    <xf numFmtId="0" fontId="17" fillId="7" borderId="5" xfId="1" applyFont="1" applyFill="1" applyBorder="1" applyAlignment="1">
      <alignment horizontal="center" vertical="top" wrapText="1"/>
    </xf>
    <xf numFmtId="0" fontId="21" fillId="7" borderId="0" xfId="17" applyFont="1" applyFill="1" applyAlignment="1">
      <alignment horizontal="center" vertical="top"/>
    </xf>
    <xf numFmtId="165" fontId="23" fillId="7" borderId="0" xfId="15" applyFont="1" applyFill="1" applyAlignment="1">
      <alignment horizontal="center" vertical="top"/>
    </xf>
    <xf numFmtId="0" fontId="13" fillId="7" borderId="0" xfId="0" applyFont="1" applyFill="1" applyBorder="1" applyAlignment="1">
      <alignment vertical="center"/>
    </xf>
    <xf numFmtId="166" fontId="16" fillId="7" borderId="0" xfId="0" applyNumberFormat="1" applyFont="1" applyFill="1" applyAlignment="1">
      <alignment vertical="center"/>
    </xf>
    <xf numFmtId="0" fontId="0" fillId="7" borderId="0" xfId="0" applyFill="1">
      <alignment vertical="center"/>
    </xf>
    <xf numFmtId="166" fontId="16" fillId="7" borderId="3" xfId="0" applyNumberFormat="1" applyFont="1" applyFill="1" applyBorder="1" applyAlignment="1">
      <alignment vertical="center"/>
    </xf>
    <xf numFmtId="0" fontId="0" fillId="7" borderId="3" xfId="0" applyFill="1" applyBorder="1">
      <alignment vertical="center"/>
    </xf>
    <xf numFmtId="0" fontId="24" fillId="7" borderId="0" xfId="4" applyFont="1" applyFill="1">
      <alignment vertical="center"/>
    </xf>
    <xf numFmtId="0" fontId="24" fillId="7" borderId="3" xfId="4" applyFont="1" applyFill="1" applyBorder="1">
      <alignment vertical="center"/>
    </xf>
    <xf numFmtId="0" fontId="24" fillId="7" borderId="4" xfId="4" applyFont="1" applyFill="1" applyBorder="1">
      <alignment vertical="center"/>
    </xf>
    <xf numFmtId="166" fontId="24" fillId="7" borderId="4" xfId="0" applyNumberFormat="1" applyFont="1" applyFill="1" applyBorder="1" applyAlignment="1">
      <alignment vertical="center"/>
    </xf>
    <xf numFmtId="0" fontId="25" fillId="7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25" fillId="7" borderId="0" xfId="0" applyFont="1" applyFill="1">
      <alignment vertical="center"/>
    </xf>
    <xf numFmtId="0" fontId="24" fillId="7" borderId="1" xfId="4" applyFont="1" applyFill="1" applyBorder="1">
      <alignment vertical="center"/>
    </xf>
    <xf numFmtId="0" fontId="24" fillId="7" borderId="1" xfId="0" applyFont="1" applyFill="1" applyBorder="1" applyAlignment="1">
      <alignment vertical="center"/>
    </xf>
    <xf numFmtId="0" fontId="25" fillId="7" borderId="1" xfId="0" applyFont="1" applyFill="1" applyBorder="1">
      <alignment vertical="center"/>
    </xf>
    <xf numFmtId="0" fontId="24" fillId="7" borderId="0" xfId="4" applyFont="1" applyFill="1" applyBorder="1">
      <alignment vertical="center"/>
    </xf>
    <xf numFmtId="166" fontId="16" fillId="7" borderId="0" xfId="0" applyNumberFormat="1" applyFont="1" applyFill="1" applyBorder="1" applyAlignment="1">
      <alignment vertical="center"/>
    </xf>
    <xf numFmtId="0" fontId="26" fillId="7" borderId="6" xfId="2" applyFont="1" applyFill="1" applyBorder="1" applyAlignment="1">
      <alignment horizontal="center" vertical="center"/>
    </xf>
    <xf numFmtId="0" fontId="26" fillId="7" borderId="7" xfId="2" applyFont="1" applyFill="1" applyBorder="1" applyAlignment="1">
      <alignment horizontal="center" vertical="center"/>
    </xf>
    <xf numFmtId="0" fontId="25" fillId="7" borderId="7" xfId="0" applyFont="1" applyFill="1" applyBorder="1">
      <alignment vertical="center"/>
    </xf>
    <xf numFmtId="0" fontId="25" fillId="7" borderId="7" xfId="0" applyFont="1" applyFill="1" applyBorder="1">
      <alignment vertical="center"/>
    </xf>
    <xf numFmtId="0" fontId="25" fillId="7" borderId="8" xfId="0" applyFont="1" applyFill="1" applyBorder="1">
      <alignment vertical="center"/>
    </xf>
    <xf numFmtId="0" fontId="27" fillId="7" borderId="9" xfId="7" applyFont="1" applyFill="1" applyBorder="1">
      <alignment vertical="top"/>
    </xf>
    <xf numFmtId="0" fontId="27" fillId="7" borderId="10" xfId="7" applyFont="1" applyFill="1" applyBorder="1">
      <alignment vertical="top"/>
    </xf>
    <xf numFmtId="0" fontId="27" fillId="7" borderId="11" xfId="7" applyFont="1" applyFill="1" applyBorder="1">
      <alignment vertical="top"/>
    </xf>
    <xf numFmtId="0" fontId="28" fillId="8" borderId="12" xfId="7" applyFont="1" applyFill="1" applyBorder="1" applyAlignment="1">
      <alignment horizontal="center" vertical="top"/>
    </xf>
    <xf numFmtId="0" fontId="28" fillId="8" borderId="13" xfId="7" applyFont="1" applyFill="1" applyBorder="1" applyAlignment="1">
      <alignment horizontal="center" vertical="top"/>
    </xf>
    <xf numFmtId="0" fontId="28" fillId="8" borderId="14" xfId="7" applyFont="1" applyFill="1" applyBorder="1" applyAlignment="1">
      <alignment horizontal="center" vertical="top"/>
    </xf>
  </cellXfs>
  <cellStyles count="19">
    <cellStyle name="Date" xfId="15"/>
    <cellStyle name="double divider" xfId="13"/>
    <cellStyle name="email" xfId="6"/>
    <cellStyle name="Explanatory Text" xfId="18" builtinId="53" customBuiltin="1"/>
    <cellStyle name="Followed Hyperlink" xfId="5" builtinId="9" customBuiltin="1"/>
    <cellStyle name="Heading 1" xfId="1" builtinId="16" customBuiltin="1"/>
    <cellStyle name="Heading 2" xfId="3" builtinId="17" customBuiltin="1"/>
    <cellStyle name="Heading 3" xfId="4" builtinId="18" customBuiltin="1"/>
    <cellStyle name="Heading 4" xfId="10" builtinId="19" customBuiltin="1"/>
    <cellStyle name="Hyperlink" xfId="2" builtinId="8" customBuiltin="1"/>
    <cellStyle name="Normal" xfId="0" builtinId="0" customBuiltin="1"/>
    <cellStyle name="notes details" xfId="12"/>
    <cellStyle name="Phone" xfId="9"/>
    <cellStyle name="Sidebar border" xfId="14"/>
    <cellStyle name="Sidebar Fill" xfId="17"/>
    <cellStyle name="Sidebar values" xfId="16"/>
    <cellStyle name="Title" xfId="7" builtinId="15" customBuiltin="1"/>
    <cellStyle name="Total" xfId="8" builtinId="25" customBuiltin="1"/>
    <cellStyle name="Zip" xfId="11"/>
  </cellStyles>
  <dxfs count="26">
    <dxf>
      <fill>
        <patternFill>
          <bgColor theme="4" tint="0.79998168889431442"/>
        </patternFill>
      </fill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fill>
        <patternFill patternType="solid">
          <fgColor indexed="64"/>
          <bgColor theme="2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fill>
        <patternFill patternType="solid">
          <fgColor indexed="64"/>
          <bgColor theme="2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fill>
        <patternFill patternType="solid">
          <fgColor indexed="64"/>
          <bgColor theme="2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fill>
        <patternFill patternType="solid">
          <fgColor indexed="64"/>
          <bgColor theme="2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fill>
        <patternFill patternType="solid">
          <fgColor indexed="64"/>
          <bgColor theme="2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fill>
        <patternFill patternType="solid">
          <fgColor indexed="64"/>
          <bgColor theme="2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fill>
        <patternFill patternType="solid">
          <fgColor indexed="64"/>
          <bgColor theme="2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fill>
        <patternFill patternType="solid">
          <fgColor indexed="64"/>
          <bgColor theme="2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fill>
        <patternFill patternType="solid">
          <fgColor indexed="64"/>
          <bgColor theme="2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fill>
        <patternFill patternType="solid">
          <fgColor indexed="64"/>
          <bgColor theme="2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Papyrus"/>
        <scheme val="none"/>
      </font>
      <fill>
        <patternFill patternType="solid">
          <fgColor indexed="64"/>
          <bgColor rgb="FFAD8CAA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horizontal="center" vertical="center" textRotation="0" wrapText="1" indent="0" justifyLastLine="0" shrinkToFit="0"/>
    </dxf>
    <dxf>
      <alignment horizontal="center" vertical="center" textRotation="0" wrapText="1" justifyLastLine="0" shrinkToFit="0"/>
    </dxf>
    <dxf>
      <alignment horizontal="center" vertical="center" textRotation="0" wrapTex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"/>
        <scheme val="minor"/>
      </font>
      <fill>
        <patternFill patternType="solid">
          <fgColor indexed="64"/>
          <bgColor theme="2" tint="0.79998168889431442"/>
        </patternFill>
      </fill>
      <alignment horizontal="center" vertical="center" textRotation="0" wrapText="0" indent="0" justifyLastLine="0" shrinkToFit="0" readingOrder="0"/>
    </dxf>
    <dxf>
      <font>
        <color theme="1" tint="0.34998626667073579"/>
      </font>
    </dxf>
    <dxf>
      <fill>
        <patternFill>
          <bgColor theme="0"/>
        </pattern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>
          <bgColor theme="0"/>
        </pattern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7" tint="-0.24994659260841701"/>
      </font>
      <fill>
        <patternFill patternType="solid">
          <fgColor theme="0"/>
          <bgColor theme="0"/>
        </patternFill>
      </fill>
      <border diagonalUp="0" diagonalDown="0">
        <left/>
        <right/>
        <top style="double">
          <color theme="0" tint="-0.34998626667073579"/>
        </top>
        <bottom/>
        <vertical/>
        <horizontal/>
      </border>
    </dxf>
  </dxfs>
  <tableStyles count="1" defaultTableStyle="Wedding Invite Tracker" defaultPivotStyle="PivotStyleMedium2">
    <tableStyle name="Wedding Invite Tracker" pivot="0" count="4">
      <tableStyleElement type="totalRow" dxfId="25"/>
      <tableStyleElement type="firstRowStripe" dxfId="24"/>
      <tableStyleElement type="secondRowStripe" dxfId="23"/>
      <tableStyleElement type="firstTotalCell" dxfId="22"/>
    </tableStyle>
  </tableStyles>
  <colors>
    <mruColors>
      <color rgb="FFAD8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Summary'!$H$4:$H$6</c:f>
              <c:numCache>
                <c:formatCode>General</c:formatCode>
                <c:ptCount val="3"/>
                <c:pt idx="0">
                  <c:v>11.0</c:v>
                </c:pt>
                <c:pt idx="1">
                  <c:v>11.0</c:v>
                </c:pt>
                <c:pt idx="2">
                  <c:v>11.0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9A-43A9-9045-8A3325ED3EC8}"/>
            </c:ext>
          </c:extLst>
        </c:ser>
        <c:ser>
          <c:idx val="3"/>
          <c:order val="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Summary'!$G$4:$G$6</c:f>
              <c:numCache>
                <c:formatCode>General</c:formatCode>
                <c:ptCount val="3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9A-43A9-9045-8A3325ED3EC8}"/>
            </c:ext>
          </c:extLst>
        </c:ser>
        <c:ser>
          <c:idx val="1"/>
          <c:order val="2"/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Summary'!$H$4:$H$6</c:f>
              <c:numCache>
                <c:formatCode>General</c:formatCode>
                <c:ptCount val="3"/>
                <c:pt idx="0">
                  <c:v>11.0</c:v>
                </c:pt>
                <c:pt idx="1">
                  <c:v>11.0</c:v>
                </c:pt>
                <c:pt idx="2">
                  <c:v>11.0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9A-43A9-9045-8A3325ED3EC8}"/>
            </c:ext>
          </c:extLst>
        </c:ser>
        <c:ser>
          <c:idx val="0"/>
          <c:order val="3"/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Summary'!$G$4:$G$6</c:f>
              <c:numCache>
                <c:formatCode>General</c:formatCode>
                <c:ptCount val="3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9A-43A9-9045-8A3325ED3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-657314432"/>
        <c:axId val="-657309936"/>
      </c:barChart>
      <c:catAx>
        <c:axId val="-65731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spc="1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-657309936"/>
        <c:crosses val="autoZero"/>
        <c:auto val="1"/>
        <c:lblAlgn val="ctr"/>
        <c:lblOffset val="100"/>
        <c:noMultiLvlLbl val="0"/>
      </c:catAx>
      <c:valAx>
        <c:axId val="-657309936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cap="all" baseline="0">
                    <a:solidFill>
                      <a:schemeClr val="accent6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accent6"/>
                    </a:solidFill>
                    <a:latin typeface="+mj-lt"/>
                  </a:rPr>
                  <a:t>guests</a:t>
                </a:r>
              </a:p>
            </c:rich>
          </c:tx>
          <c:layout>
            <c:manualLayout>
              <c:xMode val="edge"/>
              <c:yMode val="edge"/>
              <c:x val="0.0114097028194056"/>
              <c:y val="0.2075748786732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cap="all" baseline="0">
                  <a:solidFill>
                    <a:schemeClr val="accent6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100" b="0" i="0" u="none" strike="noStrike" kern="1200" baseline="0">
                <a:solidFill>
                  <a:schemeClr val="accent6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-65731443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Summary'!$H$9:$H$11</c:f>
              <c:numCache>
                <c:formatCode>General</c:formatCode>
                <c:ptCount val="3"/>
                <c:pt idx="0">
                  <c:v>11.0</c:v>
                </c:pt>
                <c:pt idx="1">
                  <c:v>11.0</c:v>
                </c:pt>
                <c:pt idx="2">
                  <c:v>11.0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E3-455A-8F4E-58B87DCF050A}"/>
            </c:ext>
          </c:extLst>
        </c:ser>
        <c:ser>
          <c:idx val="3"/>
          <c:order val="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Summary'!$G$9:$G$11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E3-455A-8F4E-58B87DCF050A}"/>
            </c:ext>
          </c:extLst>
        </c:ser>
        <c:ser>
          <c:idx val="1"/>
          <c:order val="2"/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Summary'!$H$9:$H$11</c:f>
              <c:numCache>
                <c:formatCode>General</c:formatCode>
                <c:ptCount val="3"/>
                <c:pt idx="0">
                  <c:v>11.0</c:v>
                </c:pt>
                <c:pt idx="1">
                  <c:v>11.0</c:v>
                </c:pt>
                <c:pt idx="2">
                  <c:v>11.0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E3-455A-8F4E-58B87DCF050A}"/>
            </c:ext>
          </c:extLst>
        </c:ser>
        <c:ser>
          <c:idx val="0"/>
          <c:order val="3"/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'RSVP Summary'!$F$4:$F$6</c:f>
              <c:strCache>
                <c:ptCount val="3"/>
                <c:pt idx="0">
                  <c:v>OTHER</c:v>
                </c:pt>
                <c:pt idx="1">
                  <c:v>SPOUSE-TO-BE 2</c:v>
                </c:pt>
                <c:pt idx="2">
                  <c:v>SPOUSE-TO-BE 1</c:v>
                </c:pt>
              </c:strCache>
            </c:strRef>
          </c:cat>
          <c:val>
            <c:numRef>
              <c:f>'RSVP Summary'!$G$9:$G$11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EE3-455A-8F4E-58B87DCF0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-674454704"/>
        <c:axId val="-674450288"/>
      </c:barChart>
      <c:catAx>
        <c:axId val="-674454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spc="1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-674450288"/>
        <c:crosses val="autoZero"/>
        <c:auto val="1"/>
        <c:lblAlgn val="ctr"/>
        <c:lblOffset val="100"/>
        <c:noMultiLvlLbl val="0"/>
      </c:catAx>
      <c:valAx>
        <c:axId val="-674450288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cap="all" baseline="0">
                    <a:solidFill>
                      <a:schemeClr val="accent6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accent6"/>
                    </a:solidFill>
                    <a:latin typeface="+mj-lt"/>
                  </a:rPr>
                  <a:t>guests</a:t>
                </a:r>
              </a:p>
            </c:rich>
          </c:tx>
          <c:layout>
            <c:manualLayout>
              <c:xMode val="edge"/>
              <c:yMode val="edge"/>
              <c:x val="0.0114097028194056"/>
              <c:y val="0.2075748786732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cap="all" baseline="0">
                  <a:solidFill>
                    <a:schemeClr val="accent6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100" b="0" i="0" u="none" strike="noStrike" kern="1200" baseline="0">
                <a:solidFill>
                  <a:schemeClr val="accent6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-674454704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tint val="60000"/>
  </cs:variation>
  <cs:variation>
    <a:shade val="60000"/>
  </cs:variation>
  <cs:variation>
    <a:tint val="80000"/>
  </cs:variation>
  <cs:variation>
    <a:shade val="80000"/>
  </cs:variation>
  <cs:variation>
    <a:tint val="50000"/>
  </cs:variation>
  <cs:variation>
    <a:shade val="50000"/>
  </cs:variation>
  <cs:variation>
    <a:tint val="70000"/>
  </cs:variation>
  <cs:variation>
    <a:shade val="7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tint val="60000"/>
  </cs:variation>
  <cs:variation>
    <a:shade val="60000"/>
  </cs:variation>
  <cs:variation>
    <a:tint val="80000"/>
  </cs:variation>
  <cs:variation>
    <a:shade val="80000"/>
  </cs:variation>
  <cs:variation>
    <a:tint val="50000"/>
  </cs:variation>
  <cs:variation>
    <a:shade val="50000"/>
  </cs:variation>
  <cs:variation>
    <a:tint val="70000"/>
  </cs:variation>
  <cs:variation>
    <a:shade val="7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lt1"/>
    </cs:fontRef>
    <cs:defRPr sz="900"/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</cs:spPr>
  </cs:plotArea>
  <cs:plotArea3D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</cs:spPr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6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lt1"/>
    </cs:fontRef>
    <cs:defRPr sz="900"/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</cs:spPr>
  </cs:plotArea>
  <cs:plotArea3D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</cs:spPr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6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RSVP Summary'!A1"/><Relationship Id="rId2" Type="http://schemas.openxmlformats.org/officeDocument/2006/relationships/hyperlink" Target="#'RSVP Tracker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4" Type="http://schemas.openxmlformats.org/officeDocument/2006/relationships/chart" Target="../charts/chart2.xml"/><Relationship Id="rId1" Type="http://schemas.openxmlformats.org/officeDocument/2006/relationships/hyperlink" Target="#'RSVP Tracker'!A7"/><Relationship Id="rId2" Type="http://schemas.openxmlformats.org/officeDocument/2006/relationships/hyperlink" Target="#'RSVP Summar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268059</xdr:colOff>
      <xdr:row>0</xdr:row>
      <xdr:rowOff>9525</xdr:rowOff>
    </xdr:from>
    <xdr:to>
      <xdr:col>6</xdr:col>
      <xdr:colOff>263233</xdr:colOff>
      <xdr:row>0</xdr:row>
      <xdr:rowOff>430149</xdr:rowOff>
    </xdr:to>
    <xdr:sp macro="" textlink="">
      <xdr:nvSpPr>
        <xdr:cNvPr id="17" name="RSVP Summary" descr="Select to view RSVP Summary worksheet">
          <a:hlinkClick xmlns:r="http://schemas.openxmlformats.org/officeDocument/2006/relationships" r:id="rId1" tooltip="Select to navigate to RSVP Summary worksheet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4192359" y="9525"/>
          <a:ext cx="1563624" cy="420624"/>
        </a:xfrm>
        <a:prstGeom prst="round2SameRect">
          <a:avLst>
            <a:gd name="adj1" fmla="val 0"/>
            <a:gd name="adj2" fmla="val 17021"/>
          </a:avLst>
        </a:prstGeom>
        <a:solidFill>
          <a:schemeClr val="accent1">
            <a:lumMod val="20000"/>
            <a:lumOff val="80000"/>
          </a:schemeClr>
        </a:solidFill>
        <a:ln w="6350">
          <a:solidFill>
            <a:schemeClr val="accent1">
              <a:lumMod val="20000"/>
              <a:lumOff val="80000"/>
            </a:schemeClr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lang="en-US" sz="1100" spc="100" baseline="0">
              <a:solidFill>
                <a:schemeClr val="tx1"/>
              </a:solidFill>
              <a:latin typeface="+mn-lt"/>
            </a:rPr>
            <a:t>RSVP</a:t>
          </a:r>
          <a:r>
            <a:rPr lang="en-US" sz="1000" spc="100" baseline="0">
              <a:solidFill>
                <a:schemeClr val="tx1"/>
              </a:solidFill>
              <a:latin typeface="+mn-lt"/>
            </a:rPr>
            <a:t> </a:t>
          </a:r>
          <a:r>
            <a:rPr lang="en-US" sz="1100" spc="100" baseline="0">
              <a:solidFill>
                <a:schemeClr val="tx1"/>
              </a:solidFill>
              <a:latin typeface="+mn-lt"/>
            </a:rPr>
            <a:t>SUMMARY</a:t>
          </a:r>
          <a:endParaRPr lang="en-US" sz="1000" spc="100" baseline="0">
            <a:solidFill>
              <a:schemeClr val="tx1"/>
            </a:solidFill>
            <a:latin typeface="+mn-lt"/>
          </a:endParaRPr>
        </a:p>
      </xdr:txBody>
    </xdr:sp>
    <xdr:clientData fPrintsWithSheet="0"/>
  </xdr:twoCellAnchor>
  <xdr:twoCellAnchor editAs="oneCell">
    <xdr:from>
      <xdr:col>3</xdr:col>
      <xdr:colOff>193674</xdr:colOff>
      <xdr:row>0</xdr:row>
      <xdr:rowOff>9525</xdr:rowOff>
    </xdr:from>
    <xdr:to>
      <xdr:col>4</xdr:col>
      <xdr:colOff>494791</xdr:colOff>
      <xdr:row>0</xdr:row>
      <xdr:rowOff>581024</xdr:rowOff>
    </xdr:to>
    <xdr:grpSp>
      <xdr:nvGrpSpPr>
        <xdr:cNvPr id="3" name="Group 2" descr="RSVP Tracker">
          <a:hlinkClick xmlns:r="http://schemas.openxmlformats.org/officeDocument/2006/relationships" r:id="rId2" tooltip="Select to navigate to RSVP Tracker worksheet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2238374" y="9525"/>
          <a:ext cx="1672717" cy="571499"/>
          <a:chOff x="2031999" y="9525"/>
          <a:chExt cx="1536192" cy="514349"/>
        </a:xfrm>
      </xdr:grpSpPr>
      <xdr:sp macro="" textlink="">
        <xdr:nvSpPr>
          <xdr:cNvPr id="18" name="Artwork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/>
        </xdr:nvSpPr>
        <xdr:spPr>
          <a:xfrm>
            <a:off x="2031999" y="9525"/>
            <a:ext cx="1536192" cy="398486"/>
          </a:xfrm>
          <a:prstGeom prst="round2SameRect">
            <a:avLst>
              <a:gd name="adj1" fmla="val 0"/>
              <a:gd name="adj2" fmla="val 17021"/>
            </a:avLst>
          </a:prstGeom>
          <a:solidFill>
            <a:schemeClr val="accent4">
              <a:lumMod val="20000"/>
              <a:lumOff val="80000"/>
            </a:schemeClr>
          </a:solidFill>
          <a:ln w="6350">
            <a:solidFill>
              <a:schemeClr val="accent3">
                <a:lumMod val="20000"/>
                <a:lumOff val="80000"/>
              </a:schemeClr>
            </a:solidFill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lang="en-US" sz="1100" spc="100" baseline="0">
                <a:solidFill>
                  <a:schemeClr val="tx1"/>
                </a:solidFill>
                <a:latin typeface="+mn-lt"/>
              </a:rPr>
              <a:t>RSVP TRACKER</a:t>
            </a:r>
          </a:p>
        </xdr:txBody>
      </xdr:sp>
      <xdr:sp macro="" textlink="">
        <xdr:nvSpPr>
          <xdr:cNvPr id="19" name="Artwork" descr="Arrow head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>
            <a:spLocks/>
          </xdr:cNvSpPr>
        </xdr:nvSpPr>
        <xdr:spPr bwMode="auto">
          <a:xfrm>
            <a:off x="2562202" y="395673"/>
            <a:ext cx="339788" cy="128201"/>
          </a:xfrm>
          <a:custGeom>
            <a:avLst/>
            <a:gdLst>
              <a:gd name="T0" fmla="*/ 0 w 3286"/>
              <a:gd name="T1" fmla="*/ 0 h 938"/>
              <a:gd name="T2" fmla="*/ 3286 w 3286"/>
              <a:gd name="T3" fmla="*/ 0 h 938"/>
              <a:gd name="T4" fmla="*/ 3217 w 3286"/>
              <a:gd name="T5" fmla="*/ 7 h 938"/>
              <a:gd name="T6" fmla="*/ 3147 w 3286"/>
              <a:gd name="T7" fmla="*/ 19 h 938"/>
              <a:gd name="T8" fmla="*/ 3074 w 3286"/>
              <a:gd name="T9" fmla="*/ 35 h 938"/>
              <a:gd name="T10" fmla="*/ 3001 w 3286"/>
              <a:gd name="T11" fmla="*/ 57 h 938"/>
              <a:gd name="T12" fmla="*/ 2928 w 3286"/>
              <a:gd name="T13" fmla="*/ 81 h 938"/>
              <a:gd name="T14" fmla="*/ 2855 w 3286"/>
              <a:gd name="T15" fmla="*/ 108 h 938"/>
              <a:gd name="T16" fmla="*/ 2784 w 3286"/>
              <a:gd name="T17" fmla="*/ 140 h 938"/>
              <a:gd name="T18" fmla="*/ 2714 w 3286"/>
              <a:gd name="T19" fmla="*/ 174 h 938"/>
              <a:gd name="T20" fmla="*/ 2648 w 3286"/>
              <a:gd name="T21" fmla="*/ 211 h 938"/>
              <a:gd name="T22" fmla="*/ 2584 w 3286"/>
              <a:gd name="T23" fmla="*/ 251 h 938"/>
              <a:gd name="T24" fmla="*/ 2526 w 3286"/>
              <a:gd name="T25" fmla="*/ 292 h 938"/>
              <a:gd name="T26" fmla="*/ 2472 w 3286"/>
              <a:gd name="T27" fmla="*/ 335 h 938"/>
              <a:gd name="T28" fmla="*/ 2423 w 3286"/>
              <a:gd name="T29" fmla="*/ 380 h 938"/>
              <a:gd name="T30" fmla="*/ 2025 w 3286"/>
              <a:gd name="T31" fmla="*/ 780 h 938"/>
              <a:gd name="T32" fmla="*/ 1987 w 3286"/>
              <a:gd name="T33" fmla="*/ 816 h 938"/>
              <a:gd name="T34" fmla="*/ 1945 w 3286"/>
              <a:gd name="T35" fmla="*/ 846 h 938"/>
              <a:gd name="T36" fmla="*/ 1902 w 3286"/>
              <a:gd name="T37" fmla="*/ 872 h 938"/>
              <a:gd name="T38" fmla="*/ 1858 w 3286"/>
              <a:gd name="T39" fmla="*/ 895 h 938"/>
              <a:gd name="T40" fmla="*/ 1811 w 3286"/>
              <a:gd name="T41" fmla="*/ 912 h 938"/>
              <a:gd name="T42" fmla="*/ 1764 w 3286"/>
              <a:gd name="T43" fmla="*/ 925 h 938"/>
              <a:gd name="T44" fmla="*/ 1716 w 3286"/>
              <a:gd name="T45" fmla="*/ 934 h 938"/>
              <a:gd name="T46" fmla="*/ 1668 w 3286"/>
              <a:gd name="T47" fmla="*/ 938 h 938"/>
              <a:gd name="T48" fmla="*/ 1618 w 3286"/>
              <a:gd name="T49" fmla="*/ 938 h 938"/>
              <a:gd name="T50" fmla="*/ 1570 w 3286"/>
              <a:gd name="T51" fmla="*/ 934 h 938"/>
              <a:gd name="T52" fmla="*/ 1522 w 3286"/>
              <a:gd name="T53" fmla="*/ 925 h 938"/>
              <a:gd name="T54" fmla="*/ 1474 w 3286"/>
              <a:gd name="T55" fmla="*/ 912 h 938"/>
              <a:gd name="T56" fmla="*/ 1428 w 3286"/>
              <a:gd name="T57" fmla="*/ 895 h 938"/>
              <a:gd name="T58" fmla="*/ 1384 w 3286"/>
              <a:gd name="T59" fmla="*/ 872 h 938"/>
              <a:gd name="T60" fmla="*/ 1340 w 3286"/>
              <a:gd name="T61" fmla="*/ 846 h 938"/>
              <a:gd name="T62" fmla="*/ 1299 w 3286"/>
              <a:gd name="T63" fmla="*/ 816 h 938"/>
              <a:gd name="T64" fmla="*/ 1261 w 3286"/>
              <a:gd name="T65" fmla="*/ 780 h 938"/>
              <a:gd name="T66" fmla="*/ 862 w 3286"/>
              <a:gd name="T67" fmla="*/ 380 h 938"/>
              <a:gd name="T68" fmla="*/ 814 w 3286"/>
              <a:gd name="T69" fmla="*/ 335 h 938"/>
              <a:gd name="T70" fmla="*/ 760 w 3286"/>
              <a:gd name="T71" fmla="*/ 292 h 938"/>
              <a:gd name="T72" fmla="*/ 701 w 3286"/>
              <a:gd name="T73" fmla="*/ 251 h 938"/>
              <a:gd name="T74" fmla="*/ 638 w 3286"/>
              <a:gd name="T75" fmla="*/ 211 h 938"/>
              <a:gd name="T76" fmla="*/ 572 w 3286"/>
              <a:gd name="T77" fmla="*/ 174 h 938"/>
              <a:gd name="T78" fmla="*/ 502 w 3286"/>
              <a:gd name="T79" fmla="*/ 140 h 938"/>
              <a:gd name="T80" fmla="*/ 431 w 3286"/>
              <a:gd name="T81" fmla="*/ 108 h 938"/>
              <a:gd name="T82" fmla="*/ 358 w 3286"/>
              <a:gd name="T83" fmla="*/ 81 h 938"/>
              <a:gd name="T84" fmla="*/ 285 w 3286"/>
              <a:gd name="T85" fmla="*/ 57 h 938"/>
              <a:gd name="T86" fmla="*/ 211 w 3286"/>
              <a:gd name="T87" fmla="*/ 35 h 938"/>
              <a:gd name="T88" fmla="*/ 139 w 3286"/>
              <a:gd name="T89" fmla="*/ 19 h 938"/>
              <a:gd name="T90" fmla="*/ 68 w 3286"/>
              <a:gd name="T91" fmla="*/ 7 h 938"/>
              <a:gd name="T92" fmla="*/ 0 w 3286"/>
              <a:gd name="T93" fmla="*/ 0 h 9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3286" h="938">
                <a:moveTo>
                  <a:pt x="0" y="0"/>
                </a:moveTo>
                <a:lnTo>
                  <a:pt x="3286" y="0"/>
                </a:lnTo>
                <a:lnTo>
                  <a:pt x="3217" y="7"/>
                </a:lnTo>
                <a:lnTo>
                  <a:pt x="3147" y="19"/>
                </a:lnTo>
                <a:lnTo>
                  <a:pt x="3074" y="35"/>
                </a:lnTo>
                <a:lnTo>
                  <a:pt x="3001" y="57"/>
                </a:lnTo>
                <a:lnTo>
                  <a:pt x="2928" y="81"/>
                </a:lnTo>
                <a:lnTo>
                  <a:pt x="2855" y="108"/>
                </a:lnTo>
                <a:lnTo>
                  <a:pt x="2784" y="140"/>
                </a:lnTo>
                <a:lnTo>
                  <a:pt x="2714" y="174"/>
                </a:lnTo>
                <a:lnTo>
                  <a:pt x="2648" y="211"/>
                </a:lnTo>
                <a:lnTo>
                  <a:pt x="2584" y="251"/>
                </a:lnTo>
                <a:lnTo>
                  <a:pt x="2526" y="292"/>
                </a:lnTo>
                <a:lnTo>
                  <a:pt x="2472" y="335"/>
                </a:lnTo>
                <a:lnTo>
                  <a:pt x="2423" y="380"/>
                </a:lnTo>
                <a:lnTo>
                  <a:pt x="2025" y="780"/>
                </a:lnTo>
                <a:lnTo>
                  <a:pt x="1987" y="816"/>
                </a:lnTo>
                <a:lnTo>
                  <a:pt x="1945" y="846"/>
                </a:lnTo>
                <a:lnTo>
                  <a:pt x="1902" y="872"/>
                </a:lnTo>
                <a:lnTo>
                  <a:pt x="1858" y="895"/>
                </a:lnTo>
                <a:lnTo>
                  <a:pt x="1811" y="912"/>
                </a:lnTo>
                <a:lnTo>
                  <a:pt x="1764" y="925"/>
                </a:lnTo>
                <a:lnTo>
                  <a:pt x="1716" y="934"/>
                </a:lnTo>
                <a:lnTo>
                  <a:pt x="1668" y="938"/>
                </a:lnTo>
                <a:lnTo>
                  <a:pt x="1618" y="938"/>
                </a:lnTo>
                <a:lnTo>
                  <a:pt x="1570" y="934"/>
                </a:lnTo>
                <a:lnTo>
                  <a:pt x="1522" y="925"/>
                </a:lnTo>
                <a:lnTo>
                  <a:pt x="1474" y="912"/>
                </a:lnTo>
                <a:lnTo>
                  <a:pt x="1428" y="895"/>
                </a:lnTo>
                <a:lnTo>
                  <a:pt x="1384" y="872"/>
                </a:lnTo>
                <a:lnTo>
                  <a:pt x="1340" y="846"/>
                </a:lnTo>
                <a:lnTo>
                  <a:pt x="1299" y="816"/>
                </a:lnTo>
                <a:lnTo>
                  <a:pt x="1261" y="780"/>
                </a:lnTo>
                <a:lnTo>
                  <a:pt x="862" y="380"/>
                </a:lnTo>
                <a:lnTo>
                  <a:pt x="814" y="335"/>
                </a:lnTo>
                <a:lnTo>
                  <a:pt x="760" y="292"/>
                </a:lnTo>
                <a:lnTo>
                  <a:pt x="701" y="251"/>
                </a:lnTo>
                <a:lnTo>
                  <a:pt x="638" y="211"/>
                </a:lnTo>
                <a:lnTo>
                  <a:pt x="572" y="174"/>
                </a:lnTo>
                <a:lnTo>
                  <a:pt x="502" y="140"/>
                </a:lnTo>
                <a:lnTo>
                  <a:pt x="431" y="108"/>
                </a:lnTo>
                <a:lnTo>
                  <a:pt x="358" y="81"/>
                </a:lnTo>
                <a:lnTo>
                  <a:pt x="285" y="57"/>
                </a:lnTo>
                <a:lnTo>
                  <a:pt x="211" y="35"/>
                </a:lnTo>
                <a:lnTo>
                  <a:pt x="139" y="19"/>
                </a:lnTo>
                <a:lnTo>
                  <a:pt x="68" y="7"/>
                </a:lnTo>
                <a:lnTo>
                  <a:pt x="0" y="0"/>
                </a:lnTo>
                <a:close/>
              </a:path>
            </a:pathLst>
          </a:custGeom>
          <a:solidFill>
            <a:schemeClr val="accent4">
              <a:lumMod val="20000"/>
              <a:lumOff val="80000"/>
            </a:schemeClr>
          </a:solidFill>
          <a:ln w="0">
            <a:solidFill>
              <a:schemeClr val="accent4">
                <a:lumMod val="20000"/>
                <a:lumOff val="80000"/>
              </a:schemeClr>
            </a:solidFill>
            <a:prstDash val="solid"/>
            <a:round/>
            <a:headEnd/>
            <a:tailEnd/>
          </a:ln>
        </xdr:spPr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9525</xdr:rowOff>
    </xdr:from>
    <xdr:to>
      <xdr:col>4</xdr:col>
      <xdr:colOff>582549</xdr:colOff>
      <xdr:row>0</xdr:row>
      <xdr:rowOff>430149</xdr:rowOff>
    </xdr:to>
    <xdr:sp macro="" textlink="">
      <xdr:nvSpPr>
        <xdr:cNvPr id="7" name="RSVP Tracker" descr="Select to view the RSVP Tracker worksheet">
          <a:hlinkClick xmlns:r="http://schemas.openxmlformats.org/officeDocument/2006/relationships" r:id="rId1" tooltip="Select to navigate to RSVP Tracker worksheet"/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2257425" y="9525"/>
          <a:ext cx="1563624" cy="420624"/>
        </a:xfrm>
        <a:prstGeom prst="round2SameRect">
          <a:avLst>
            <a:gd name="adj1" fmla="val 0"/>
            <a:gd name="adj2" fmla="val 17021"/>
          </a:avLst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accent4">
              <a:lumMod val="20000"/>
              <a:lumOff val="80000"/>
            </a:schemeClr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lang="en-US" sz="1100" spc="100" baseline="0">
              <a:solidFill>
                <a:schemeClr val="tx1"/>
              </a:solidFill>
              <a:latin typeface="+mn-lt"/>
            </a:rPr>
            <a:t>RSVP TRACKER</a:t>
          </a:r>
        </a:p>
      </xdr:txBody>
    </xdr:sp>
    <xdr:clientData fPrintsWithSheet="0"/>
  </xdr:twoCellAnchor>
  <xdr:twoCellAnchor editAs="oneCell">
    <xdr:from>
      <xdr:col>5</xdr:col>
      <xdr:colOff>153759</xdr:colOff>
      <xdr:row>0</xdr:row>
      <xdr:rowOff>0</xdr:rowOff>
    </xdr:from>
    <xdr:to>
      <xdr:col>8</xdr:col>
      <xdr:colOff>178905</xdr:colOff>
      <xdr:row>0</xdr:row>
      <xdr:rowOff>576072</xdr:rowOff>
    </xdr:to>
    <xdr:grpSp>
      <xdr:nvGrpSpPr>
        <xdr:cNvPr id="3" name="Group 2" descr="RSVP Summary">
          <a:hlinkClick xmlns:r="http://schemas.openxmlformats.org/officeDocument/2006/relationships" r:id="rId2" tooltip="Select to navigate to RSVP Summary worksheet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pSpPr/>
      </xdr:nvGrpSpPr>
      <xdr:grpSpPr>
        <a:xfrm>
          <a:off x="4078059" y="0"/>
          <a:ext cx="1663446" cy="576072"/>
          <a:chOff x="3697059" y="0"/>
          <a:chExt cx="1564767" cy="517071"/>
        </a:xfrm>
      </xdr:grpSpPr>
      <xdr:sp macro="" textlink="">
        <xdr:nvSpPr>
          <xdr:cNvPr id="6" name="Round Same Side Corner Rectangle 5" descr="Rectangle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SpPr/>
        </xdr:nvSpPr>
        <xdr:spPr>
          <a:xfrm>
            <a:off x="3697059" y="0"/>
            <a:ext cx="1564767" cy="398596"/>
          </a:xfrm>
          <a:prstGeom prst="round2SameRect">
            <a:avLst>
              <a:gd name="adj1" fmla="val 0"/>
              <a:gd name="adj2" fmla="val 17021"/>
            </a:avLst>
          </a:prstGeom>
          <a:solidFill>
            <a:schemeClr val="accent1">
              <a:lumMod val="20000"/>
              <a:lumOff val="80000"/>
            </a:schemeClr>
          </a:solidFill>
          <a:ln w="6350">
            <a:solidFill>
              <a:schemeClr val="accent1">
                <a:lumMod val="20000"/>
                <a:lumOff val="80000"/>
              </a:schemeClr>
            </a:solidFill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lang="en-US" sz="1100" spc="100" baseline="0">
                <a:solidFill>
                  <a:schemeClr val="tx1"/>
                </a:solidFill>
                <a:latin typeface="+mn-lt"/>
              </a:rPr>
              <a:t>RSVP SUMMARY</a:t>
            </a:r>
          </a:p>
        </xdr:txBody>
      </xdr:sp>
      <xdr:sp macro="" textlink="">
        <xdr:nvSpPr>
          <xdr:cNvPr id="8" name="Freeform 14" descr="Arrow head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>
            <a:spLocks/>
          </xdr:cNvSpPr>
        </xdr:nvSpPr>
        <xdr:spPr bwMode="auto">
          <a:xfrm>
            <a:off x="4225806" y="407560"/>
            <a:ext cx="371442" cy="109511"/>
          </a:xfrm>
          <a:custGeom>
            <a:avLst/>
            <a:gdLst>
              <a:gd name="T0" fmla="*/ 0 w 3286"/>
              <a:gd name="T1" fmla="*/ 0 h 938"/>
              <a:gd name="T2" fmla="*/ 3286 w 3286"/>
              <a:gd name="T3" fmla="*/ 0 h 938"/>
              <a:gd name="T4" fmla="*/ 3217 w 3286"/>
              <a:gd name="T5" fmla="*/ 7 h 938"/>
              <a:gd name="T6" fmla="*/ 3147 w 3286"/>
              <a:gd name="T7" fmla="*/ 19 h 938"/>
              <a:gd name="T8" fmla="*/ 3074 w 3286"/>
              <a:gd name="T9" fmla="*/ 35 h 938"/>
              <a:gd name="T10" fmla="*/ 3001 w 3286"/>
              <a:gd name="T11" fmla="*/ 57 h 938"/>
              <a:gd name="T12" fmla="*/ 2928 w 3286"/>
              <a:gd name="T13" fmla="*/ 81 h 938"/>
              <a:gd name="T14" fmla="*/ 2855 w 3286"/>
              <a:gd name="T15" fmla="*/ 108 h 938"/>
              <a:gd name="T16" fmla="*/ 2784 w 3286"/>
              <a:gd name="T17" fmla="*/ 140 h 938"/>
              <a:gd name="T18" fmla="*/ 2714 w 3286"/>
              <a:gd name="T19" fmla="*/ 174 h 938"/>
              <a:gd name="T20" fmla="*/ 2648 w 3286"/>
              <a:gd name="T21" fmla="*/ 211 h 938"/>
              <a:gd name="T22" fmla="*/ 2584 w 3286"/>
              <a:gd name="T23" fmla="*/ 251 h 938"/>
              <a:gd name="T24" fmla="*/ 2526 w 3286"/>
              <a:gd name="T25" fmla="*/ 292 h 938"/>
              <a:gd name="T26" fmla="*/ 2472 w 3286"/>
              <a:gd name="T27" fmla="*/ 335 h 938"/>
              <a:gd name="T28" fmla="*/ 2423 w 3286"/>
              <a:gd name="T29" fmla="*/ 380 h 938"/>
              <a:gd name="T30" fmla="*/ 2025 w 3286"/>
              <a:gd name="T31" fmla="*/ 780 h 938"/>
              <a:gd name="T32" fmla="*/ 1987 w 3286"/>
              <a:gd name="T33" fmla="*/ 816 h 938"/>
              <a:gd name="T34" fmla="*/ 1945 w 3286"/>
              <a:gd name="T35" fmla="*/ 846 h 938"/>
              <a:gd name="T36" fmla="*/ 1902 w 3286"/>
              <a:gd name="T37" fmla="*/ 872 h 938"/>
              <a:gd name="T38" fmla="*/ 1858 w 3286"/>
              <a:gd name="T39" fmla="*/ 895 h 938"/>
              <a:gd name="T40" fmla="*/ 1811 w 3286"/>
              <a:gd name="T41" fmla="*/ 912 h 938"/>
              <a:gd name="T42" fmla="*/ 1764 w 3286"/>
              <a:gd name="T43" fmla="*/ 925 h 938"/>
              <a:gd name="T44" fmla="*/ 1716 w 3286"/>
              <a:gd name="T45" fmla="*/ 934 h 938"/>
              <a:gd name="T46" fmla="*/ 1668 w 3286"/>
              <a:gd name="T47" fmla="*/ 938 h 938"/>
              <a:gd name="T48" fmla="*/ 1618 w 3286"/>
              <a:gd name="T49" fmla="*/ 938 h 938"/>
              <a:gd name="T50" fmla="*/ 1570 w 3286"/>
              <a:gd name="T51" fmla="*/ 934 h 938"/>
              <a:gd name="T52" fmla="*/ 1522 w 3286"/>
              <a:gd name="T53" fmla="*/ 925 h 938"/>
              <a:gd name="T54" fmla="*/ 1474 w 3286"/>
              <a:gd name="T55" fmla="*/ 912 h 938"/>
              <a:gd name="T56" fmla="*/ 1428 w 3286"/>
              <a:gd name="T57" fmla="*/ 895 h 938"/>
              <a:gd name="T58" fmla="*/ 1384 w 3286"/>
              <a:gd name="T59" fmla="*/ 872 h 938"/>
              <a:gd name="T60" fmla="*/ 1340 w 3286"/>
              <a:gd name="T61" fmla="*/ 846 h 938"/>
              <a:gd name="T62" fmla="*/ 1299 w 3286"/>
              <a:gd name="T63" fmla="*/ 816 h 938"/>
              <a:gd name="T64" fmla="*/ 1261 w 3286"/>
              <a:gd name="T65" fmla="*/ 780 h 938"/>
              <a:gd name="T66" fmla="*/ 862 w 3286"/>
              <a:gd name="T67" fmla="*/ 380 h 938"/>
              <a:gd name="T68" fmla="*/ 814 w 3286"/>
              <a:gd name="T69" fmla="*/ 335 h 938"/>
              <a:gd name="T70" fmla="*/ 760 w 3286"/>
              <a:gd name="T71" fmla="*/ 292 h 938"/>
              <a:gd name="T72" fmla="*/ 701 w 3286"/>
              <a:gd name="T73" fmla="*/ 251 h 938"/>
              <a:gd name="T74" fmla="*/ 638 w 3286"/>
              <a:gd name="T75" fmla="*/ 211 h 938"/>
              <a:gd name="T76" fmla="*/ 572 w 3286"/>
              <a:gd name="T77" fmla="*/ 174 h 938"/>
              <a:gd name="T78" fmla="*/ 502 w 3286"/>
              <a:gd name="T79" fmla="*/ 140 h 938"/>
              <a:gd name="T80" fmla="*/ 431 w 3286"/>
              <a:gd name="T81" fmla="*/ 108 h 938"/>
              <a:gd name="T82" fmla="*/ 358 w 3286"/>
              <a:gd name="T83" fmla="*/ 81 h 938"/>
              <a:gd name="T84" fmla="*/ 285 w 3286"/>
              <a:gd name="T85" fmla="*/ 57 h 938"/>
              <a:gd name="T86" fmla="*/ 211 w 3286"/>
              <a:gd name="T87" fmla="*/ 35 h 938"/>
              <a:gd name="T88" fmla="*/ 139 w 3286"/>
              <a:gd name="T89" fmla="*/ 19 h 938"/>
              <a:gd name="T90" fmla="*/ 68 w 3286"/>
              <a:gd name="T91" fmla="*/ 7 h 938"/>
              <a:gd name="T92" fmla="*/ 0 w 3286"/>
              <a:gd name="T93" fmla="*/ 0 h 9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3286" h="938">
                <a:moveTo>
                  <a:pt x="0" y="0"/>
                </a:moveTo>
                <a:lnTo>
                  <a:pt x="3286" y="0"/>
                </a:lnTo>
                <a:lnTo>
                  <a:pt x="3217" y="7"/>
                </a:lnTo>
                <a:lnTo>
                  <a:pt x="3147" y="19"/>
                </a:lnTo>
                <a:lnTo>
                  <a:pt x="3074" y="35"/>
                </a:lnTo>
                <a:lnTo>
                  <a:pt x="3001" y="57"/>
                </a:lnTo>
                <a:lnTo>
                  <a:pt x="2928" y="81"/>
                </a:lnTo>
                <a:lnTo>
                  <a:pt x="2855" y="108"/>
                </a:lnTo>
                <a:lnTo>
                  <a:pt x="2784" y="140"/>
                </a:lnTo>
                <a:lnTo>
                  <a:pt x="2714" y="174"/>
                </a:lnTo>
                <a:lnTo>
                  <a:pt x="2648" y="211"/>
                </a:lnTo>
                <a:lnTo>
                  <a:pt x="2584" y="251"/>
                </a:lnTo>
                <a:lnTo>
                  <a:pt x="2526" y="292"/>
                </a:lnTo>
                <a:lnTo>
                  <a:pt x="2472" y="335"/>
                </a:lnTo>
                <a:lnTo>
                  <a:pt x="2423" y="380"/>
                </a:lnTo>
                <a:lnTo>
                  <a:pt x="2025" y="780"/>
                </a:lnTo>
                <a:lnTo>
                  <a:pt x="1987" y="816"/>
                </a:lnTo>
                <a:lnTo>
                  <a:pt x="1945" y="846"/>
                </a:lnTo>
                <a:lnTo>
                  <a:pt x="1902" y="872"/>
                </a:lnTo>
                <a:lnTo>
                  <a:pt x="1858" y="895"/>
                </a:lnTo>
                <a:lnTo>
                  <a:pt x="1811" y="912"/>
                </a:lnTo>
                <a:lnTo>
                  <a:pt x="1764" y="925"/>
                </a:lnTo>
                <a:lnTo>
                  <a:pt x="1716" y="934"/>
                </a:lnTo>
                <a:lnTo>
                  <a:pt x="1668" y="938"/>
                </a:lnTo>
                <a:lnTo>
                  <a:pt x="1618" y="938"/>
                </a:lnTo>
                <a:lnTo>
                  <a:pt x="1570" y="934"/>
                </a:lnTo>
                <a:lnTo>
                  <a:pt x="1522" y="925"/>
                </a:lnTo>
                <a:lnTo>
                  <a:pt x="1474" y="912"/>
                </a:lnTo>
                <a:lnTo>
                  <a:pt x="1428" y="895"/>
                </a:lnTo>
                <a:lnTo>
                  <a:pt x="1384" y="872"/>
                </a:lnTo>
                <a:lnTo>
                  <a:pt x="1340" y="846"/>
                </a:lnTo>
                <a:lnTo>
                  <a:pt x="1299" y="816"/>
                </a:lnTo>
                <a:lnTo>
                  <a:pt x="1261" y="780"/>
                </a:lnTo>
                <a:lnTo>
                  <a:pt x="862" y="380"/>
                </a:lnTo>
                <a:lnTo>
                  <a:pt x="814" y="335"/>
                </a:lnTo>
                <a:lnTo>
                  <a:pt x="760" y="292"/>
                </a:lnTo>
                <a:lnTo>
                  <a:pt x="701" y="251"/>
                </a:lnTo>
                <a:lnTo>
                  <a:pt x="638" y="211"/>
                </a:lnTo>
                <a:lnTo>
                  <a:pt x="572" y="174"/>
                </a:lnTo>
                <a:lnTo>
                  <a:pt x="502" y="140"/>
                </a:lnTo>
                <a:lnTo>
                  <a:pt x="431" y="108"/>
                </a:lnTo>
                <a:lnTo>
                  <a:pt x="358" y="81"/>
                </a:lnTo>
                <a:lnTo>
                  <a:pt x="285" y="57"/>
                </a:lnTo>
                <a:lnTo>
                  <a:pt x="211" y="35"/>
                </a:lnTo>
                <a:lnTo>
                  <a:pt x="139" y="19"/>
                </a:lnTo>
                <a:lnTo>
                  <a:pt x="68" y="7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20000"/>
              <a:lumOff val="80000"/>
            </a:schemeClr>
          </a:solidFill>
          <a:ln w="0">
            <a:solidFill>
              <a:schemeClr val="accent1">
                <a:lumMod val="20000"/>
                <a:lumOff val="80000"/>
              </a:schemeClr>
            </a:solidFill>
            <a:prstDash val="solid"/>
            <a:round/>
            <a:headEnd/>
            <a:tailEnd/>
          </a:ln>
        </xdr:spPr>
      </xdr:sp>
    </xdr:grpSp>
    <xdr:clientData fPrintsWithSheet="0"/>
  </xdr:twoCellAnchor>
  <xdr:twoCellAnchor editAs="oneCell">
    <xdr:from>
      <xdr:col>4</xdr:col>
      <xdr:colOff>123824</xdr:colOff>
      <xdr:row>2</xdr:row>
      <xdr:rowOff>163512</xdr:rowOff>
    </xdr:from>
    <xdr:to>
      <xdr:col>12</xdr:col>
      <xdr:colOff>19049</xdr:colOff>
      <xdr:row>6</xdr:row>
      <xdr:rowOff>206375</xdr:rowOff>
    </xdr:to>
    <xdr:graphicFrame macro="">
      <xdr:nvGraphicFramePr>
        <xdr:cNvPr id="2" name="Yes Attending Chart" descr="Clustered bar chart showing number and classification of guests attending weddi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104774</xdr:colOff>
      <xdr:row>7</xdr:row>
      <xdr:rowOff>161923</xdr:rowOff>
    </xdr:from>
    <xdr:to>
      <xdr:col>12</xdr:col>
      <xdr:colOff>47625</xdr:colOff>
      <xdr:row>11</xdr:row>
      <xdr:rowOff>266700</xdr:rowOff>
    </xdr:to>
    <xdr:graphicFrame macro="">
      <xdr:nvGraphicFramePr>
        <xdr:cNvPr id="38" name="No Attending Chart" descr="Clustered bar chart showing number and classification of guests not attending wedding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blInvites" displayName="tblInvites" ref="D3:P15" totalsRowCount="1" headerRowDxfId="14" headerRowCellStyle="Heading 1" totalsRowCellStyle="Total">
  <autoFilter ref="D3:P14">
    <filterColumn colId="0" hiddenButton="1"/>
    <filterColumn colId="1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 Invitee Name" totalsRowLabel="TOTALS:" totalsRowDxfId="13"/>
    <tableColumn id="2" name="S.T.D  Sent " totalsRowFunction="custom" dataDxfId="20" totalsRowDxfId="12">
      <totalsRowFormula>COUNTIF('RSVP Tracker'!$E$4:$E$14,"Yes")</totalsRowFormula>
    </tableColumn>
    <tableColumn id="13" name="Invitation Sent" dataDxfId="21" totalsRowDxfId="11"/>
    <tableColumn id="3" name="RSVP Received" totalsRowFunction="custom" totalsRowDxfId="10">
      <totalsRowFormula>COUNTA('RSVP Tracker'!$G$4:$G$14)</totalsRowFormula>
    </tableColumn>
    <tableColumn id="4" name="# In Party" totalsRowFunction="sum" totalsRowDxfId="9"/>
    <tableColumn id="5" name="Relationship" totalsRowDxfId="8"/>
    <tableColumn id="6" name="Guest Name" dataDxfId="19" totalsRowDxfId="7"/>
    <tableColumn id="7" name="Address" dataDxfId="18" totalsRowDxfId="6"/>
    <tableColumn id="8" name="Cdity" totalsRowDxfId="5"/>
    <tableColumn id="9" name="State" totalsRowDxfId="4"/>
    <tableColumn id="10" name="Zip" totalsRowDxfId="3" dataCellStyle="Zip"/>
    <tableColumn id="11" name="Phone" totalsRowDxfId="2" dataCellStyle="Phone"/>
    <tableColumn id="12" name="Invitee email" totalsRowDxfId="1" dataCellStyle="email"/>
  </tableColumns>
  <tableStyleInfo name="Wedding Invite Tracker" showFirstColumn="0" showLastColumn="0" showRowStripes="1" showColumnStripes="0"/>
  <extLst>
    <ext xmlns:x14="http://schemas.microsoft.com/office/spreadsheetml/2009/9/main" uri="{504A1905-F514-4f6f-8877-14C23A59335A}">
      <x14:table altTextSummary="Enter Guest Name, Party number, Relation, and Contact details, then Select Sent, RSVP, and Guest type in this table"/>
    </ext>
  </extLst>
</table>
</file>

<file path=xl/theme/theme1.xml><?xml version="1.0" encoding="utf-8"?>
<a:theme xmlns:a="http://schemas.openxmlformats.org/drawingml/2006/main" name="Office Theme">
  <a:themeElements>
    <a:clrScheme name="Wedding Invite Tracker">
      <a:dk1>
        <a:sysClr val="windowText" lastClr="000000"/>
      </a:dk1>
      <a:lt1>
        <a:sysClr val="window" lastClr="FFFFFF"/>
      </a:lt1>
      <a:dk2>
        <a:srgbClr val="3B3B3B"/>
      </a:dk2>
      <a:lt2>
        <a:srgbClr val="C0C0C0"/>
      </a:lt2>
      <a:accent1>
        <a:srgbClr val="FFCA08"/>
      </a:accent1>
      <a:accent2>
        <a:srgbClr val="E6C0AF"/>
      </a:accent2>
      <a:accent3>
        <a:srgbClr val="E68153"/>
      </a:accent3>
      <a:accent4>
        <a:srgbClr val="FF5130"/>
      </a:accent4>
      <a:accent5>
        <a:srgbClr val="9A5130"/>
      </a:accent5>
      <a:accent6>
        <a:srgbClr val="593436"/>
      </a:accent6>
      <a:hlink>
        <a:srgbClr val="2998E3"/>
      </a:hlink>
      <a:folHlink>
        <a:srgbClr val="C2E6AE"/>
      </a:folHlink>
    </a:clrScheme>
    <a:fontScheme name="Wedding Invitation">
      <a:majorFont>
        <a:latin typeface="Arial"/>
        <a:ea typeface=""/>
        <a:cs typeface=""/>
      </a:majorFont>
      <a:minorFont>
        <a:latin typeface="Century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7" tint="0.79998168889431442"/>
    <pageSetUpPr autoPageBreaks="0" fitToPage="1"/>
  </sheetPr>
  <dimension ref="B1:Q15"/>
  <sheetViews>
    <sheetView showGridLines="0" tabSelected="1" workbookViewId="0">
      <selection activeCell="F17" sqref="F17"/>
    </sheetView>
  </sheetViews>
  <sheetFormatPr baseColWidth="10" defaultColWidth="9.1640625" defaultRowHeight="30.75" customHeight="1" x14ac:dyDescent="0.2"/>
  <cols>
    <col min="1" max="1" width="1.6640625" style="3" customWidth="1"/>
    <col min="2" max="2" width="23.5" style="17" customWidth="1"/>
    <col min="3" max="3" width="1.6640625" style="11" customWidth="1"/>
    <col min="4" max="4" width="18" style="3" customWidth="1"/>
    <col min="5" max="5" width="15.83203125" style="4" customWidth="1"/>
    <col min="6" max="6" width="20.6640625" style="4" customWidth="1"/>
    <col min="7" max="7" width="18.83203125" style="4" customWidth="1"/>
    <col min="8" max="8" width="19.5" style="4" customWidth="1"/>
    <col min="9" max="9" width="18.1640625" style="4" customWidth="1"/>
    <col min="10" max="10" width="19.5" style="3" customWidth="1"/>
    <col min="11" max="11" width="14.1640625" style="3" customWidth="1"/>
    <col min="12" max="12" width="9" style="3" customWidth="1"/>
    <col min="13" max="13" width="11" style="3" customWidth="1"/>
    <col min="14" max="14" width="16.1640625" style="5" customWidth="1"/>
    <col min="15" max="15" width="14.1640625" style="3" customWidth="1"/>
    <col min="16" max="16" width="23.5" style="3" customWidth="1"/>
    <col min="17" max="16384" width="9.1640625" style="3"/>
  </cols>
  <sheetData>
    <row r="1" spans="2:17" ht="47" customHeight="1" thickBot="1" x14ac:dyDescent="0.2">
      <c r="B1" s="18"/>
      <c r="D1" s="22"/>
      <c r="E1" s="22"/>
      <c r="F1" s="23" t="s">
        <v>24</v>
      </c>
      <c r="G1" s="23"/>
      <c r="H1" s="23"/>
    </row>
    <row r="2" spans="2:17" ht="45" customHeight="1" thickBot="1" x14ac:dyDescent="0.2">
      <c r="B2" s="28" t="s">
        <v>17</v>
      </c>
      <c r="D2" s="66" t="s">
        <v>53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7" ht="46" customHeight="1" thickTop="1" x14ac:dyDescent="0.15">
      <c r="B3" s="29">
        <f ca="1">TODAY()+283</f>
        <v>44266</v>
      </c>
      <c r="D3" s="30" t="s">
        <v>49</v>
      </c>
      <c r="E3" s="38" t="s">
        <v>50</v>
      </c>
      <c r="F3" s="30" t="s">
        <v>42</v>
      </c>
      <c r="G3" s="30" t="s">
        <v>43</v>
      </c>
      <c r="H3" s="30" t="s">
        <v>52</v>
      </c>
      <c r="I3" s="30" t="s">
        <v>45</v>
      </c>
      <c r="J3" s="30" t="s">
        <v>44</v>
      </c>
      <c r="K3" s="30" t="s">
        <v>36</v>
      </c>
      <c r="L3" s="30" t="s">
        <v>46</v>
      </c>
      <c r="M3" s="30" t="s">
        <v>38</v>
      </c>
      <c r="N3" s="30" t="s">
        <v>47</v>
      </c>
      <c r="O3" s="31" t="s">
        <v>39</v>
      </c>
      <c r="P3" s="32" t="s">
        <v>48</v>
      </c>
      <c r="Q3" s="24"/>
    </row>
    <row r="4" spans="2:17" ht="30.75" customHeight="1" thickBot="1" x14ac:dyDescent="0.2">
      <c r="B4" s="28" t="s">
        <v>18</v>
      </c>
      <c r="D4" s="12" t="s">
        <v>25</v>
      </c>
      <c r="E4" s="12" t="s">
        <v>1</v>
      </c>
      <c r="F4" s="12" t="s">
        <v>1</v>
      </c>
      <c r="G4" s="12" t="s">
        <v>1</v>
      </c>
      <c r="H4" s="12">
        <v>1</v>
      </c>
      <c r="I4" s="12" t="s">
        <v>13</v>
      </c>
      <c r="J4" s="25" t="s">
        <v>51</v>
      </c>
      <c r="K4" s="33" t="s">
        <v>36</v>
      </c>
      <c r="L4" s="34" t="s">
        <v>37</v>
      </c>
      <c r="M4" s="34" t="s">
        <v>38</v>
      </c>
      <c r="N4" s="35" t="s">
        <v>5</v>
      </c>
      <c r="O4" s="36" t="s">
        <v>39</v>
      </c>
      <c r="P4" s="37" t="s">
        <v>12</v>
      </c>
    </row>
    <row r="5" spans="2:17" ht="30.75" customHeight="1" thickTop="1" x14ac:dyDescent="0.15">
      <c r="B5" s="26">
        <f ca="1">DaysRemaining</f>
        <v>283</v>
      </c>
      <c r="D5" s="12" t="s">
        <v>26</v>
      </c>
      <c r="E5" s="12" t="s">
        <v>1</v>
      </c>
      <c r="F5" s="12" t="s">
        <v>2</v>
      </c>
      <c r="G5" s="12" t="s">
        <v>2</v>
      </c>
      <c r="H5" s="12">
        <v>3</v>
      </c>
      <c r="I5" s="12" t="s">
        <v>13</v>
      </c>
      <c r="J5" s="25" t="s">
        <v>4</v>
      </c>
      <c r="K5" s="33" t="s">
        <v>36</v>
      </c>
      <c r="L5" s="34" t="s">
        <v>37</v>
      </c>
      <c r="M5" s="34" t="s">
        <v>38</v>
      </c>
      <c r="N5" s="35" t="s">
        <v>5</v>
      </c>
      <c r="O5" s="36" t="s">
        <v>39</v>
      </c>
      <c r="P5" s="37" t="s">
        <v>12</v>
      </c>
    </row>
    <row r="6" spans="2:17" ht="30.75" customHeight="1" thickBot="1" x14ac:dyDescent="0.2">
      <c r="B6" s="27" t="s">
        <v>19</v>
      </c>
      <c r="D6" s="12" t="s">
        <v>27</v>
      </c>
      <c r="E6" s="12" t="s">
        <v>1</v>
      </c>
      <c r="F6" s="12"/>
      <c r="G6" s="12" t="s">
        <v>1</v>
      </c>
      <c r="H6" s="12">
        <v>1</v>
      </c>
      <c r="I6" s="12" t="s">
        <v>0</v>
      </c>
      <c r="J6" s="25" t="s">
        <v>4</v>
      </c>
      <c r="K6" s="33" t="s">
        <v>36</v>
      </c>
      <c r="L6" s="34" t="s">
        <v>37</v>
      </c>
      <c r="M6" s="34" t="s">
        <v>38</v>
      </c>
      <c r="N6" s="35" t="s">
        <v>5</v>
      </c>
      <c r="O6" s="36" t="s">
        <v>39</v>
      </c>
      <c r="P6" s="37" t="s">
        <v>12</v>
      </c>
    </row>
    <row r="7" spans="2:17" ht="30.75" customHeight="1" thickTop="1" x14ac:dyDescent="0.15">
      <c r="B7" s="26">
        <f>TotalAttending</f>
        <v>12</v>
      </c>
      <c r="D7" s="12" t="s">
        <v>28</v>
      </c>
      <c r="E7" s="12" t="s">
        <v>1</v>
      </c>
      <c r="F7" s="12"/>
      <c r="G7" s="12" t="s">
        <v>2</v>
      </c>
      <c r="H7" s="12">
        <v>2</v>
      </c>
      <c r="I7" s="12" t="s">
        <v>14</v>
      </c>
      <c r="J7" s="25" t="s">
        <v>4</v>
      </c>
      <c r="K7" s="33" t="s">
        <v>36</v>
      </c>
      <c r="L7" s="34" t="s">
        <v>37</v>
      </c>
      <c r="M7" s="34" t="s">
        <v>38</v>
      </c>
      <c r="N7" s="35" t="s">
        <v>5</v>
      </c>
      <c r="O7" s="36" t="s">
        <v>39</v>
      </c>
      <c r="P7" s="37" t="s">
        <v>12</v>
      </c>
    </row>
    <row r="8" spans="2:17" ht="30.75" customHeight="1" thickBot="1" x14ac:dyDescent="0.2">
      <c r="B8" s="27" t="s">
        <v>20</v>
      </c>
      <c r="D8" s="12" t="s">
        <v>29</v>
      </c>
      <c r="E8" s="12" t="s">
        <v>1</v>
      </c>
      <c r="F8" s="12"/>
      <c r="G8" s="12" t="s">
        <v>1</v>
      </c>
      <c r="H8" s="12">
        <v>2</v>
      </c>
      <c r="I8" s="12" t="s">
        <v>14</v>
      </c>
      <c r="J8" s="25" t="s">
        <v>4</v>
      </c>
      <c r="K8" s="33" t="s">
        <v>36</v>
      </c>
      <c r="L8" s="34" t="s">
        <v>37</v>
      </c>
      <c r="M8" s="34" t="s">
        <v>38</v>
      </c>
      <c r="N8" s="35" t="s">
        <v>5</v>
      </c>
      <c r="O8" s="36" t="s">
        <v>39</v>
      </c>
      <c r="P8" s="37" t="s">
        <v>12</v>
      </c>
    </row>
    <row r="9" spans="2:17" ht="30.75" customHeight="1" thickTop="1" x14ac:dyDescent="0.15">
      <c r="B9" s="26">
        <f>TotalNotAttending</f>
        <v>6</v>
      </c>
      <c r="D9" s="12" t="s">
        <v>30</v>
      </c>
      <c r="E9" s="12" t="s">
        <v>1</v>
      </c>
      <c r="F9" s="12"/>
      <c r="G9" s="12" t="s">
        <v>22</v>
      </c>
      <c r="H9" s="12">
        <v>4</v>
      </c>
      <c r="I9" s="12" t="s">
        <v>0</v>
      </c>
      <c r="J9" s="25" t="s">
        <v>4</v>
      </c>
      <c r="K9" s="33" t="s">
        <v>36</v>
      </c>
      <c r="L9" s="34" t="s">
        <v>37</v>
      </c>
      <c r="M9" s="34" t="s">
        <v>38</v>
      </c>
      <c r="N9" s="35" t="s">
        <v>5</v>
      </c>
      <c r="O9" s="36" t="s">
        <v>39</v>
      </c>
      <c r="P9" s="37" t="s">
        <v>12</v>
      </c>
    </row>
    <row r="10" spans="2:17" ht="30.75" customHeight="1" thickBot="1" x14ac:dyDescent="0.2">
      <c r="B10" s="27" t="s">
        <v>21</v>
      </c>
      <c r="D10" s="12" t="s">
        <v>31</v>
      </c>
      <c r="E10" s="12" t="s">
        <v>1</v>
      </c>
      <c r="F10" s="12"/>
      <c r="G10" s="12" t="s">
        <v>1</v>
      </c>
      <c r="H10" s="12">
        <v>2</v>
      </c>
      <c r="I10" s="12" t="s">
        <v>14</v>
      </c>
      <c r="J10" s="25" t="s">
        <v>4</v>
      </c>
      <c r="K10" s="33" t="s">
        <v>36</v>
      </c>
      <c r="L10" s="34" t="s">
        <v>37</v>
      </c>
      <c r="M10" s="34" t="s">
        <v>38</v>
      </c>
      <c r="N10" s="35" t="s">
        <v>5</v>
      </c>
      <c r="O10" s="36" t="s">
        <v>39</v>
      </c>
      <c r="P10" s="37" t="s">
        <v>12</v>
      </c>
    </row>
    <row r="11" spans="2:17" ht="30.75" customHeight="1" thickTop="1" x14ac:dyDescent="0.15">
      <c r="B11" s="26">
        <f>OutstandingRSVP</f>
        <v>1</v>
      </c>
      <c r="D11" s="12" t="s">
        <v>32</v>
      </c>
      <c r="E11" s="12" t="s">
        <v>1</v>
      </c>
      <c r="F11" s="12"/>
      <c r="G11" s="12" t="s">
        <v>2</v>
      </c>
      <c r="H11" s="12">
        <v>1</v>
      </c>
      <c r="I11" s="12" t="s">
        <v>0</v>
      </c>
      <c r="J11" s="25" t="s">
        <v>4</v>
      </c>
      <c r="K11" s="33" t="s">
        <v>36</v>
      </c>
      <c r="L11" s="34" t="s">
        <v>37</v>
      </c>
      <c r="M11" s="34" t="s">
        <v>38</v>
      </c>
      <c r="N11" s="35" t="s">
        <v>5</v>
      </c>
      <c r="O11" s="36" t="s">
        <v>39</v>
      </c>
      <c r="P11" s="37" t="s">
        <v>12</v>
      </c>
    </row>
    <row r="12" spans="2:17" ht="30.75" customHeight="1" x14ac:dyDescent="0.2">
      <c r="D12" s="12" t="s">
        <v>33</v>
      </c>
      <c r="E12" s="12" t="s">
        <v>1</v>
      </c>
      <c r="F12" s="12"/>
      <c r="G12" s="12" t="s">
        <v>1</v>
      </c>
      <c r="H12" s="12">
        <v>4</v>
      </c>
      <c r="I12" s="12" t="s">
        <v>13</v>
      </c>
      <c r="J12" s="25" t="s">
        <v>4</v>
      </c>
      <c r="K12" s="33" t="s">
        <v>36</v>
      </c>
      <c r="L12" s="34" t="s">
        <v>37</v>
      </c>
      <c r="M12" s="34" t="s">
        <v>38</v>
      </c>
      <c r="N12" s="35" t="s">
        <v>5</v>
      </c>
      <c r="O12" s="36" t="s">
        <v>39</v>
      </c>
      <c r="P12" s="37" t="s">
        <v>12</v>
      </c>
    </row>
    <row r="13" spans="2:17" ht="30.75" customHeight="1" x14ac:dyDescent="0.2">
      <c r="D13" s="12" t="s">
        <v>34</v>
      </c>
      <c r="E13" s="12" t="s">
        <v>1</v>
      </c>
      <c r="F13" s="12"/>
      <c r="G13" s="12" t="s">
        <v>1</v>
      </c>
      <c r="H13" s="12">
        <v>2</v>
      </c>
      <c r="I13" s="12" t="s">
        <v>13</v>
      </c>
      <c r="J13" s="25" t="s">
        <v>4</v>
      </c>
      <c r="K13" s="33" t="s">
        <v>36</v>
      </c>
      <c r="L13" s="34" t="s">
        <v>37</v>
      </c>
      <c r="M13" s="34" t="s">
        <v>38</v>
      </c>
      <c r="N13" s="35" t="s">
        <v>5</v>
      </c>
      <c r="O13" s="36" t="s">
        <v>39</v>
      </c>
      <c r="P13" s="37" t="s">
        <v>12</v>
      </c>
    </row>
    <row r="14" spans="2:17" ht="30.75" customHeight="1" x14ac:dyDescent="0.2">
      <c r="D14" s="12" t="s">
        <v>35</v>
      </c>
      <c r="E14" s="12" t="s">
        <v>1</v>
      </c>
      <c r="F14" s="12"/>
      <c r="G14" s="12"/>
      <c r="H14" s="12"/>
      <c r="I14" s="12" t="s">
        <v>14</v>
      </c>
      <c r="J14" s="25" t="s">
        <v>3</v>
      </c>
      <c r="K14" s="25" t="s">
        <v>36</v>
      </c>
      <c r="L14" s="34" t="s">
        <v>37</v>
      </c>
      <c r="M14" s="34" t="s">
        <v>38</v>
      </c>
      <c r="N14" s="35" t="s">
        <v>5</v>
      </c>
      <c r="O14" s="7" t="s">
        <v>39</v>
      </c>
      <c r="P14" s="21" t="s">
        <v>12</v>
      </c>
    </row>
    <row r="15" spans="2:17" ht="30.75" customHeight="1" x14ac:dyDescent="0.2">
      <c r="D15" s="13" t="s">
        <v>6</v>
      </c>
      <c r="E15" s="14">
        <f>COUNTIF('RSVP Tracker'!$E$4:$E$14,"Yes")</f>
        <v>11</v>
      </c>
      <c r="F15" s="14"/>
      <c r="G15" s="14">
        <f>COUNTA('RSVP Tracker'!$G$4:$G$14)</f>
        <v>10</v>
      </c>
      <c r="H15" s="14">
        <f>SUBTOTAL(109,tblInvites['# In Party])</f>
        <v>22</v>
      </c>
      <c r="I15" s="14"/>
      <c r="J15" s="14"/>
      <c r="K15" s="13"/>
      <c r="L15" s="13"/>
      <c r="M15" s="13"/>
      <c r="N15" s="13"/>
      <c r="O15" s="15"/>
      <c r="P15" s="16"/>
    </row>
  </sheetData>
  <mergeCells count="3">
    <mergeCell ref="D1:E1"/>
    <mergeCell ref="F1:H1"/>
    <mergeCell ref="D2:P2"/>
  </mergeCells>
  <conditionalFormatting sqref="D4:P14">
    <cfRule type="expression" dxfId="0" priority="2">
      <formula>($E4="Yes")*($G4="")</formula>
    </cfRule>
  </conditionalFormatting>
  <dataValidations count="29">
    <dataValidation type="date" operator="greaterThanOrEqual" allowBlank="1" showInputMessage="1" showErrorMessage="1" prompt="Enter Wedding Date in this cell. Days Remaining are automatically updated in cell B5" sqref="B3">
      <formula1>TODAY()</formula1>
    </dataValidation>
    <dataValidation allowBlank="1" showInputMessage="1" showErrorMessage="1" prompt="Create Wedding Invite Tracker in this workbook. Enter details in Invites table in this worksheet. Tip is in cell B1. Select cell F1 to navigate to RSVP Summary worksheet" sqref="A1"/>
    <dataValidation allowBlank="1" showInputMessage="1" showErrorMessage="1" prompt="Enter Wedding Date in cell below" sqref="B2"/>
    <dataValidation allowBlank="1" showInputMessage="1" showErrorMessage="1" prompt="Days Remaining are automatically updated in this cell and number of people Attending wedding in cell B7" sqref="B5"/>
    <dataValidation allowBlank="1" showInputMessage="1" showErrorMessage="1" prompt="Number of people Attending wedding is automatically updated in this cell and number of people Not Attending in cell B9" sqref="B7"/>
    <dataValidation allowBlank="1" showInputMessage="1" showErrorMessage="1" prompt="Number of people Not Attending wedding is automatically updated in this cell and Outstanding RSVP number in cell B11" sqref="B9"/>
    <dataValidation allowBlank="1" showInputMessage="1" showErrorMessage="1" prompt="Outstanding RSVPs is automatically updated in this cell" sqref="B11"/>
    <dataValidation allowBlank="1" showInputMessage="1" showErrorMessage="1" prompt="Navigation link to RSVP Summary is in this cell" sqref="F1"/>
    <dataValidation allowBlank="1" showInputMessage="1" showErrorMessage="1" prompt="Title of this worksheet is in this cell. Enter details in table below" sqref="D2"/>
    <dataValidation allowBlank="1" showInputMessage="1" showErrorMessage="1" prompt="Enter wedding date in cell B3. Days Remaining, guests Attending, Not Attending, and Outstanding RSVPs are automatically updated in cells B4 through B11" sqref="B1"/>
    <dataValidation allowBlank="1" showInputMessage="1" showErrorMessage="1" prompt="Days Remaining is automatically updated in cell below" sqref="B4"/>
    <dataValidation allowBlank="1" showInputMessage="1" showErrorMessage="1" prompt="Number of people Not Attending wedding is automatically updated in cell below" sqref="B8"/>
    <dataValidation allowBlank="1" showInputMessage="1" showErrorMessage="1" prompt="Outstanding RSVPs is automatically updated in cell below" sqref="B10"/>
    <dataValidation allowBlank="1" showInputMessage="1" showErrorMessage="1" prompt="Number of people Attending wedding is automatically updated in cell below" sqref="B6"/>
    <dataValidation type="list" errorStyle="warning" allowBlank="1" showInputMessage="1" showErrorMessage="1" error="Select Yes or No from the list. Select CANCEL, press ALT+DOWN ARROW for options, then DOWN ARROW and ENTER to make selection" sqref="E4:F14">
      <formula1>"Yes,No"</formula1>
    </dataValidation>
    <dataValidation type="list" errorStyle="warning" allowBlank="1" showInputMessage="1" showErrorMessage="1" error="Select option from the list. Select CANCEL, press ALT+DOWN ARROW for options, then DOWN ARROW and ENTER to make selection" sqref="G4:G14">
      <formula1>"Yes,No,Tentative"</formula1>
    </dataValidation>
    <dataValidation type="list" errorStyle="warning" allowBlank="1" showInputMessage="1" showErrorMessage="1" error="Select Guest from the list. Select CANCEL, press ALT+DOWN ARROW for options, then DOWN ARROW and ENTER to make selection" sqref="I4:I14">
      <formula1>"Spouse-to-be 1,Spouse-to-be 2,Other"</formula1>
    </dataValidation>
    <dataValidation allowBlank="1" showInputMessage="1" showErrorMessage="1" prompt="Enter the email address of the invitee." sqref="P3"/>
    <dataValidation allowBlank="1" showInputMessage="1" showErrorMessage="1" prompt="Enter the phone number of the invitee." sqref="O3"/>
    <dataValidation allowBlank="1" showInputMessage="1" showErrorMessage="1" prompt="Enter the zip code of the invitee's address." sqref="N3"/>
    <dataValidation allowBlank="1" showInputMessage="1" showErrorMessage="1" prompt="Enter the state of the invitee's address." sqref="M3"/>
    <dataValidation allowBlank="1" showInputMessage="1" showErrorMessage="1" prompt="Enter the city of the invitee's address. " sqref="L3"/>
    <dataValidation allowBlank="1" showInputMessage="1" showErrorMessage="1" prompt="Enter the address of the invitee." sqref="K3"/>
    <dataValidation allowBlank="1" showInputMessage="1" showErrorMessage="1" prompt="Enter the name of the invitee's guest." sqref="J3"/>
    <dataValidation allowBlank="1" showInputMessage="1" showErrorMessage="1" prompt="Enter the number in the party." sqref="H3"/>
    <dataValidation allowBlank="1" showInputMessage="1" showErrorMessage="1" prompt="Select the guest's relation to the invitee. Add more rows if party is &gt;2." sqref="I3"/>
    <dataValidation allowBlank="1" showInputMessage="1" showErrorMessage="1" prompt="Select the response of the invitee." sqref="G3"/>
    <dataValidation allowBlank="1" showInputMessage="1" showErrorMessage="1" prompt="Select Yes or No to indicate if the invitation has been sent." sqref="E3:F3"/>
    <dataValidation allowBlank="1" showInputMessage="1" showErrorMessage="1" prompt="Enter the name of the invitee." sqref="D3"/>
  </dataValidations>
  <hyperlinks>
    <hyperlink ref="F1:H1" location="'RSVP Summary'!A1" tooltip="Select to navigate to RSVP Summary worksheet" display="RSVP SUMMARY"/>
  </hyperlinks>
  <printOptions horizontalCentered="1"/>
  <pageMargins left="0.25" right="0.25" top="1" bottom="0.75" header="0.3" footer="0.3"/>
  <pageSetup fitToHeight="0" orientation="landscape" r:id="rId1"/>
  <headerFooter differentFirst="1">
    <oddFooter>Page &amp;P of &amp;N</oddFooter>
  </headerFooter>
  <ignoredErrors>
    <ignoredError sqref="B7 B9" emptyCellReferenc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4" tint="0.79998168889431442"/>
    <pageSetUpPr autoPageBreaks="0" fitToPage="1"/>
  </sheetPr>
  <dimension ref="B1:P15"/>
  <sheetViews>
    <sheetView showGridLines="0" workbookViewId="0"/>
  </sheetViews>
  <sheetFormatPr baseColWidth="10" defaultColWidth="9.1640625" defaultRowHeight="30.75" customHeight="1" x14ac:dyDescent="0.2"/>
  <cols>
    <col min="1" max="1" width="1.6640625" style="1" customWidth="1"/>
    <col min="2" max="2" width="23.5" style="17" customWidth="1"/>
    <col min="3" max="3" width="1.6640625" style="10" customWidth="1"/>
    <col min="4" max="4" width="15.6640625" style="1" customWidth="1"/>
    <col min="5" max="5" width="9" style="1" customWidth="1"/>
    <col min="6" max="12" width="7.1640625" style="1" customWidth="1"/>
    <col min="13" max="14" width="2.6640625" style="1" customWidth="1"/>
    <col min="15" max="15" width="40.6640625" style="1" customWidth="1"/>
    <col min="16" max="16" width="2.6640625" style="1" customWidth="1"/>
    <col min="17" max="16384" width="9.1640625" style="1"/>
  </cols>
  <sheetData>
    <row r="1" spans="2:16" ht="51" customHeight="1" x14ac:dyDescent="0.15">
      <c r="B1" s="39"/>
      <c r="D1" s="58" t="s">
        <v>23</v>
      </c>
      <c r="E1" s="59"/>
      <c r="F1" s="60"/>
      <c r="G1" s="60"/>
      <c r="H1" s="60"/>
      <c r="I1" s="60"/>
      <c r="J1" s="61"/>
      <c r="K1" s="61"/>
      <c r="L1" s="62"/>
    </row>
    <row r="2" spans="2:16" ht="51" customHeight="1" thickBot="1" x14ac:dyDescent="0.2">
      <c r="B2" s="27" t="s">
        <v>17</v>
      </c>
      <c r="D2" s="63" t="s">
        <v>7</v>
      </c>
      <c r="E2" s="64"/>
      <c r="F2" s="64"/>
      <c r="G2" s="64"/>
      <c r="H2" s="64"/>
      <c r="I2" s="64"/>
      <c r="J2" s="64"/>
      <c r="K2" s="64"/>
      <c r="L2" s="65"/>
      <c r="N2" s="2"/>
      <c r="O2" s="9" t="s">
        <v>8</v>
      </c>
      <c r="P2" s="2"/>
    </row>
    <row r="3" spans="2:16" ht="30.75" customHeight="1" thickTop="1" x14ac:dyDescent="0.15">
      <c r="B3" s="40">
        <f ca="1">WeddingDate</f>
        <v>44266</v>
      </c>
      <c r="D3" s="56" t="s">
        <v>9</v>
      </c>
      <c r="E3" s="57" t="s">
        <v>41</v>
      </c>
      <c r="F3" s="41"/>
      <c r="G3" s="41"/>
      <c r="H3" s="41"/>
      <c r="I3" s="41"/>
      <c r="J3" s="41"/>
      <c r="K3" s="41"/>
      <c r="L3" s="41"/>
      <c r="M3" s="19"/>
      <c r="N3" s="2"/>
      <c r="O3" s="8"/>
      <c r="P3" s="2"/>
    </row>
    <row r="4" spans="2:16" ht="30.75" customHeight="1" thickBot="1" x14ac:dyDescent="0.2">
      <c r="B4" s="28" t="s">
        <v>18</v>
      </c>
      <c r="D4" s="46"/>
      <c r="E4" s="42"/>
      <c r="F4" s="43" t="s">
        <v>11</v>
      </c>
      <c r="G4" s="43">
        <f>IFERROR(SUMIFS(tblInvites['# In Party],tblInvites[Relationship],"=Other",tblInvites[RSVP Received],"Yes"),0)</f>
        <v>1</v>
      </c>
      <c r="H4" s="43">
        <f>tblInvites[[#Totals],[S.T.D  Sent ]]</f>
        <v>11</v>
      </c>
      <c r="I4" s="43"/>
      <c r="J4" s="43"/>
      <c r="K4" s="43"/>
      <c r="L4" s="43"/>
      <c r="N4" s="2"/>
      <c r="O4" s="8"/>
      <c r="P4" s="2"/>
    </row>
    <row r="5" spans="2:16" ht="30.75" customHeight="1" thickTop="1" x14ac:dyDescent="0.15">
      <c r="B5" s="26">
        <f ca="1">DaysRemaining</f>
        <v>283</v>
      </c>
      <c r="D5" s="46"/>
      <c r="E5" s="42"/>
      <c r="F5" s="43" t="s">
        <v>15</v>
      </c>
      <c r="G5" s="43">
        <f>IFERROR(SUMIFS(tblInvites['# In Party],tblInvites[Relationship],"=Spouse-to-be 2",tblInvites[RSVP Received],"Yes"),0)</f>
        <v>4</v>
      </c>
      <c r="H5" s="43">
        <f>tblInvites[[#Totals],[S.T.D  Sent ]]</f>
        <v>11</v>
      </c>
      <c r="I5" s="43"/>
      <c r="J5" s="43"/>
      <c r="K5" s="43"/>
      <c r="L5" s="43"/>
      <c r="N5" s="2"/>
      <c r="O5" s="8"/>
      <c r="P5" s="2"/>
    </row>
    <row r="6" spans="2:16" ht="30.75" customHeight="1" thickBot="1" x14ac:dyDescent="0.2">
      <c r="B6" s="27" t="s">
        <v>19</v>
      </c>
      <c r="D6" s="46"/>
      <c r="E6" s="42"/>
      <c r="F6" s="43" t="s">
        <v>16</v>
      </c>
      <c r="G6" s="43">
        <f>IFERROR(SUMIFS(tblInvites['# In Party],tblInvites[Relationship],"=Spouse-to-be 1",tblInvites[RSVP Received],"Yes"),0)</f>
        <v>7</v>
      </c>
      <c r="H6" s="43">
        <f>tblInvites[[#Totals],[S.T.D  Sent ]]</f>
        <v>11</v>
      </c>
      <c r="I6" s="43"/>
      <c r="J6" s="43"/>
      <c r="K6" s="43"/>
      <c r="L6" s="43"/>
      <c r="N6" s="2"/>
      <c r="O6" s="8"/>
      <c r="P6" s="2"/>
    </row>
    <row r="7" spans="2:16" ht="30.75" customHeight="1" thickTop="1" x14ac:dyDescent="0.15">
      <c r="B7" s="26">
        <f>TotalAttending</f>
        <v>12</v>
      </c>
      <c r="D7" s="47"/>
      <c r="E7" s="44"/>
      <c r="F7" s="45"/>
      <c r="G7" s="45"/>
      <c r="H7" s="45"/>
      <c r="I7" s="45"/>
      <c r="J7" s="45"/>
      <c r="K7" s="45"/>
      <c r="L7" s="45"/>
      <c r="N7" s="2"/>
      <c r="O7" s="8"/>
      <c r="P7" s="2"/>
    </row>
    <row r="8" spans="2:16" ht="30.75" customHeight="1" thickBot="1" x14ac:dyDescent="0.2">
      <c r="B8" s="27" t="s">
        <v>20</v>
      </c>
      <c r="D8" s="48" t="s">
        <v>10</v>
      </c>
      <c r="E8" s="49" t="s">
        <v>40</v>
      </c>
      <c r="F8" s="50"/>
      <c r="G8" s="50"/>
      <c r="H8" s="50"/>
      <c r="I8" s="50"/>
      <c r="J8" s="50"/>
      <c r="K8" s="50"/>
      <c r="L8" s="50"/>
      <c r="M8" s="20"/>
      <c r="N8" s="2"/>
      <c r="O8" s="8"/>
      <c r="P8" s="2"/>
    </row>
    <row r="9" spans="2:16" ht="30.75" customHeight="1" thickTop="1" x14ac:dyDescent="0.15">
      <c r="B9" s="26">
        <f>TotalNotAttending</f>
        <v>6</v>
      </c>
      <c r="D9" s="46"/>
      <c r="E9" s="51"/>
      <c r="F9" s="52" t="s">
        <v>11</v>
      </c>
      <c r="G9" s="52">
        <f>IFERROR(SUMIFS(tblInvites['# In Party],tblInvites[Relationship],"=Other",tblInvites[RSVP Received],"No"),0)</f>
        <v>1</v>
      </c>
      <c r="H9" s="52">
        <f>tblInvites[[#Totals],[S.T.D  Sent ]]</f>
        <v>11</v>
      </c>
      <c r="I9" s="52"/>
      <c r="J9" s="52"/>
      <c r="K9" s="52"/>
      <c r="L9" s="52"/>
      <c r="N9" s="2"/>
      <c r="O9" s="8"/>
      <c r="P9" s="2"/>
    </row>
    <row r="10" spans="2:16" ht="30.75" customHeight="1" thickBot="1" x14ac:dyDescent="0.2">
      <c r="B10" s="27" t="s">
        <v>21</v>
      </c>
      <c r="D10" s="46"/>
      <c r="E10" s="51"/>
      <c r="F10" s="52" t="s">
        <v>15</v>
      </c>
      <c r="G10" s="52">
        <f>IFERROR(SUMIFS(tblInvites['# In Party],tblInvites[Relationship],"=Spouse-to-be 2",tblInvites[RSVP Received],"No"),0)</f>
        <v>2</v>
      </c>
      <c r="H10" s="52">
        <f>tblInvites[[#Totals],[S.T.D  Sent ]]</f>
        <v>11</v>
      </c>
      <c r="I10" s="52"/>
      <c r="J10" s="52"/>
      <c r="K10" s="52"/>
      <c r="L10" s="52"/>
      <c r="N10" s="2"/>
      <c r="O10" s="8"/>
      <c r="P10" s="2"/>
    </row>
    <row r="11" spans="2:16" ht="30.75" customHeight="1" thickTop="1" x14ac:dyDescent="0.15">
      <c r="B11" s="26">
        <f>OutstandingRSVP</f>
        <v>1</v>
      </c>
      <c r="D11" s="46"/>
      <c r="E11" s="51"/>
      <c r="F11" s="52" t="s">
        <v>16</v>
      </c>
      <c r="G11" s="52">
        <f>IFERROR(SUMIFS(tblInvites['# In Party],tblInvites[Relationship],"=Spouse-to-be 1",tblInvites[RSVP Received],"No"),0)</f>
        <v>3</v>
      </c>
      <c r="H11" s="52">
        <f>tblInvites[[#Totals],[S.T.D  Sent ]]</f>
        <v>11</v>
      </c>
      <c r="I11" s="52"/>
      <c r="J11" s="52"/>
      <c r="K11" s="52"/>
      <c r="L11" s="52"/>
      <c r="N11" s="2"/>
      <c r="O11" s="8"/>
      <c r="P11" s="2"/>
    </row>
    <row r="12" spans="2:16" ht="30.75" customHeight="1" thickBot="1" x14ac:dyDescent="0.2">
      <c r="B12" s="39"/>
      <c r="D12" s="53"/>
      <c r="E12" s="54"/>
      <c r="F12" s="55"/>
      <c r="G12" s="55"/>
      <c r="H12" s="55"/>
      <c r="I12" s="55"/>
      <c r="J12" s="55"/>
      <c r="K12" s="55"/>
      <c r="L12" s="55"/>
      <c r="N12" s="2"/>
      <c r="O12" s="8"/>
      <c r="P12" s="2"/>
    </row>
    <row r="13" spans="2:16" ht="30.75" customHeight="1" thickTop="1" x14ac:dyDescent="0.15">
      <c r="B13" s="39"/>
      <c r="N13" s="2"/>
      <c r="O13" s="8"/>
      <c r="P13" s="2"/>
    </row>
    <row r="14" spans="2:16" ht="30.75" customHeight="1" x14ac:dyDescent="0.2">
      <c r="N14" s="2"/>
      <c r="O14" s="8"/>
      <c r="P14" s="2"/>
    </row>
    <row r="15" spans="2:16" ht="30.75" customHeight="1" x14ac:dyDescent="0.2">
      <c r="N15" s="2"/>
      <c r="O15" s="6"/>
      <c r="P15" s="2"/>
    </row>
  </sheetData>
  <mergeCells count="7">
    <mergeCell ref="D1:E1"/>
    <mergeCell ref="F1:I1"/>
    <mergeCell ref="D2:L2"/>
    <mergeCell ref="E8:E12"/>
    <mergeCell ref="D8:D12"/>
    <mergeCell ref="D3:D7"/>
    <mergeCell ref="E3:E7"/>
  </mergeCells>
  <dataValidations count="17">
    <dataValidation allowBlank="1" showInputMessage="1" showErrorMessage="1" prompt="RSVP Summary is automatically updated in this worksheet. Select D1 to navigate to RSVP Tracker worksheet" sqref="A1"/>
    <dataValidation allowBlank="1" showInputMessage="1" showErrorMessage="1" prompt="Wedding Date is automatically updated in cell below" sqref="B2"/>
    <dataValidation allowBlank="1" showInputMessage="1" showErrorMessage="1" prompt="Navigation link to RSVP Tracker is in this cell" sqref="D1"/>
    <dataValidation allowBlank="1" showInputMessage="1" showErrorMessage="1" prompt="Enter Notes in cells below" sqref="O2"/>
    <dataValidation allowBlank="1" showInputMessage="1" showErrorMessage="1" prompt="Wedding Date is automatically updated in this cell and Days Remaining in cell B5" sqref="B3"/>
    <dataValidation allowBlank="1" showInputMessage="1" showErrorMessage="1" prompt="Days Remaining is automatically updated in this cell and number of people Attending wedding in cell B7" sqref="B5"/>
    <dataValidation allowBlank="1" showInputMessage="1" showErrorMessage="1" prompt="Number of people Attending wedding is automatically updated in this cell and number of people Not Attending in cell B9" sqref="B7"/>
    <dataValidation allowBlank="1" showInputMessage="1" showErrorMessage="1" prompt="Number of people Not Attending wedding is automatically updated in this cell and Outstanding RSVP number in cell B11" sqref="B9"/>
    <dataValidation allowBlank="1" showInputMessage="1" showErrorMessage="1" prompt="Outstanding RSVPs is automatically updated in this cell" sqref="B11"/>
    <dataValidation allowBlank="1" showInputMessage="1" showErrorMessage="1" prompt="Invitation summary is in cells B3 through B11, charts for Yes &amp; No RSVPs are in cells E3 &amp; E8. Enter Notes in cells O3 through O15" sqref="B1"/>
    <dataValidation allowBlank="1" showInputMessage="1" showErrorMessage="1" prompt="Days Remaining are automatically updated in cell below" sqref="B4"/>
    <dataValidation allowBlank="1" showInputMessage="1" showErrorMessage="1" prompt="Number of people Attending wedding is automatically updated in cell below" sqref="B6"/>
    <dataValidation allowBlank="1" showInputMessage="1" showErrorMessage="1" prompt="Number of people Not Attending wedding is automatically updated in cell below" sqref="B8"/>
    <dataValidation allowBlank="1" showInputMessage="1" showErrorMessage="1" prompt="Outstanding RSVPs is automatically updated cell below" sqref="B10"/>
    <dataValidation allowBlank="1" showInputMessage="1" showErrorMessage="1" prompt="Title of this worksheet is in this cell. Charts showing RSVP breakdown by Yes and No categories are in cells below" sqref="D2:L2"/>
    <dataValidation allowBlank="1" showInputMessage="1" showErrorMessage="1" prompt="Clustered bar chart showing Guest types for No RSVPs is in cell at right" sqref="D8"/>
    <dataValidation allowBlank="1" showInputMessage="1" showErrorMessage="1" prompt="Clustered bar chart showing Guest types for Yes RSVPs is in cell at right" sqref="D3"/>
  </dataValidations>
  <hyperlinks>
    <hyperlink ref="D1:E1" location="'RSVP Tracker'!A1" tooltip="Select to navigate to RSVP Tracker worksheet" display="RSVP TRACKER"/>
  </hyperlink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B21EF8-2DFD-4DC1-8946-E92B11A17E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02B55F-5818-4300-B13B-FF39A505D6F0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B6FC6D45-526E-4329-8164-48C64461D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RSVP Tracker</vt:lpstr>
      <vt:lpstr>RSVP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2019-06-18T15:58:03Z</dcterms:created>
  <dcterms:modified xsi:type="dcterms:W3CDTF">2020-06-01T21:02:32Z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