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24865be3bc527f/2. Business/Kenneth Igiri LLC/Diaspora Fund for Emerging Entrepreneurs/"/>
    </mc:Choice>
  </mc:AlternateContent>
  <xr:revisionPtr revIDLastSave="294" documentId="8_{B18DF978-8716-43D0-B3DC-2A793A6D12CF}" xr6:coauthVersionLast="47" xr6:coauthVersionMax="47" xr10:uidLastSave="{263FE046-E086-4078-A024-A224FF8A0C05}"/>
  <bookViews>
    <workbookView xWindow="-108" yWindow="-108" windowWidth="23256" windowHeight="12456" xr2:uid="{2D964B01-31A7-4CC6-BF45-AF5A6DC0D798}"/>
  </bookViews>
  <sheets>
    <sheet name="Template" sheetId="8" r:id="rId1"/>
    <sheet name="Sample - Cedi" sheetId="5" r:id="rId2"/>
    <sheet name="Sample - Naira" sheetId="7" r:id="rId3"/>
  </sheets>
  <definedNames>
    <definedName name="Cedi_Exchange_Rate" localSheetId="1">'Sample - Cedi'!$C$56</definedName>
    <definedName name="Cedi_Exchange_Rate" localSheetId="2">'Sample - Naira'!$C$56</definedName>
    <definedName name="Cedi_Exchange_Rate" localSheetId="0">Template!$C$56</definedName>
    <definedName name="Cedi_Exchange_Rate">#REF!</definedName>
    <definedName name="Naira_Exchange_Rate" localSheetId="1">'Sample - Cedi'!$C$57</definedName>
    <definedName name="Naira_Exchange_Rate" localSheetId="2">'Sample - Naira'!$C$57</definedName>
    <definedName name="Naira_Exchange_Rate" localSheetId="0">Template!$C$57</definedName>
    <definedName name="Naira_Exchange_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8" l="1"/>
  <c r="F42" i="8"/>
  <c r="F41" i="8"/>
  <c r="F40" i="8"/>
  <c r="F39" i="8"/>
  <c r="F31" i="8"/>
  <c r="E31" i="8"/>
  <c r="E30" i="8"/>
  <c r="F30" i="8" s="1"/>
  <c r="F29" i="8"/>
  <c r="E29" i="8"/>
  <c r="E28" i="8"/>
  <c r="E27" i="8"/>
  <c r="F27" i="8" s="1"/>
  <c r="D20" i="8"/>
  <c r="C20" i="8"/>
  <c r="D18" i="8"/>
  <c r="D17" i="8"/>
  <c r="D16" i="8"/>
  <c r="D15" i="8"/>
  <c r="D14" i="8"/>
  <c r="D13" i="8"/>
  <c r="D12" i="8"/>
  <c r="C8" i="8"/>
  <c r="C22" i="8" s="1"/>
  <c r="D6" i="8"/>
  <c r="D5" i="8"/>
  <c r="D20" i="7"/>
  <c r="D8" i="7"/>
  <c r="F43" i="7"/>
  <c r="F42" i="7"/>
  <c r="F41" i="7"/>
  <c r="F40" i="7"/>
  <c r="F31" i="7"/>
  <c r="F29" i="7"/>
  <c r="D18" i="7"/>
  <c r="D17" i="7"/>
  <c r="D16" i="7"/>
  <c r="D15" i="7"/>
  <c r="D14" i="7"/>
  <c r="D13" i="7"/>
  <c r="D12" i="7"/>
  <c r="D6" i="7"/>
  <c r="D5" i="7"/>
  <c r="E39" i="7"/>
  <c r="F39" i="7" s="1"/>
  <c r="E31" i="7"/>
  <c r="E30" i="7"/>
  <c r="F30" i="7" s="1"/>
  <c r="E29" i="7"/>
  <c r="E28" i="7"/>
  <c r="F28" i="7" s="1"/>
  <c r="E27" i="7"/>
  <c r="F27" i="7" s="1"/>
  <c r="C20" i="7"/>
  <c r="C8" i="7"/>
  <c r="C22" i="7" s="1"/>
  <c r="E29" i="5"/>
  <c r="E30" i="5"/>
  <c r="E39" i="5"/>
  <c r="F39" i="5" s="1"/>
  <c r="E28" i="5"/>
  <c r="F28" i="5" s="1"/>
  <c r="E31" i="5"/>
  <c r="F31" i="5" s="1"/>
  <c r="E27" i="5"/>
  <c r="F43" i="5"/>
  <c r="F42" i="5"/>
  <c r="F41" i="5"/>
  <c r="F40" i="5"/>
  <c r="F32" i="5"/>
  <c r="C20" i="5"/>
  <c r="D20" i="5" s="1"/>
  <c r="D18" i="5"/>
  <c r="D17" i="5"/>
  <c r="D16" i="5"/>
  <c r="D15" i="5"/>
  <c r="D14" i="5"/>
  <c r="D13" i="5"/>
  <c r="D12" i="5"/>
  <c r="C8" i="5"/>
  <c r="D8" i="5" s="1"/>
  <c r="D6" i="5"/>
  <c r="D5" i="5"/>
  <c r="E33" i="8" l="1"/>
  <c r="F33" i="8" s="1"/>
  <c r="F28" i="8"/>
  <c r="D8" i="8"/>
  <c r="D22" i="8" s="1"/>
  <c r="E45" i="8"/>
  <c r="D22" i="7"/>
  <c r="E33" i="7"/>
  <c r="F33" i="7" s="1"/>
  <c r="E45" i="7"/>
  <c r="F45" i="7" s="1"/>
  <c r="E33" i="5"/>
  <c r="F33" i="5" s="1"/>
  <c r="F27" i="5"/>
  <c r="E45" i="5"/>
  <c r="D22" i="5"/>
  <c r="C22" i="5"/>
  <c r="F35" i="8" l="1"/>
  <c r="E35" i="8"/>
  <c r="C50" i="8" s="1"/>
  <c r="C53" i="8" s="1"/>
  <c r="D50" i="8"/>
  <c r="C47" i="8"/>
  <c r="F45" i="8"/>
  <c r="D47" i="8" s="1"/>
  <c r="F35" i="7"/>
  <c r="D47" i="7"/>
  <c r="C47" i="7"/>
  <c r="E35" i="7"/>
  <c r="C50" i="7" s="1"/>
  <c r="D50" i="7" s="1"/>
  <c r="F35" i="5"/>
  <c r="E35" i="5"/>
  <c r="C50" i="5" s="1"/>
  <c r="C47" i="5"/>
  <c r="F45" i="5"/>
  <c r="D47" i="5" s="1"/>
  <c r="D50" i="5" l="1"/>
  <c r="C53" i="5"/>
  <c r="C53" i="7"/>
</calcChain>
</file>

<file path=xl/sharedStrings.xml><?xml version="1.0" encoding="utf-8"?>
<sst xmlns="http://schemas.openxmlformats.org/spreadsheetml/2006/main" count="113" uniqueCount="40">
  <si>
    <t>INITIAL CAPITAL</t>
  </si>
  <si>
    <t>GHS</t>
  </si>
  <si>
    <t>USD</t>
  </si>
  <si>
    <t>Balance After CAPEX</t>
  </si>
  <si>
    <t>Comment</t>
  </si>
  <si>
    <t>Balance After OPEX</t>
  </si>
  <si>
    <t>Revenue</t>
  </si>
  <si>
    <t>2 events a week @ GHS1000 for the first year starting two months into operations</t>
  </si>
  <si>
    <t>Revenue is reinvested</t>
  </si>
  <si>
    <t>Cash Inflow</t>
  </si>
  <si>
    <t>Cash @ Year End</t>
  </si>
  <si>
    <t>Cedi Exchange Rate</t>
  </si>
  <si>
    <t>Naira Exchange Rate</t>
  </si>
  <si>
    <t>S/No.</t>
  </si>
  <si>
    <t>Diaspora Fund Winning</t>
  </si>
  <si>
    <t>CAPEX</t>
  </si>
  <si>
    <t>OPEX</t>
  </si>
  <si>
    <t>Other Funding</t>
  </si>
  <si>
    <t>Pop corn machine</t>
  </si>
  <si>
    <t>Rent</t>
  </si>
  <si>
    <t>Other Ingredients</t>
  </si>
  <si>
    <t>Corn Seeds</t>
  </si>
  <si>
    <t>Enough for 200 packs of popcorn</t>
  </si>
  <si>
    <t>Unit Cost</t>
  </si>
  <si>
    <t>Quantity</t>
  </si>
  <si>
    <t>Uniit Price (GHS)</t>
  </si>
  <si>
    <t>Total Price (GHS)</t>
  </si>
  <si>
    <t>Popcorns Sold</t>
  </si>
  <si>
    <t>Total Cost (GHS)</t>
  </si>
  <si>
    <t>Transport &amp; Logistics</t>
  </si>
  <si>
    <t>Taxes</t>
  </si>
  <si>
    <t>Profit</t>
  </si>
  <si>
    <t>NGN</t>
  </si>
  <si>
    <t>Sample: Popcorn Sales</t>
  </si>
  <si>
    <t>Sample: Digital Marketing</t>
  </si>
  <si>
    <t>Canva Subscription</t>
  </si>
  <si>
    <t>Digital Marketing Training</t>
  </si>
  <si>
    <t>four contracts per month at NGN30,000 per contract. Assume 10 months of work</t>
  </si>
  <si>
    <t>Data Package</t>
  </si>
  <si>
    <t>Contracts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</si>
</sst>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GHC]\ #,##0.00"/>
    <numFmt numFmtId="165" formatCode="&quot;$&quot;#,##0.00"/>
    <numFmt numFmtId="166" formatCode="[$NGN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Tw Cen MT"/>
      <family val="2"/>
    </font>
    <font>
      <sz val="11"/>
      <color theme="0"/>
      <name val="Tw Cen MT"/>
      <family val="2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sz val="14"/>
      <color theme="1"/>
      <name val="Tw Cen MT"/>
      <family val="2"/>
    </font>
    <font>
      <b/>
      <sz val="14"/>
      <color theme="0"/>
      <name val="Tw Cen MT"/>
      <family val="2"/>
    </font>
    <font>
      <b/>
      <sz val="18"/>
      <color theme="0"/>
      <name val="Tw Cen MT"/>
      <family val="2"/>
    </font>
    <font>
      <b/>
      <sz val="36"/>
      <color theme="1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4" borderId="2" xfId="0" applyFont="1" applyFill="1" applyBorder="1"/>
    <xf numFmtId="0" fontId="3" fillId="4" borderId="4" xfId="0" applyFont="1" applyFill="1" applyBorder="1"/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/>
    <xf numFmtId="165" fontId="3" fillId="0" borderId="6" xfId="0" applyNumberFormat="1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9" xfId="0" applyFont="1" applyFill="1" applyBorder="1"/>
    <xf numFmtId="0" fontId="3" fillId="0" borderId="10" xfId="0" applyFont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164" fontId="1" fillId="3" borderId="8" xfId="0" applyNumberFormat="1" applyFont="1" applyFill="1" applyBorder="1"/>
    <xf numFmtId="165" fontId="1" fillId="3" borderId="8" xfId="0" applyNumberFormat="1" applyFont="1" applyFill="1" applyBorder="1"/>
    <xf numFmtId="0" fontId="2" fillId="3" borderId="9" xfId="0" applyFont="1" applyFill="1" applyBorder="1"/>
    <xf numFmtId="0" fontId="1" fillId="5" borderId="0" xfId="0" applyFont="1" applyFill="1"/>
    <xf numFmtId="0" fontId="6" fillId="5" borderId="1" xfId="0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5" fontId="1" fillId="3" borderId="9" xfId="0" applyNumberFormat="1" applyFont="1" applyFill="1" applyBorder="1"/>
    <xf numFmtId="0" fontId="3" fillId="6" borderId="0" xfId="0" applyFont="1" applyFill="1"/>
    <xf numFmtId="164" fontId="6" fillId="6" borderId="1" xfId="0" applyNumberFormat="1" applyFont="1" applyFill="1" applyBorder="1"/>
    <xf numFmtId="165" fontId="6" fillId="6" borderId="1" xfId="0" applyNumberFormat="1" applyFont="1" applyFill="1" applyBorder="1"/>
    <xf numFmtId="0" fontId="1" fillId="6" borderId="0" xfId="0" applyFont="1" applyFill="1"/>
    <xf numFmtId="0" fontId="6" fillId="6" borderId="1" xfId="0" applyFont="1" applyFill="1" applyBorder="1"/>
    <xf numFmtId="0" fontId="3" fillId="0" borderId="2" xfId="0" applyFont="1" applyBorder="1"/>
    <xf numFmtId="164" fontId="1" fillId="2" borderId="8" xfId="0" applyNumberFormat="1" applyFont="1" applyFill="1" applyBorder="1"/>
    <xf numFmtId="0" fontId="1" fillId="2" borderId="9" xfId="0" applyFont="1" applyFill="1" applyBorder="1"/>
    <xf numFmtId="0" fontId="7" fillId="2" borderId="2" xfId="0" applyFont="1" applyFill="1" applyBorder="1"/>
    <xf numFmtId="0" fontId="3" fillId="7" borderId="7" xfId="0" applyFont="1" applyFill="1" applyBorder="1"/>
    <xf numFmtId="0" fontId="4" fillId="7" borderId="8" xfId="0" applyFont="1" applyFill="1" applyBorder="1"/>
    <xf numFmtId="164" fontId="4" fillId="7" borderId="8" xfId="0" applyNumberFormat="1" applyFont="1" applyFill="1" applyBorder="1"/>
    <xf numFmtId="165" fontId="4" fillId="7" borderId="8" xfId="0" applyNumberFormat="1" applyFont="1" applyFill="1" applyBorder="1"/>
    <xf numFmtId="0" fontId="4" fillId="7" borderId="9" xfId="0" applyFont="1" applyFill="1" applyBorder="1"/>
    <xf numFmtId="165" fontId="3" fillId="7" borderId="5" xfId="0" applyNumberFormat="1" applyFont="1" applyFill="1" applyBorder="1"/>
    <xf numFmtId="0" fontId="3" fillId="7" borderId="9" xfId="0" applyFont="1" applyFill="1" applyBorder="1"/>
    <xf numFmtId="0" fontId="3" fillId="0" borderId="3" xfId="0" applyFont="1" applyBorder="1"/>
    <xf numFmtId="164" fontId="3" fillId="7" borderId="5" xfId="0" applyNumberFormat="1" applyFont="1" applyFill="1" applyBorder="1"/>
    <xf numFmtId="0" fontId="7" fillId="5" borderId="2" xfId="0" applyFont="1" applyFill="1" applyBorder="1"/>
    <xf numFmtId="164" fontId="7" fillId="5" borderId="3" xfId="0" applyNumberFormat="1" applyFont="1" applyFill="1" applyBorder="1"/>
    <xf numFmtId="165" fontId="7" fillId="5" borderId="4" xfId="0" applyNumberFormat="1" applyFont="1" applyFill="1" applyBorder="1"/>
    <xf numFmtId="0" fontId="3" fillId="5" borderId="0" xfId="0" applyFont="1" applyFill="1"/>
    <xf numFmtId="164" fontId="6" fillId="6" borderId="3" xfId="0" applyNumberFormat="1" applyFont="1" applyFill="1" applyBorder="1"/>
    <xf numFmtId="165" fontId="6" fillId="6" borderId="3" xfId="0" applyNumberFormat="1" applyFont="1" applyFill="1" applyBorder="1"/>
    <xf numFmtId="0" fontId="5" fillId="6" borderId="4" xfId="0" applyFont="1" applyFill="1" applyBorder="1"/>
    <xf numFmtId="0" fontId="6" fillId="6" borderId="2" xfId="0" applyFont="1" applyFill="1" applyBorder="1"/>
    <xf numFmtId="164" fontId="7" fillId="2" borderId="2" xfId="0" applyNumberFormat="1" applyFont="1" applyFill="1" applyBorder="1"/>
    <xf numFmtId="166" fontId="3" fillId="0" borderId="5" xfId="0" applyNumberFormat="1" applyFont="1" applyBorder="1"/>
    <xf numFmtId="166" fontId="4" fillId="7" borderId="8" xfId="0" applyNumberFormat="1" applyFont="1" applyFill="1" applyBorder="1"/>
    <xf numFmtId="166" fontId="6" fillId="6" borderId="3" xfId="0" applyNumberFormat="1" applyFont="1" applyFill="1" applyBorder="1"/>
    <xf numFmtId="166" fontId="7" fillId="5" borderId="3" xfId="0" applyNumberFormat="1" applyFont="1" applyFill="1" applyBorder="1"/>
    <xf numFmtId="166" fontId="7" fillId="2" borderId="2" xfId="0" applyNumberFormat="1" applyFont="1" applyFill="1" applyBorder="1"/>
    <xf numFmtId="166" fontId="6" fillId="5" borderId="1" xfId="0" applyNumberFormat="1" applyFont="1" applyFill="1" applyBorder="1"/>
    <xf numFmtId="166" fontId="3" fillId="7" borderId="5" xfId="0" applyNumberFormat="1" applyFont="1" applyFill="1" applyBorder="1"/>
    <xf numFmtId="166" fontId="6" fillId="6" borderId="1" xfId="0" applyNumberFormat="1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1501140</xdr:colOff>
      <xdr:row>0</xdr:row>
      <xdr:rowOff>678180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A1CEB8-8486-4BF2-98A7-7F0C76D4A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897380" cy="632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1501140</xdr:colOff>
      <xdr:row>0</xdr:row>
      <xdr:rowOff>678180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BA900B-E411-40B4-B05E-FE3FC4546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897380" cy="632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1501140</xdr:colOff>
      <xdr:row>0</xdr:row>
      <xdr:rowOff>678180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56867A-F53F-4FB7-9420-7B11B1D7C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897380" cy="6324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918-E1B5-4D58-806E-4D876444DEFB}">
  <sheetPr>
    <tabColor theme="6" tint="-0.499984740745262"/>
  </sheetPr>
  <dimension ref="A1:G57"/>
  <sheetViews>
    <sheetView tabSelected="1" workbookViewId="0">
      <selection activeCell="G50" sqref="G50"/>
    </sheetView>
  </sheetViews>
  <sheetFormatPr defaultRowHeight="13.8" x14ac:dyDescent="0.25"/>
  <cols>
    <col min="1" max="1" width="5.77734375" style="1" bestFit="1" customWidth="1"/>
    <col min="2" max="2" width="29.5546875" style="1" customWidth="1"/>
    <col min="3" max="3" width="30.109375" style="1" customWidth="1"/>
    <col min="4" max="4" width="18.77734375" style="1" bestFit="1" customWidth="1"/>
    <col min="5" max="5" width="21.5546875" style="1" customWidth="1"/>
    <col min="6" max="6" width="17.21875" style="1" customWidth="1"/>
    <col min="7" max="7" width="75.21875" style="1" customWidth="1"/>
    <col min="8" max="16384" width="8.88671875" style="1"/>
  </cols>
  <sheetData>
    <row r="1" spans="1:5" ht="80.400000000000006" customHeight="1" thickBot="1" x14ac:dyDescent="0.3">
      <c r="A1" s="38"/>
      <c r="B1" s="49"/>
      <c r="C1" s="68" t="s">
        <v>34</v>
      </c>
      <c r="D1" s="68"/>
      <c r="E1" s="69"/>
    </row>
    <row r="2" spans="1:5" ht="18.600000000000001" customHeight="1" thickBot="1" x14ac:dyDescent="0.3"/>
    <row r="3" spans="1:5" ht="14.4" thickBot="1" x14ac:dyDescent="0.3">
      <c r="A3" s="11" t="s">
        <v>13</v>
      </c>
      <c r="B3" s="12" t="s">
        <v>0</v>
      </c>
      <c r="C3" s="12" t="s">
        <v>32</v>
      </c>
      <c r="D3" s="12" t="s">
        <v>2</v>
      </c>
      <c r="E3" s="13"/>
    </row>
    <row r="4" spans="1:5" x14ac:dyDescent="0.25">
      <c r="A4" s="17"/>
      <c r="B4" s="8"/>
      <c r="C4" s="9"/>
      <c r="D4" s="10"/>
      <c r="E4" s="18"/>
    </row>
    <row r="5" spans="1:5" x14ac:dyDescent="0.25">
      <c r="A5" s="19">
        <v>1</v>
      </c>
      <c r="B5" s="6" t="s">
        <v>14</v>
      </c>
      <c r="C5" s="60">
        <v>200000</v>
      </c>
      <c r="D5" s="47">
        <f>C5/Naira_Exchange_Rate</f>
        <v>133.33333333333334</v>
      </c>
      <c r="E5" s="20"/>
    </row>
    <row r="6" spans="1:5" x14ac:dyDescent="0.25">
      <c r="A6" s="19">
        <v>2</v>
      </c>
      <c r="B6" s="6" t="s">
        <v>17</v>
      </c>
      <c r="C6" s="60"/>
      <c r="D6" s="47">
        <f>C6/Naira_Exchange_Rate</f>
        <v>0</v>
      </c>
      <c r="E6" s="20"/>
    </row>
    <row r="7" spans="1:5" ht="14.4" thickBot="1" x14ac:dyDescent="0.3">
      <c r="A7" s="21"/>
      <c r="B7" s="14"/>
      <c r="C7" s="15"/>
      <c r="D7" s="16"/>
      <c r="E7" s="22"/>
    </row>
    <row r="8" spans="1:5" ht="14.4" thickBot="1" x14ac:dyDescent="0.3">
      <c r="A8" s="42"/>
      <c r="B8" s="43"/>
      <c r="C8" s="61">
        <f>SUM(C5:C6)</f>
        <v>200000</v>
      </c>
      <c r="D8" s="45">
        <f>C8/Naira_Exchange_Rate</f>
        <v>133.33333333333334</v>
      </c>
      <c r="E8" s="46"/>
    </row>
    <row r="9" spans="1:5" ht="14.4" thickBot="1" x14ac:dyDescent="0.3">
      <c r="C9" s="2"/>
      <c r="D9" s="3"/>
    </row>
    <row r="10" spans="1:5" ht="14.4" thickBot="1" x14ac:dyDescent="0.3">
      <c r="A10" s="23" t="s">
        <v>13</v>
      </c>
      <c r="B10" s="24" t="s">
        <v>15</v>
      </c>
      <c r="C10" s="25" t="s">
        <v>32</v>
      </c>
      <c r="D10" s="26" t="s">
        <v>2</v>
      </c>
      <c r="E10" s="27"/>
    </row>
    <row r="11" spans="1:5" x14ac:dyDescent="0.25">
      <c r="A11" s="17"/>
      <c r="B11" s="8"/>
      <c r="C11" s="9"/>
      <c r="D11" s="10"/>
      <c r="E11" s="18"/>
    </row>
    <row r="12" spans="1:5" x14ac:dyDescent="0.25">
      <c r="A12" s="19">
        <v>1</v>
      </c>
      <c r="B12" s="6"/>
      <c r="C12" s="60"/>
      <c r="D12" s="47">
        <f t="shared" ref="D12:D18" si="0">C12/Naira_Exchange_Rate</f>
        <v>0</v>
      </c>
      <c r="E12" s="20"/>
    </row>
    <row r="13" spans="1:5" x14ac:dyDescent="0.25">
      <c r="A13" s="19">
        <v>2</v>
      </c>
      <c r="B13" s="6"/>
      <c r="C13" s="60"/>
      <c r="D13" s="47">
        <f t="shared" si="0"/>
        <v>0</v>
      </c>
      <c r="E13" s="20"/>
    </row>
    <row r="14" spans="1:5" x14ac:dyDescent="0.25">
      <c r="A14" s="19">
        <v>3</v>
      </c>
      <c r="B14" s="6"/>
      <c r="C14" s="60"/>
      <c r="D14" s="47">
        <f t="shared" si="0"/>
        <v>0</v>
      </c>
      <c r="E14" s="20"/>
    </row>
    <row r="15" spans="1:5" x14ac:dyDescent="0.25">
      <c r="A15" s="19">
        <v>4</v>
      </c>
      <c r="B15" s="6"/>
      <c r="C15" s="60"/>
      <c r="D15" s="47">
        <f t="shared" si="0"/>
        <v>0</v>
      </c>
      <c r="E15" s="20"/>
    </row>
    <row r="16" spans="1:5" x14ac:dyDescent="0.25">
      <c r="A16" s="19">
        <v>5</v>
      </c>
      <c r="B16" s="6"/>
      <c r="C16" s="60"/>
      <c r="D16" s="47">
        <f t="shared" si="0"/>
        <v>0</v>
      </c>
      <c r="E16" s="20"/>
    </row>
    <row r="17" spans="1:7" x14ac:dyDescent="0.25">
      <c r="A17" s="19">
        <v>6</v>
      </c>
      <c r="B17" s="6"/>
      <c r="C17" s="60"/>
      <c r="D17" s="47">
        <f t="shared" si="0"/>
        <v>0</v>
      </c>
      <c r="E17" s="20"/>
    </row>
    <row r="18" spans="1:7" x14ac:dyDescent="0.25">
      <c r="A18" s="19">
        <v>7</v>
      </c>
      <c r="B18" s="6"/>
      <c r="C18" s="60"/>
      <c r="D18" s="47">
        <f t="shared" si="0"/>
        <v>0</v>
      </c>
      <c r="E18" s="20"/>
    </row>
    <row r="19" spans="1:7" ht="14.4" thickBot="1" x14ac:dyDescent="0.3">
      <c r="A19" s="21"/>
      <c r="B19" s="14"/>
      <c r="C19" s="14"/>
      <c r="D19" s="16"/>
      <c r="E19" s="22"/>
    </row>
    <row r="20" spans="1:7" ht="14.4" thickBot="1" x14ac:dyDescent="0.3">
      <c r="A20" s="42"/>
      <c r="B20" s="43"/>
      <c r="C20" s="61">
        <f>SUM(C12:C18)</f>
        <v>0</v>
      </c>
      <c r="D20" s="45">
        <f>C20/Naira_Exchange_Rate</f>
        <v>0</v>
      </c>
      <c r="E20" s="46"/>
    </row>
    <row r="22" spans="1:7" ht="18.600000000000001" thickBot="1" x14ac:dyDescent="0.4">
      <c r="A22" s="28"/>
      <c r="B22" s="29" t="s">
        <v>3</v>
      </c>
      <c r="C22" s="65">
        <f>C8-C20</f>
        <v>200000</v>
      </c>
      <c r="D22" s="31">
        <f>D8-D20</f>
        <v>133.33333333333334</v>
      </c>
      <c r="E22" s="29"/>
    </row>
    <row r="24" spans="1:7" ht="14.4" thickBot="1" x14ac:dyDescent="0.3"/>
    <row r="25" spans="1:7" ht="14.4" thickBot="1" x14ac:dyDescent="0.3">
      <c r="A25" s="23" t="s">
        <v>13</v>
      </c>
      <c r="B25" s="24" t="s">
        <v>16</v>
      </c>
      <c r="C25" s="24" t="s">
        <v>23</v>
      </c>
      <c r="D25" s="24" t="s">
        <v>24</v>
      </c>
      <c r="E25" s="25" t="s">
        <v>28</v>
      </c>
      <c r="F25" s="26" t="s">
        <v>2</v>
      </c>
      <c r="G25" s="32" t="s">
        <v>4</v>
      </c>
    </row>
    <row r="26" spans="1:7" x14ac:dyDescent="0.25">
      <c r="A26" s="8"/>
      <c r="B26" s="8"/>
      <c r="C26" s="8"/>
      <c r="D26" s="8"/>
      <c r="E26" s="9"/>
      <c r="F26" s="10"/>
      <c r="G26" s="8"/>
    </row>
    <row r="27" spans="1:7" x14ac:dyDescent="0.25">
      <c r="A27" s="6">
        <v>1</v>
      </c>
      <c r="B27" s="6"/>
      <c r="C27" s="60"/>
      <c r="D27" s="6"/>
      <c r="E27" s="66">
        <f>C27*D27</f>
        <v>0</v>
      </c>
      <c r="F27" s="47">
        <f>E27/Naira_Exchange_Rate</f>
        <v>0</v>
      </c>
      <c r="G27" s="6"/>
    </row>
    <row r="28" spans="1:7" x14ac:dyDescent="0.25">
      <c r="A28" s="6">
        <v>2</v>
      </c>
      <c r="B28" s="6"/>
      <c r="C28" s="60"/>
      <c r="D28" s="6"/>
      <c r="E28" s="66">
        <f t="shared" ref="E28:E31" si="1">C28*D28</f>
        <v>0</v>
      </c>
      <c r="F28" s="47">
        <f>E28/Naira_Exchange_Rate</f>
        <v>0</v>
      </c>
      <c r="G28" s="6"/>
    </row>
    <row r="29" spans="1:7" x14ac:dyDescent="0.25">
      <c r="A29" s="6">
        <v>3</v>
      </c>
      <c r="B29" s="6"/>
      <c r="C29" s="60"/>
      <c r="D29" s="6"/>
      <c r="E29" s="66">
        <f t="shared" si="1"/>
        <v>0</v>
      </c>
      <c r="F29" s="47">
        <f>E29/Naira_Exchange_Rate</f>
        <v>0</v>
      </c>
      <c r="G29" s="6"/>
    </row>
    <row r="30" spans="1:7" x14ac:dyDescent="0.25">
      <c r="A30" s="6">
        <v>4</v>
      </c>
      <c r="B30" s="6"/>
      <c r="C30" s="60"/>
      <c r="D30" s="6"/>
      <c r="E30" s="66">
        <f t="shared" si="1"/>
        <v>0</v>
      </c>
      <c r="F30" s="47">
        <f>E30/Naira_Exchange_Rate</f>
        <v>0</v>
      </c>
      <c r="G30" s="6"/>
    </row>
    <row r="31" spans="1:7" x14ac:dyDescent="0.25">
      <c r="A31" s="6">
        <v>5</v>
      </c>
      <c r="B31" s="6"/>
      <c r="C31" s="60"/>
      <c r="D31" s="6"/>
      <c r="E31" s="66">
        <f t="shared" si="1"/>
        <v>0</v>
      </c>
      <c r="F31" s="47">
        <f>E31/Naira_Exchange_Rate</f>
        <v>0</v>
      </c>
      <c r="G31" s="6"/>
    </row>
    <row r="32" spans="1:7" ht="14.4" thickBot="1" x14ac:dyDescent="0.3">
      <c r="A32" s="14"/>
      <c r="B32" s="14"/>
      <c r="C32" s="14"/>
      <c r="D32" s="14"/>
      <c r="E32" s="15"/>
      <c r="F32" s="16"/>
      <c r="G32" s="14"/>
    </row>
    <row r="33" spans="1:7" ht="14.4" thickBot="1" x14ac:dyDescent="0.3">
      <c r="A33" s="42"/>
      <c r="B33" s="43"/>
      <c r="C33" s="61"/>
      <c r="D33" s="43"/>
      <c r="E33" s="61">
        <f>SUM(E27:E32)</f>
        <v>0</v>
      </c>
      <c r="F33" s="45">
        <f>E33/Naira_Exchange_Rate</f>
        <v>0</v>
      </c>
      <c r="G33" s="48"/>
    </row>
    <row r="35" spans="1:7" ht="18.600000000000001" thickBot="1" x14ac:dyDescent="0.4">
      <c r="A35" s="36"/>
      <c r="B35" s="37" t="s">
        <v>5</v>
      </c>
      <c r="C35" s="37"/>
      <c r="D35" s="37"/>
      <c r="E35" s="67">
        <f>C22-E33</f>
        <v>200000</v>
      </c>
      <c r="F35" s="35">
        <f>D22-F33</f>
        <v>133.33333333333334</v>
      </c>
      <c r="G35" s="37"/>
    </row>
    <row r="36" spans="1:7" ht="14.4" thickBot="1" x14ac:dyDescent="0.3"/>
    <row r="37" spans="1:7" ht="14.4" thickBot="1" x14ac:dyDescent="0.3">
      <c r="A37" s="12" t="s">
        <v>13</v>
      </c>
      <c r="B37" s="12" t="s">
        <v>6</v>
      </c>
      <c r="C37" s="12" t="s">
        <v>25</v>
      </c>
      <c r="D37" s="12" t="s">
        <v>24</v>
      </c>
      <c r="E37" s="39" t="s">
        <v>26</v>
      </c>
      <c r="F37" s="12" t="s">
        <v>2</v>
      </c>
      <c r="G37" s="40" t="s">
        <v>4</v>
      </c>
    </row>
    <row r="38" spans="1:7" x14ac:dyDescent="0.25">
      <c r="A38" s="17"/>
      <c r="B38" s="8"/>
      <c r="C38" s="8"/>
      <c r="D38" s="8"/>
      <c r="E38" s="9"/>
      <c r="F38" s="8"/>
      <c r="G38" s="18"/>
    </row>
    <row r="39" spans="1:7" x14ac:dyDescent="0.25">
      <c r="A39" s="19">
        <v>1</v>
      </c>
      <c r="B39" s="6"/>
      <c r="C39" s="60"/>
      <c r="D39" s="6"/>
      <c r="E39" s="60"/>
      <c r="F39" s="47">
        <f>E39/Naira_Exchange_Rate</f>
        <v>0</v>
      </c>
      <c r="G39" s="20"/>
    </row>
    <row r="40" spans="1:7" x14ac:dyDescent="0.25">
      <c r="A40" s="19">
        <v>2</v>
      </c>
      <c r="B40" s="6"/>
      <c r="C40" s="60"/>
      <c r="D40" s="6"/>
      <c r="E40" s="60"/>
      <c r="F40" s="47">
        <f>E40/Naira_Exchange_Rate</f>
        <v>0</v>
      </c>
      <c r="G40" s="20"/>
    </row>
    <row r="41" spans="1:7" x14ac:dyDescent="0.25">
      <c r="A41" s="19">
        <v>3</v>
      </c>
      <c r="B41" s="6"/>
      <c r="C41" s="60"/>
      <c r="D41" s="6"/>
      <c r="E41" s="60"/>
      <c r="F41" s="47">
        <f>E41/Naira_Exchange_Rate</f>
        <v>0</v>
      </c>
      <c r="G41" s="20"/>
    </row>
    <row r="42" spans="1:7" x14ac:dyDescent="0.25">
      <c r="A42" s="19">
        <v>4</v>
      </c>
      <c r="B42" s="6"/>
      <c r="C42" s="60"/>
      <c r="D42" s="6"/>
      <c r="E42" s="60"/>
      <c r="F42" s="47">
        <f>E42/Naira_Exchange_Rate</f>
        <v>0</v>
      </c>
      <c r="G42" s="20"/>
    </row>
    <row r="43" spans="1:7" x14ac:dyDescent="0.25">
      <c r="A43" s="19">
        <v>5</v>
      </c>
      <c r="B43" s="6"/>
      <c r="C43" s="60"/>
      <c r="D43" s="6"/>
      <c r="E43" s="60"/>
      <c r="F43" s="47">
        <f>E43/Naira_Exchange_Rate</f>
        <v>0</v>
      </c>
      <c r="G43" s="20"/>
    </row>
    <row r="44" spans="1:7" ht="14.4" thickBot="1" x14ac:dyDescent="0.3">
      <c r="A44" s="21"/>
      <c r="B44" s="14"/>
      <c r="C44" s="14"/>
      <c r="D44" s="14"/>
      <c r="E44" s="15"/>
      <c r="F44" s="16"/>
      <c r="G44" s="22"/>
    </row>
    <row r="45" spans="1:7" ht="14.4" thickBot="1" x14ac:dyDescent="0.3">
      <c r="A45" s="42"/>
      <c r="B45" s="43"/>
      <c r="C45" s="61"/>
      <c r="D45" s="43"/>
      <c r="E45" s="61">
        <f>SUM(E39:E44)</f>
        <v>0</v>
      </c>
      <c r="F45" s="45">
        <f>E45/Naira_Exchange_Rate</f>
        <v>0</v>
      </c>
      <c r="G45" s="46"/>
    </row>
    <row r="46" spans="1:7" ht="14.4" thickBot="1" x14ac:dyDescent="0.3"/>
    <row r="47" spans="1:7" ht="18.600000000000001" thickBot="1" x14ac:dyDescent="0.4">
      <c r="B47" s="58" t="s">
        <v>9</v>
      </c>
      <c r="C47" s="62">
        <f>E45</f>
        <v>0</v>
      </c>
      <c r="D47" s="56">
        <f>F45</f>
        <v>0</v>
      </c>
      <c r="E47" s="57"/>
    </row>
    <row r="48" spans="1:7" ht="15.75" customHeight="1" x14ac:dyDescent="0.25"/>
    <row r="49" spans="2:5" ht="8.25" customHeight="1" thickBot="1" x14ac:dyDescent="0.3">
      <c r="B49" s="33"/>
      <c r="C49" s="33"/>
      <c r="D49" s="33"/>
      <c r="E49" s="33"/>
    </row>
    <row r="50" spans="2:5" ht="23.4" thickBot="1" x14ac:dyDescent="0.45">
      <c r="B50" s="51" t="s">
        <v>10</v>
      </c>
      <c r="C50" s="63">
        <f>E35+E45</f>
        <v>200000</v>
      </c>
      <c r="D50" s="53">
        <f>C50/Naira_Exchange_Rate</f>
        <v>133.33333333333334</v>
      </c>
      <c r="E50" s="54"/>
    </row>
    <row r="51" spans="2:5" ht="8.25" customHeight="1" x14ac:dyDescent="0.25">
      <c r="B51" s="33"/>
      <c r="C51" s="33"/>
      <c r="D51" s="33"/>
      <c r="E51" s="33"/>
    </row>
    <row r="52" spans="2:5" ht="14.4" thickBot="1" x14ac:dyDescent="0.3"/>
    <row r="53" spans="2:5" ht="23.4" thickBot="1" x14ac:dyDescent="0.45">
      <c r="B53" s="41" t="s">
        <v>31</v>
      </c>
      <c r="C53" s="64">
        <f>C50-(C20+E33)</f>
        <v>200000</v>
      </c>
      <c r="D53" s="41"/>
      <c r="E53" s="41"/>
    </row>
    <row r="55" spans="2:5" ht="14.4" thickBot="1" x14ac:dyDescent="0.3"/>
    <row r="56" spans="2:5" ht="14.4" thickBot="1" x14ac:dyDescent="0.3">
      <c r="B56" s="4" t="s">
        <v>11</v>
      </c>
      <c r="C56" s="5">
        <v>15</v>
      </c>
    </row>
    <row r="57" spans="2:5" ht="14.4" thickBot="1" x14ac:dyDescent="0.3">
      <c r="B57" s="4" t="s">
        <v>12</v>
      </c>
      <c r="C57" s="5">
        <v>1500</v>
      </c>
    </row>
  </sheetData>
  <mergeCells count="1">
    <mergeCell ref="C1:E1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2D13-5391-457F-867E-2F5BF0E59B95}">
  <sheetPr>
    <tabColor theme="6" tint="-0.499984740745262"/>
  </sheetPr>
  <dimension ref="A1:G57"/>
  <sheetViews>
    <sheetView topLeftCell="A22" workbookViewId="0">
      <selection activeCell="E57" sqref="E57"/>
    </sheetView>
  </sheetViews>
  <sheetFormatPr defaultRowHeight="13.8" x14ac:dyDescent="0.25"/>
  <cols>
    <col min="1" max="1" width="5.77734375" style="1" bestFit="1" customWidth="1"/>
    <col min="2" max="2" width="29.5546875" style="1" customWidth="1"/>
    <col min="3" max="3" width="25" style="1" customWidth="1"/>
    <col min="4" max="4" width="18.77734375" style="1" bestFit="1" customWidth="1"/>
    <col min="5" max="5" width="21.5546875" style="1" customWidth="1"/>
    <col min="6" max="6" width="17.6640625" style="1" customWidth="1"/>
    <col min="7" max="7" width="75.21875" style="1" customWidth="1"/>
    <col min="8" max="16384" width="8.88671875" style="1"/>
  </cols>
  <sheetData>
    <row r="1" spans="1:5" ht="79.8" customHeight="1" thickBot="1" x14ac:dyDescent="0.3">
      <c r="A1" s="38"/>
      <c r="B1" s="49"/>
      <c r="C1" s="70" t="s">
        <v>33</v>
      </c>
      <c r="D1" s="70"/>
      <c r="E1" s="71"/>
    </row>
    <row r="2" spans="1:5" ht="18.600000000000001" customHeight="1" thickBot="1" x14ac:dyDescent="0.3"/>
    <row r="3" spans="1:5" ht="14.4" thickBot="1" x14ac:dyDescent="0.3">
      <c r="A3" s="11" t="s">
        <v>13</v>
      </c>
      <c r="B3" s="12" t="s">
        <v>0</v>
      </c>
      <c r="C3" s="12" t="s">
        <v>1</v>
      </c>
      <c r="D3" s="12" t="s">
        <v>2</v>
      </c>
      <c r="E3" s="13"/>
    </row>
    <row r="4" spans="1:5" x14ac:dyDescent="0.25">
      <c r="A4" s="17"/>
      <c r="B4" s="8"/>
      <c r="C4" s="9"/>
      <c r="D4" s="10"/>
      <c r="E4" s="18"/>
    </row>
    <row r="5" spans="1:5" x14ac:dyDescent="0.25">
      <c r="A5" s="19">
        <v>1</v>
      </c>
      <c r="B5" s="6" t="s">
        <v>14</v>
      </c>
      <c r="C5" s="7">
        <v>2000</v>
      </c>
      <c r="D5" s="47">
        <f>C5/Cedi_Exchange_Rate</f>
        <v>133.33333333333334</v>
      </c>
      <c r="E5" s="20"/>
    </row>
    <row r="6" spans="1:5" x14ac:dyDescent="0.25">
      <c r="A6" s="19">
        <v>2</v>
      </c>
      <c r="B6" s="6" t="s">
        <v>17</v>
      </c>
      <c r="C6" s="7">
        <v>500</v>
      </c>
      <c r="D6" s="47">
        <f>C6/Cedi_Exchange_Rate</f>
        <v>33.333333333333336</v>
      </c>
      <c r="E6" s="20"/>
    </row>
    <row r="7" spans="1:5" ht="14.4" thickBot="1" x14ac:dyDescent="0.3">
      <c r="A7" s="21"/>
      <c r="B7" s="14"/>
      <c r="C7" s="15"/>
      <c r="D7" s="16"/>
      <c r="E7" s="22"/>
    </row>
    <row r="8" spans="1:5" ht="14.4" thickBot="1" x14ac:dyDescent="0.3">
      <c r="A8" s="42"/>
      <c r="B8" s="43"/>
      <c r="C8" s="44">
        <f>SUM(C5:C6)</f>
        <v>2500</v>
      </c>
      <c r="D8" s="45">
        <f>C8/Cedi_Exchange_Rate</f>
        <v>166.66666666666666</v>
      </c>
      <c r="E8" s="46"/>
    </row>
    <row r="9" spans="1:5" ht="14.4" thickBot="1" x14ac:dyDescent="0.3">
      <c r="C9" s="2"/>
      <c r="D9" s="3"/>
    </row>
    <row r="10" spans="1:5" ht="14.4" thickBot="1" x14ac:dyDescent="0.3">
      <c r="A10" s="23" t="s">
        <v>13</v>
      </c>
      <c r="B10" s="24" t="s">
        <v>15</v>
      </c>
      <c r="C10" s="25" t="s">
        <v>1</v>
      </c>
      <c r="D10" s="26" t="s">
        <v>2</v>
      </c>
      <c r="E10" s="27"/>
    </row>
    <row r="11" spans="1:5" x14ac:dyDescent="0.25">
      <c r="A11" s="17"/>
      <c r="B11" s="8"/>
      <c r="C11" s="9"/>
      <c r="D11" s="10"/>
      <c r="E11" s="18"/>
    </row>
    <row r="12" spans="1:5" x14ac:dyDescent="0.25">
      <c r="A12" s="19">
        <v>1</v>
      </c>
      <c r="B12" s="6" t="s">
        <v>18</v>
      </c>
      <c r="C12" s="7">
        <v>750</v>
      </c>
      <c r="D12" s="47">
        <f t="shared" ref="D12:D16" si="0">C12/Cedi_Exchange_Rate</f>
        <v>50</v>
      </c>
      <c r="E12" s="20"/>
    </row>
    <row r="13" spans="1:5" x14ac:dyDescent="0.25">
      <c r="A13" s="19">
        <v>2</v>
      </c>
      <c r="B13" s="6" t="s">
        <v>19</v>
      </c>
      <c r="C13" s="7">
        <v>300</v>
      </c>
      <c r="D13" s="47">
        <f t="shared" si="0"/>
        <v>20</v>
      </c>
      <c r="E13" s="20"/>
    </row>
    <row r="14" spans="1:5" x14ac:dyDescent="0.25">
      <c r="A14" s="19">
        <v>3</v>
      </c>
      <c r="B14" s="6"/>
      <c r="C14" s="7"/>
      <c r="D14" s="47">
        <f t="shared" si="0"/>
        <v>0</v>
      </c>
      <c r="E14" s="20"/>
    </row>
    <row r="15" spans="1:5" x14ac:dyDescent="0.25">
      <c r="A15" s="19">
        <v>4</v>
      </c>
      <c r="B15" s="6"/>
      <c r="C15" s="7"/>
      <c r="D15" s="47">
        <f t="shared" si="0"/>
        <v>0</v>
      </c>
      <c r="E15" s="20"/>
    </row>
    <row r="16" spans="1:5" x14ac:dyDescent="0.25">
      <c r="A16" s="19">
        <v>5</v>
      </c>
      <c r="B16" s="6"/>
      <c r="C16" s="7"/>
      <c r="D16" s="47">
        <f t="shared" si="0"/>
        <v>0</v>
      </c>
      <c r="E16" s="20"/>
    </row>
    <row r="17" spans="1:7" x14ac:dyDescent="0.25">
      <c r="A17" s="19">
        <v>6</v>
      </c>
      <c r="B17" s="6"/>
      <c r="C17" s="7"/>
      <c r="D17" s="47">
        <f t="shared" ref="D17:D18" si="1">C17/Cedi_Exchange_Rate</f>
        <v>0</v>
      </c>
      <c r="E17" s="20"/>
    </row>
    <row r="18" spans="1:7" x14ac:dyDescent="0.25">
      <c r="A18" s="19">
        <v>7</v>
      </c>
      <c r="B18" s="6"/>
      <c r="C18" s="7"/>
      <c r="D18" s="47">
        <f t="shared" si="1"/>
        <v>0</v>
      </c>
      <c r="E18" s="20"/>
    </row>
    <row r="19" spans="1:7" ht="14.4" thickBot="1" x14ac:dyDescent="0.3">
      <c r="A19" s="21"/>
      <c r="B19" s="14"/>
      <c r="C19" s="14"/>
      <c r="D19" s="16"/>
      <c r="E19" s="22"/>
    </row>
    <row r="20" spans="1:7" ht="14.4" thickBot="1" x14ac:dyDescent="0.3">
      <c r="A20" s="42"/>
      <c r="B20" s="43"/>
      <c r="C20" s="44">
        <f>SUM(C12:C18)</f>
        <v>1050</v>
      </c>
      <c r="D20" s="45">
        <f>C20/Cedi_Exchange_Rate</f>
        <v>70</v>
      </c>
      <c r="E20" s="46"/>
    </row>
    <row r="22" spans="1:7" ht="18.600000000000001" thickBot="1" x14ac:dyDescent="0.4">
      <c r="A22" s="28"/>
      <c r="B22" s="29" t="s">
        <v>3</v>
      </c>
      <c r="C22" s="30">
        <f>C8-C20</f>
        <v>1450</v>
      </c>
      <c r="D22" s="31">
        <f>D8-D20</f>
        <v>96.666666666666657</v>
      </c>
      <c r="E22" s="29"/>
    </row>
    <row r="24" spans="1:7" ht="14.4" thickBot="1" x14ac:dyDescent="0.3"/>
    <row r="25" spans="1:7" ht="14.4" thickBot="1" x14ac:dyDescent="0.3">
      <c r="A25" s="23" t="s">
        <v>13</v>
      </c>
      <c r="B25" s="24" t="s">
        <v>16</v>
      </c>
      <c r="C25" s="24" t="s">
        <v>23</v>
      </c>
      <c r="D25" s="24" t="s">
        <v>24</v>
      </c>
      <c r="E25" s="25" t="s">
        <v>28</v>
      </c>
      <c r="F25" s="26" t="s">
        <v>2</v>
      </c>
      <c r="G25" s="32" t="s">
        <v>4</v>
      </c>
    </row>
    <row r="26" spans="1:7" x14ac:dyDescent="0.25">
      <c r="A26" s="8"/>
      <c r="B26" s="8"/>
      <c r="C26" s="8"/>
      <c r="D26" s="8"/>
      <c r="E26" s="9"/>
      <c r="F26" s="10"/>
      <c r="G26" s="8"/>
    </row>
    <row r="27" spans="1:7" x14ac:dyDescent="0.25">
      <c r="A27" s="6">
        <v>1</v>
      </c>
      <c r="B27" s="6" t="s">
        <v>21</v>
      </c>
      <c r="C27" s="7">
        <v>50</v>
      </c>
      <c r="D27" s="6">
        <v>5</v>
      </c>
      <c r="E27" s="50">
        <f>C27*D27</f>
        <v>250</v>
      </c>
      <c r="F27" s="47">
        <f t="shared" ref="F27:F32" si="2">E27/Cedi_Exchange_Rate</f>
        <v>16.666666666666668</v>
      </c>
      <c r="G27" s="6" t="s">
        <v>22</v>
      </c>
    </row>
    <row r="28" spans="1:7" x14ac:dyDescent="0.25">
      <c r="A28" s="6">
        <v>2</v>
      </c>
      <c r="B28" s="6" t="s">
        <v>20</v>
      </c>
      <c r="C28" s="7">
        <v>10</v>
      </c>
      <c r="D28" s="6">
        <v>10</v>
      </c>
      <c r="E28" s="50">
        <f t="shared" ref="E28:E31" si="3">C28*D28</f>
        <v>100</v>
      </c>
      <c r="F28" s="47">
        <f t="shared" si="2"/>
        <v>6.666666666666667</v>
      </c>
      <c r="G28" s="6"/>
    </row>
    <row r="29" spans="1:7" x14ac:dyDescent="0.25">
      <c r="A29" s="6">
        <v>3</v>
      </c>
      <c r="B29" s="6" t="s">
        <v>29</v>
      </c>
      <c r="C29" s="7">
        <v>50</v>
      </c>
      <c r="D29" s="6">
        <v>12</v>
      </c>
      <c r="E29" s="50">
        <f t="shared" si="3"/>
        <v>600</v>
      </c>
      <c r="F29" s="47"/>
      <c r="G29" s="6"/>
    </row>
    <row r="30" spans="1:7" x14ac:dyDescent="0.25">
      <c r="A30" s="6">
        <v>4</v>
      </c>
      <c r="B30" s="6" t="s">
        <v>30</v>
      </c>
      <c r="C30" s="7">
        <v>20</v>
      </c>
      <c r="D30" s="6">
        <v>12</v>
      </c>
      <c r="E30" s="50">
        <f t="shared" si="3"/>
        <v>240</v>
      </c>
      <c r="F30" s="47"/>
      <c r="G30" s="6"/>
    </row>
    <row r="31" spans="1:7" x14ac:dyDescent="0.25">
      <c r="A31" s="6">
        <v>5</v>
      </c>
      <c r="B31" s="6"/>
      <c r="C31" s="7"/>
      <c r="D31" s="6"/>
      <c r="E31" s="50">
        <f t="shared" si="3"/>
        <v>0</v>
      </c>
      <c r="F31" s="47">
        <f t="shared" si="2"/>
        <v>0</v>
      </c>
      <c r="G31" s="6"/>
    </row>
    <row r="32" spans="1:7" ht="14.4" thickBot="1" x14ac:dyDescent="0.3">
      <c r="A32" s="14"/>
      <c r="B32" s="14"/>
      <c r="C32" s="14"/>
      <c r="D32" s="14"/>
      <c r="E32" s="15"/>
      <c r="F32" s="16">
        <f t="shared" si="2"/>
        <v>0</v>
      </c>
      <c r="G32" s="14"/>
    </row>
    <row r="33" spans="1:7" ht="14.4" thickBot="1" x14ac:dyDescent="0.3">
      <c r="A33" s="42"/>
      <c r="B33" s="43"/>
      <c r="C33" s="43"/>
      <c r="D33" s="43"/>
      <c r="E33" s="44">
        <f>SUM(E27:E32)</f>
        <v>1190</v>
      </c>
      <c r="F33" s="45">
        <f>E33/Cedi_Exchange_Rate</f>
        <v>79.333333333333329</v>
      </c>
      <c r="G33" s="48"/>
    </row>
    <row r="35" spans="1:7" ht="18.600000000000001" thickBot="1" x14ac:dyDescent="0.4">
      <c r="A35" s="36"/>
      <c r="B35" s="37" t="s">
        <v>5</v>
      </c>
      <c r="C35" s="37"/>
      <c r="D35" s="37"/>
      <c r="E35" s="34">
        <f>C22-E33</f>
        <v>260</v>
      </c>
      <c r="F35" s="35">
        <f>D22-F33</f>
        <v>17.333333333333329</v>
      </c>
      <c r="G35" s="37"/>
    </row>
    <row r="36" spans="1:7" ht="14.4" thickBot="1" x14ac:dyDescent="0.3"/>
    <row r="37" spans="1:7" ht="14.4" thickBot="1" x14ac:dyDescent="0.3">
      <c r="A37" s="12" t="s">
        <v>13</v>
      </c>
      <c r="B37" s="12" t="s">
        <v>6</v>
      </c>
      <c r="C37" s="12" t="s">
        <v>25</v>
      </c>
      <c r="D37" s="12" t="s">
        <v>24</v>
      </c>
      <c r="E37" s="39" t="s">
        <v>26</v>
      </c>
      <c r="F37" s="12" t="s">
        <v>2</v>
      </c>
      <c r="G37" s="40" t="s">
        <v>4</v>
      </c>
    </row>
    <row r="38" spans="1:7" x14ac:dyDescent="0.25">
      <c r="A38" s="17"/>
      <c r="B38" s="8"/>
      <c r="C38" s="8"/>
      <c r="D38" s="8"/>
      <c r="E38" s="9"/>
      <c r="F38" s="8"/>
      <c r="G38" s="18"/>
    </row>
    <row r="39" spans="1:7" x14ac:dyDescent="0.25">
      <c r="A39" s="19">
        <v>1</v>
      </c>
      <c r="B39" s="6" t="s">
        <v>27</v>
      </c>
      <c r="C39" s="7">
        <v>15</v>
      </c>
      <c r="D39" s="6">
        <v>200</v>
      </c>
      <c r="E39" s="7">
        <f>C39*D39</f>
        <v>3000</v>
      </c>
      <c r="F39" s="47">
        <f t="shared" ref="F39:F43" si="4">E39/Cedi_Exchange_Rate</f>
        <v>200</v>
      </c>
      <c r="G39" s="20" t="s">
        <v>7</v>
      </c>
    </row>
    <row r="40" spans="1:7" x14ac:dyDescent="0.25">
      <c r="A40" s="19">
        <v>2</v>
      </c>
      <c r="B40" s="6"/>
      <c r="C40" s="7"/>
      <c r="D40" s="6"/>
      <c r="E40" s="7"/>
      <c r="F40" s="47">
        <f t="shared" si="4"/>
        <v>0</v>
      </c>
      <c r="G40" s="20"/>
    </row>
    <row r="41" spans="1:7" x14ac:dyDescent="0.25">
      <c r="A41" s="19">
        <v>3</v>
      </c>
      <c r="B41" s="6"/>
      <c r="C41" s="7"/>
      <c r="D41" s="6"/>
      <c r="E41" s="7"/>
      <c r="F41" s="47">
        <f t="shared" si="4"/>
        <v>0</v>
      </c>
      <c r="G41" s="20"/>
    </row>
    <row r="42" spans="1:7" x14ac:dyDescent="0.25">
      <c r="A42" s="19">
        <v>4</v>
      </c>
      <c r="B42" s="6"/>
      <c r="C42" s="7"/>
      <c r="D42" s="6"/>
      <c r="E42" s="7"/>
      <c r="F42" s="47">
        <f t="shared" si="4"/>
        <v>0</v>
      </c>
      <c r="G42" s="20"/>
    </row>
    <row r="43" spans="1:7" x14ac:dyDescent="0.25">
      <c r="A43" s="19">
        <v>5</v>
      </c>
      <c r="B43" s="6"/>
      <c r="C43" s="7"/>
      <c r="D43" s="6"/>
      <c r="E43" s="7"/>
      <c r="F43" s="47">
        <f t="shared" si="4"/>
        <v>0</v>
      </c>
      <c r="G43" s="20"/>
    </row>
    <row r="44" spans="1:7" ht="14.4" thickBot="1" x14ac:dyDescent="0.3">
      <c r="A44" s="21"/>
      <c r="B44" s="14"/>
      <c r="C44" s="14"/>
      <c r="D44" s="14"/>
      <c r="E44" s="15"/>
      <c r="F44" s="16"/>
      <c r="G44" s="22"/>
    </row>
    <row r="45" spans="1:7" ht="14.4" thickBot="1" x14ac:dyDescent="0.3">
      <c r="A45" s="42"/>
      <c r="B45" s="43"/>
      <c r="C45" s="43"/>
      <c r="D45" s="43"/>
      <c r="E45" s="44">
        <f>SUM(E39:E44)</f>
        <v>3000</v>
      </c>
      <c r="F45" s="45">
        <f>E45/Cedi_Exchange_Rate</f>
        <v>200</v>
      </c>
      <c r="G45" s="46" t="s">
        <v>8</v>
      </c>
    </row>
    <row r="46" spans="1:7" ht="14.4" thickBot="1" x14ac:dyDescent="0.3"/>
    <row r="47" spans="1:7" ht="18.600000000000001" thickBot="1" x14ac:dyDescent="0.4">
      <c r="B47" s="58" t="s">
        <v>9</v>
      </c>
      <c r="C47" s="55">
        <f>E45</f>
        <v>3000</v>
      </c>
      <c r="D47" s="56">
        <f>F45</f>
        <v>200</v>
      </c>
      <c r="E47" s="57"/>
    </row>
    <row r="48" spans="1:7" ht="15.75" customHeight="1" x14ac:dyDescent="0.25"/>
    <row r="49" spans="2:5" ht="8.25" customHeight="1" thickBot="1" x14ac:dyDescent="0.3">
      <c r="B49" s="33"/>
      <c r="C49" s="33"/>
      <c r="D49" s="33"/>
      <c r="E49" s="33"/>
    </row>
    <row r="50" spans="2:5" ht="23.4" thickBot="1" x14ac:dyDescent="0.45">
      <c r="B50" s="51" t="s">
        <v>10</v>
      </c>
      <c r="C50" s="52">
        <f>E35+E45</f>
        <v>3260</v>
      </c>
      <c r="D50" s="53">
        <f>C50/Cedi_Exchange_Rate</f>
        <v>217.33333333333334</v>
      </c>
      <c r="E50" s="54"/>
    </row>
    <row r="51" spans="2:5" ht="8.25" customHeight="1" x14ac:dyDescent="0.25">
      <c r="B51" s="33"/>
      <c r="C51" s="33"/>
      <c r="D51" s="33"/>
      <c r="E51" s="33"/>
    </row>
    <row r="52" spans="2:5" ht="14.4" thickBot="1" x14ac:dyDescent="0.3"/>
    <row r="53" spans="2:5" ht="23.4" thickBot="1" x14ac:dyDescent="0.45">
      <c r="B53" s="41" t="s">
        <v>31</v>
      </c>
      <c r="C53" s="59">
        <f>C50-(C20+E33)</f>
        <v>1020</v>
      </c>
      <c r="D53" s="41"/>
      <c r="E53" s="41"/>
    </row>
    <row r="55" spans="2:5" ht="14.4" thickBot="1" x14ac:dyDescent="0.3"/>
    <row r="56" spans="2:5" ht="14.4" thickBot="1" x14ac:dyDescent="0.3">
      <c r="B56" s="4" t="s">
        <v>11</v>
      </c>
      <c r="C56" s="5">
        <v>15</v>
      </c>
    </row>
    <row r="57" spans="2:5" ht="14.4" thickBot="1" x14ac:dyDescent="0.3">
      <c r="B57" s="4" t="s">
        <v>12</v>
      </c>
      <c r="C57" s="5">
        <v>1500</v>
      </c>
    </row>
  </sheetData>
  <mergeCells count="1">
    <mergeCell ref="C1:E1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B270-8E93-4E2A-B21C-27A327EFB1CA}">
  <sheetPr>
    <tabColor theme="6" tint="-0.499984740745262"/>
  </sheetPr>
  <dimension ref="A1:G57"/>
  <sheetViews>
    <sheetView workbookViewId="0">
      <selection activeCell="G10" sqref="G10"/>
    </sheetView>
  </sheetViews>
  <sheetFormatPr defaultRowHeight="13.8" x14ac:dyDescent="0.25"/>
  <cols>
    <col min="1" max="1" width="5.77734375" style="1" bestFit="1" customWidth="1"/>
    <col min="2" max="2" width="29.5546875" style="1" customWidth="1"/>
    <col min="3" max="3" width="30.109375" style="1" customWidth="1"/>
    <col min="4" max="4" width="18.77734375" style="1" bestFit="1" customWidth="1"/>
    <col min="5" max="5" width="21.5546875" style="1" customWidth="1"/>
    <col min="6" max="6" width="17.6640625" style="1" customWidth="1"/>
    <col min="7" max="7" width="75.21875" style="1" customWidth="1"/>
    <col min="8" max="16384" width="8.88671875" style="1"/>
  </cols>
  <sheetData>
    <row r="1" spans="1:5" ht="80.400000000000006" customHeight="1" thickBot="1" x14ac:dyDescent="0.3">
      <c r="A1" s="38"/>
      <c r="B1" s="49"/>
      <c r="C1" s="68" t="s">
        <v>34</v>
      </c>
      <c r="D1" s="68"/>
      <c r="E1" s="69"/>
    </row>
    <row r="2" spans="1:5" ht="18.600000000000001" customHeight="1" thickBot="1" x14ac:dyDescent="0.3"/>
    <row r="3" spans="1:5" ht="14.4" thickBot="1" x14ac:dyDescent="0.3">
      <c r="A3" s="11" t="s">
        <v>13</v>
      </c>
      <c r="B3" s="12" t="s">
        <v>0</v>
      </c>
      <c r="C3" s="12" t="s">
        <v>32</v>
      </c>
      <c r="D3" s="12" t="s">
        <v>2</v>
      </c>
      <c r="E3" s="13"/>
    </row>
    <row r="4" spans="1:5" x14ac:dyDescent="0.25">
      <c r="A4" s="17"/>
      <c r="B4" s="8"/>
      <c r="C4" s="9"/>
      <c r="D4" s="10"/>
      <c r="E4" s="18"/>
    </row>
    <row r="5" spans="1:5" x14ac:dyDescent="0.25">
      <c r="A5" s="19">
        <v>1</v>
      </c>
      <c r="B5" s="6" t="s">
        <v>14</v>
      </c>
      <c r="C5" s="60">
        <v>200000</v>
      </c>
      <c r="D5" s="47">
        <f>C5/Naira_Exchange_Rate</f>
        <v>133.33333333333334</v>
      </c>
      <c r="E5" s="20"/>
    </row>
    <row r="6" spans="1:5" x14ac:dyDescent="0.25">
      <c r="A6" s="19">
        <v>2</v>
      </c>
      <c r="B6" s="6" t="s">
        <v>17</v>
      </c>
      <c r="C6" s="60">
        <v>100000</v>
      </c>
      <c r="D6" s="47">
        <f>C6/Naira_Exchange_Rate</f>
        <v>66.666666666666671</v>
      </c>
      <c r="E6" s="20"/>
    </row>
    <row r="7" spans="1:5" ht="14.4" thickBot="1" x14ac:dyDescent="0.3">
      <c r="A7" s="21"/>
      <c r="B7" s="14"/>
      <c r="C7" s="15"/>
      <c r="D7" s="16"/>
      <c r="E7" s="22"/>
    </row>
    <row r="8" spans="1:5" ht="14.4" thickBot="1" x14ac:dyDescent="0.3">
      <c r="A8" s="42"/>
      <c r="B8" s="43"/>
      <c r="C8" s="61">
        <f>SUM(C5:C6)</f>
        <v>300000</v>
      </c>
      <c r="D8" s="45">
        <f>C8/Naira_Exchange_Rate</f>
        <v>200</v>
      </c>
      <c r="E8" s="46"/>
    </row>
    <row r="9" spans="1:5" ht="14.4" thickBot="1" x14ac:dyDescent="0.3">
      <c r="C9" s="2"/>
      <c r="D9" s="3"/>
    </row>
    <row r="10" spans="1:5" ht="14.4" thickBot="1" x14ac:dyDescent="0.3">
      <c r="A10" s="23" t="s">
        <v>13</v>
      </c>
      <c r="B10" s="24" t="s">
        <v>15</v>
      </c>
      <c r="C10" s="25" t="s">
        <v>32</v>
      </c>
      <c r="D10" s="26" t="s">
        <v>2</v>
      </c>
      <c r="E10" s="27"/>
    </row>
    <row r="11" spans="1:5" x14ac:dyDescent="0.25">
      <c r="A11" s="17"/>
      <c r="B11" s="8"/>
      <c r="C11" s="9"/>
      <c r="D11" s="10"/>
      <c r="E11" s="18"/>
    </row>
    <row r="12" spans="1:5" x14ac:dyDescent="0.25">
      <c r="A12" s="19">
        <v>1</v>
      </c>
      <c r="B12" s="6" t="s">
        <v>36</v>
      </c>
      <c r="C12" s="60">
        <v>50000</v>
      </c>
      <c r="D12" s="47">
        <f t="shared" ref="D12:D18" si="0">C12/Naira_Exchange_Rate</f>
        <v>33.333333333333336</v>
      </c>
      <c r="E12" s="20"/>
    </row>
    <row r="13" spans="1:5" x14ac:dyDescent="0.25">
      <c r="A13" s="19">
        <v>2</v>
      </c>
      <c r="B13" s="6" t="s">
        <v>19</v>
      </c>
      <c r="C13" s="60"/>
      <c r="D13" s="47">
        <f t="shared" si="0"/>
        <v>0</v>
      </c>
      <c r="E13" s="20"/>
    </row>
    <row r="14" spans="1:5" x14ac:dyDescent="0.25">
      <c r="A14" s="19">
        <v>3</v>
      </c>
      <c r="B14" s="6"/>
      <c r="C14" s="60"/>
      <c r="D14" s="47">
        <f t="shared" si="0"/>
        <v>0</v>
      </c>
      <c r="E14" s="20"/>
    </row>
    <row r="15" spans="1:5" x14ac:dyDescent="0.25">
      <c r="A15" s="19">
        <v>4</v>
      </c>
      <c r="B15" s="6"/>
      <c r="C15" s="60"/>
      <c r="D15" s="47">
        <f t="shared" si="0"/>
        <v>0</v>
      </c>
      <c r="E15" s="20"/>
    </row>
    <row r="16" spans="1:5" x14ac:dyDescent="0.25">
      <c r="A16" s="19">
        <v>5</v>
      </c>
      <c r="B16" s="6"/>
      <c r="C16" s="60"/>
      <c r="D16" s="47">
        <f t="shared" si="0"/>
        <v>0</v>
      </c>
      <c r="E16" s="20"/>
    </row>
    <row r="17" spans="1:7" x14ac:dyDescent="0.25">
      <c r="A17" s="19">
        <v>6</v>
      </c>
      <c r="B17" s="6"/>
      <c r="C17" s="60"/>
      <c r="D17" s="47">
        <f t="shared" si="0"/>
        <v>0</v>
      </c>
      <c r="E17" s="20"/>
    </row>
    <row r="18" spans="1:7" x14ac:dyDescent="0.25">
      <c r="A18" s="19">
        <v>7</v>
      </c>
      <c r="B18" s="6"/>
      <c r="C18" s="60"/>
      <c r="D18" s="47">
        <f t="shared" si="0"/>
        <v>0</v>
      </c>
      <c r="E18" s="20"/>
    </row>
    <row r="19" spans="1:7" ht="14.4" thickBot="1" x14ac:dyDescent="0.3">
      <c r="A19" s="21"/>
      <c r="B19" s="14"/>
      <c r="C19" s="14"/>
      <c r="D19" s="16"/>
      <c r="E19" s="22"/>
    </row>
    <row r="20" spans="1:7" ht="14.4" thickBot="1" x14ac:dyDescent="0.3">
      <c r="A20" s="42"/>
      <c r="B20" s="43"/>
      <c r="C20" s="61">
        <f>SUM(C12:C18)</f>
        <v>50000</v>
      </c>
      <c r="D20" s="45">
        <f>C20/Naira_Exchange_Rate</f>
        <v>33.333333333333336</v>
      </c>
      <c r="E20" s="46"/>
    </row>
    <row r="22" spans="1:7" ht="18.600000000000001" thickBot="1" x14ac:dyDescent="0.4">
      <c r="A22" s="28"/>
      <c r="B22" s="29" t="s">
        <v>3</v>
      </c>
      <c r="C22" s="65">
        <f>C8-C20</f>
        <v>250000</v>
      </c>
      <c r="D22" s="31">
        <f>D8-D20</f>
        <v>166.66666666666666</v>
      </c>
      <c r="E22" s="29"/>
    </row>
    <row r="24" spans="1:7" ht="14.4" thickBot="1" x14ac:dyDescent="0.3"/>
    <row r="25" spans="1:7" ht="14.4" thickBot="1" x14ac:dyDescent="0.3">
      <c r="A25" s="23" t="s">
        <v>13</v>
      </c>
      <c r="B25" s="24" t="s">
        <v>16</v>
      </c>
      <c r="C25" s="24" t="s">
        <v>23</v>
      </c>
      <c r="D25" s="24" t="s">
        <v>24</v>
      </c>
      <c r="E25" s="25" t="s">
        <v>28</v>
      </c>
      <c r="F25" s="26" t="s">
        <v>2</v>
      </c>
      <c r="G25" s="32" t="s">
        <v>4</v>
      </c>
    </row>
    <row r="26" spans="1:7" x14ac:dyDescent="0.25">
      <c r="A26" s="8"/>
      <c r="B26" s="8"/>
      <c r="C26" s="8"/>
      <c r="D26" s="8"/>
      <c r="E26" s="9"/>
      <c r="F26" s="10"/>
      <c r="G26" s="8"/>
    </row>
    <row r="27" spans="1:7" x14ac:dyDescent="0.25">
      <c r="A27" s="6">
        <v>1</v>
      </c>
      <c r="B27" s="6" t="s">
        <v>35</v>
      </c>
      <c r="C27" s="60">
        <v>15000</v>
      </c>
      <c r="D27" s="6">
        <v>12</v>
      </c>
      <c r="E27" s="66">
        <f>C27*D27</f>
        <v>180000</v>
      </c>
      <c r="F27" s="47">
        <f>E27/Naira_Exchange_Rate</f>
        <v>120</v>
      </c>
      <c r="G27" s="6" t="s">
        <v>22</v>
      </c>
    </row>
    <row r="28" spans="1:7" x14ac:dyDescent="0.25">
      <c r="A28" s="6">
        <v>2</v>
      </c>
      <c r="B28" s="6" t="s">
        <v>38</v>
      </c>
      <c r="C28" s="60">
        <v>5000</v>
      </c>
      <c r="D28" s="6">
        <v>12</v>
      </c>
      <c r="E28" s="66">
        <f t="shared" ref="E28:E31" si="1">C28*D28</f>
        <v>60000</v>
      </c>
      <c r="F28" s="47">
        <f>E28/Naira_Exchange_Rate</f>
        <v>40</v>
      </c>
      <c r="G28" s="6"/>
    </row>
    <row r="29" spans="1:7" x14ac:dyDescent="0.25">
      <c r="A29" s="6">
        <v>3</v>
      </c>
      <c r="B29" s="6"/>
      <c r="C29" s="60"/>
      <c r="D29" s="6"/>
      <c r="E29" s="66">
        <f t="shared" si="1"/>
        <v>0</v>
      </c>
      <c r="F29" s="47">
        <f>E29/Naira_Exchange_Rate</f>
        <v>0</v>
      </c>
      <c r="G29" s="6"/>
    </row>
    <row r="30" spans="1:7" x14ac:dyDescent="0.25">
      <c r="A30" s="6">
        <v>4</v>
      </c>
      <c r="B30" s="6"/>
      <c r="C30" s="60"/>
      <c r="D30" s="6"/>
      <c r="E30" s="66">
        <f t="shared" si="1"/>
        <v>0</v>
      </c>
      <c r="F30" s="47">
        <f>E30/Naira_Exchange_Rate</f>
        <v>0</v>
      </c>
      <c r="G30" s="6"/>
    </row>
    <row r="31" spans="1:7" x14ac:dyDescent="0.25">
      <c r="A31" s="6">
        <v>5</v>
      </c>
      <c r="B31" s="6"/>
      <c r="C31" s="60"/>
      <c r="D31" s="6"/>
      <c r="E31" s="66">
        <f t="shared" si="1"/>
        <v>0</v>
      </c>
      <c r="F31" s="47">
        <f>E31/Naira_Exchange_Rate</f>
        <v>0</v>
      </c>
      <c r="G31" s="6"/>
    </row>
    <row r="32" spans="1:7" ht="14.4" thickBot="1" x14ac:dyDescent="0.3">
      <c r="A32" s="14"/>
      <c r="B32" s="14"/>
      <c r="C32" s="14"/>
      <c r="D32" s="14"/>
      <c r="E32" s="15"/>
      <c r="F32" s="16"/>
      <c r="G32" s="14"/>
    </row>
    <row r="33" spans="1:7" ht="14.4" thickBot="1" x14ac:dyDescent="0.3">
      <c r="A33" s="42"/>
      <c r="B33" s="43"/>
      <c r="C33" s="61"/>
      <c r="D33" s="43"/>
      <c r="E33" s="61">
        <f>SUM(E27:E32)</f>
        <v>240000</v>
      </c>
      <c r="F33" s="45">
        <f>E33/Naira_Exchange_Rate</f>
        <v>160</v>
      </c>
      <c r="G33" s="48"/>
    </row>
    <row r="35" spans="1:7" ht="18.600000000000001" thickBot="1" x14ac:dyDescent="0.4">
      <c r="A35" s="36"/>
      <c r="B35" s="37" t="s">
        <v>5</v>
      </c>
      <c r="C35" s="37"/>
      <c r="D35" s="37"/>
      <c r="E35" s="67">
        <f>C22-E33</f>
        <v>10000</v>
      </c>
      <c r="F35" s="35">
        <f>D22-F33</f>
        <v>6.6666666666666572</v>
      </c>
      <c r="G35" s="37"/>
    </row>
    <row r="36" spans="1:7" ht="14.4" thickBot="1" x14ac:dyDescent="0.3"/>
    <row r="37" spans="1:7" ht="14.4" thickBot="1" x14ac:dyDescent="0.3">
      <c r="A37" s="12" t="s">
        <v>13</v>
      </c>
      <c r="B37" s="12" t="s">
        <v>6</v>
      </c>
      <c r="C37" s="12" t="s">
        <v>25</v>
      </c>
      <c r="D37" s="12" t="s">
        <v>24</v>
      </c>
      <c r="E37" s="39" t="s">
        <v>26</v>
      </c>
      <c r="F37" s="12" t="s">
        <v>2</v>
      </c>
      <c r="G37" s="40" t="s">
        <v>4</v>
      </c>
    </row>
    <row r="38" spans="1:7" x14ac:dyDescent="0.25">
      <c r="A38" s="17"/>
      <c r="B38" s="8"/>
      <c r="C38" s="8"/>
      <c r="D38" s="8"/>
      <c r="E38" s="9"/>
      <c r="F38" s="8"/>
      <c r="G38" s="18"/>
    </row>
    <row r="39" spans="1:7" x14ac:dyDescent="0.25">
      <c r="A39" s="19">
        <v>1</v>
      </c>
      <c r="B39" s="6" t="s">
        <v>39</v>
      </c>
      <c r="C39" s="60">
        <v>30000</v>
      </c>
      <c r="D39" s="6">
        <v>40</v>
      </c>
      <c r="E39" s="60">
        <f>C39*D39</f>
        <v>1200000</v>
      </c>
      <c r="F39" s="47">
        <f>E39/Naira_Exchange_Rate</f>
        <v>800</v>
      </c>
      <c r="G39" s="20" t="s">
        <v>37</v>
      </c>
    </row>
    <row r="40" spans="1:7" x14ac:dyDescent="0.25">
      <c r="A40" s="19">
        <v>2</v>
      </c>
      <c r="B40" s="6"/>
      <c r="C40" s="60"/>
      <c r="D40" s="6"/>
      <c r="E40" s="60"/>
      <c r="F40" s="47">
        <f>E40/Naira_Exchange_Rate</f>
        <v>0</v>
      </c>
      <c r="G40" s="20"/>
    </row>
    <row r="41" spans="1:7" x14ac:dyDescent="0.25">
      <c r="A41" s="19">
        <v>3</v>
      </c>
      <c r="B41" s="6"/>
      <c r="C41" s="60"/>
      <c r="D41" s="6"/>
      <c r="E41" s="60"/>
      <c r="F41" s="47">
        <f>E41/Naira_Exchange_Rate</f>
        <v>0</v>
      </c>
      <c r="G41" s="20"/>
    </row>
    <row r="42" spans="1:7" x14ac:dyDescent="0.25">
      <c r="A42" s="19">
        <v>4</v>
      </c>
      <c r="B42" s="6"/>
      <c r="C42" s="60"/>
      <c r="D42" s="6"/>
      <c r="E42" s="60"/>
      <c r="F42" s="47">
        <f>E42/Naira_Exchange_Rate</f>
        <v>0</v>
      </c>
      <c r="G42" s="20"/>
    </row>
    <row r="43" spans="1:7" x14ac:dyDescent="0.25">
      <c r="A43" s="19">
        <v>5</v>
      </c>
      <c r="B43" s="6"/>
      <c r="C43" s="60"/>
      <c r="D43" s="6"/>
      <c r="E43" s="60"/>
      <c r="F43" s="47">
        <f>E43/Naira_Exchange_Rate</f>
        <v>0</v>
      </c>
      <c r="G43" s="20"/>
    </row>
    <row r="44" spans="1:7" ht="14.4" thickBot="1" x14ac:dyDescent="0.3">
      <c r="A44" s="21"/>
      <c r="B44" s="14"/>
      <c r="C44" s="14"/>
      <c r="D44" s="14"/>
      <c r="E44" s="15"/>
      <c r="F44" s="16"/>
      <c r="G44" s="22"/>
    </row>
    <row r="45" spans="1:7" ht="14.4" thickBot="1" x14ac:dyDescent="0.3">
      <c r="A45" s="42"/>
      <c r="B45" s="43"/>
      <c r="C45" s="61"/>
      <c r="D45" s="43"/>
      <c r="E45" s="61">
        <f>SUM(E39:E44)</f>
        <v>1200000</v>
      </c>
      <c r="F45" s="45">
        <f>E45/Naira_Exchange_Rate</f>
        <v>800</v>
      </c>
      <c r="G45" s="46"/>
    </row>
    <row r="46" spans="1:7" ht="14.4" thickBot="1" x14ac:dyDescent="0.3"/>
    <row r="47" spans="1:7" ht="18.600000000000001" thickBot="1" x14ac:dyDescent="0.4">
      <c r="B47" s="58" t="s">
        <v>9</v>
      </c>
      <c r="C47" s="62">
        <f>E45</f>
        <v>1200000</v>
      </c>
      <c r="D47" s="56">
        <f>F45</f>
        <v>800</v>
      </c>
      <c r="E47" s="57"/>
    </row>
    <row r="48" spans="1:7" ht="15.75" customHeight="1" x14ac:dyDescent="0.25"/>
    <row r="49" spans="2:5" ht="8.25" customHeight="1" thickBot="1" x14ac:dyDescent="0.3">
      <c r="B49" s="33"/>
      <c r="C49" s="33"/>
      <c r="D49" s="33"/>
      <c r="E49" s="33"/>
    </row>
    <row r="50" spans="2:5" ht="23.4" thickBot="1" x14ac:dyDescent="0.45">
      <c r="B50" s="51" t="s">
        <v>10</v>
      </c>
      <c r="C50" s="63">
        <f>E35+E45</f>
        <v>1210000</v>
      </c>
      <c r="D50" s="53">
        <f>C50/Naira_Exchange_Rate</f>
        <v>806.66666666666663</v>
      </c>
      <c r="E50" s="54"/>
    </row>
    <row r="51" spans="2:5" ht="8.25" customHeight="1" x14ac:dyDescent="0.25">
      <c r="B51" s="33"/>
      <c r="C51" s="33"/>
      <c r="D51" s="33"/>
      <c r="E51" s="33"/>
    </row>
    <row r="52" spans="2:5" ht="14.4" thickBot="1" x14ac:dyDescent="0.3"/>
    <row r="53" spans="2:5" ht="23.4" thickBot="1" x14ac:dyDescent="0.45">
      <c r="B53" s="41" t="s">
        <v>31</v>
      </c>
      <c r="C53" s="64">
        <f>C50-(C20+E33)</f>
        <v>920000</v>
      </c>
      <c r="D53" s="41"/>
      <c r="E53" s="41"/>
    </row>
    <row r="55" spans="2:5" ht="14.4" thickBot="1" x14ac:dyDescent="0.3"/>
    <row r="56" spans="2:5" ht="14.4" thickBot="1" x14ac:dyDescent="0.3">
      <c r="B56" s="4" t="s">
        <v>11</v>
      </c>
      <c r="C56" s="5">
        <v>15</v>
      </c>
    </row>
    <row r="57" spans="2:5" ht="14.4" thickBot="1" x14ac:dyDescent="0.3">
      <c r="B57" s="4" t="s">
        <v>12</v>
      </c>
      <c r="C57" s="5">
        <v>1500</v>
      </c>
    </row>
  </sheetData>
  <mergeCells count="1">
    <mergeCell ref="C1:E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Template</vt:lpstr>
      <vt:lpstr>Sample - Cedi</vt:lpstr>
      <vt:lpstr>Sample - Naira</vt:lpstr>
      <vt:lpstr>'Sample - Cedi'!Cedi_Exchange_Rate</vt:lpstr>
      <vt:lpstr>'Sample - Naira'!Cedi_Exchange_Rate</vt:lpstr>
      <vt:lpstr>Template!Cedi_Exchange_Rate</vt:lpstr>
      <vt:lpstr>'Sample - Cedi'!Naira_Exchange_Rate</vt:lpstr>
      <vt:lpstr>'Sample - Naira'!Naira_Exchange_Rate</vt:lpstr>
      <vt:lpstr>Template!Naira_Exchange_Rate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Igiri</dc:creator>
  <cp:lastModifiedBy>Kenneth Igiri</cp:lastModifiedBy>
  <dcterms:created xsi:type="dcterms:W3CDTF">2024-12-16T17:32:00Z</dcterms:created>
  <dcterms:modified xsi:type="dcterms:W3CDTF">2024-12-20T15:08:25Z</dcterms:modified>
</cp:coreProperties>
</file>