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lotfidriouech/Desktop/"/>
    </mc:Choice>
  </mc:AlternateContent>
  <xr:revisionPtr revIDLastSave="0" documentId="13_ncr:1_{E514DBEB-A1E2-9149-B079-79BE60B1FE93}" xr6:coauthVersionLast="47" xr6:coauthVersionMax="47" xr10:uidLastSave="{00000000-0000-0000-0000-000000000000}"/>
  <bookViews>
    <workbookView xWindow="0" yWindow="500" windowWidth="20740" windowHeight="11760" xr2:uid="{00000000-000D-0000-FFFF-FFFF00000000}"/>
  </bookViews>
  <sheets>
    <sheet name="FOOD" sheetId="1" r:id="rId1"/>
    <sheet name="Purcha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0" i="1" l="1"/>
  <c r="G3" i="1"/>
  <c r="G83" i="1"/>
  <c r="G60" i="1"/>
  <c r="G51" i="1"/>
  <c r="L48" i="1"/>
  <c r="G48" i="1"/>
  <c r="L45" i="1"/>
  <c r="G45" i="1"/>
  <c r="L43" i="1"/>
  <c r="G43" i="1"/>
  <c r="L75" i="1"/>
  <c r="L12" i="1"/>
  <c r="L133" i="1" l="1"/>
  <c r="L132" i="1"/>
  <c r="L113" i="1"/>
  <c r="L109" i="1"/>
  <c r="L44" i="1"/>
  <c r="L40" i="1"/>
  <c r="G133" i="1" l="1"/>
  <c r="G132" i="1"/>
  <c r="G113" i="1"/>
  <c r="G109" i="1"/>
  <c r="G75" i="1"/>
  <c r="G44" i="1"/>
  <c r="G40" i="1"/>
  <c r="G12" i="1"/>
  <c r="L102" i="1" l="1"/>
  <c r="L13" i="1"/>
  <c r="G102" i="1" l="1"/>
  <c r="L57" i="1" l="1"/>
  <c r="G57" i="1"/>
  <c r="G91" i="1"/>
  <c r="L91" i="1"/>
  <c r="G72" i="1"/>
  <c r="L72" i="1"/>
  <c r="L70" i="1"/>
  <c r="G70" i="1"/>
  <c r="G69" i="1"/>
  <c r="L69" i="1"/>
  <c r="L73" i="1" l="1"/>
  <c r="G73" i="1"/>
  <c r="L71" i="1"/>
  <c r="G71" i="1"/>
  <c r="L68" i="1"/>
  <c r="G68" i="1"/>
  <c r="L58" i="1"/>
  <c r="G58" i="1"/>
  <c r="L56" i="1"/>
  <c r="G56" i="1"/>
  <c r="L55" i="1" l="1"/>
  <c r="G55" i="1"/>
  <c r="L67" i="1"/>
  <c r="G67" i="1"/>
  <c r="L54" i="1"/>
  <c r="G54" i="1"/>
  <c r="L53" i="1"/>
  <c r="G53" i="1"/>
  <c r="L52" i="1"/>
  <c r="G52" i="1"/>
  <c r="L50" i="1"/>
  <c r="G50" i="1"/>
  <c r="L66" i="1"/>
  <c r="G66" i="1"/>
  <c r="L65" i="1"/>
  <c r="G65" i="1"/>
  <c r="L64" i="1"/>
  <c r="G64" i="1"/>
  <c r="L63" i="1"/>
  <c r="G63" i="1"/>
  <c r="L74" i="1"/>
  <c r="G74" i="1"/>
  <c r="E21" i="2" l="1"/>
  <c r="B21" i="2"/>
  <c r="B11" i="2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G146" i="1"/>
  <c r="L146" i="1"/>
  <c r="L145" i="1"/>
  <c r="G145" i="1"/>
  <c r="L144" i="1"/>
  <c r="G144" i="1"/>
  <c r="L143" i="1"/>
  <c r="G143" i="1"/>
  <c r="L142" i="1"/>
  <c r="G142" i="1"/>
  <c r="L141" i="1"/>
  <c r="G141" i="1"/>
  <c r="L139" i="1"/>
  <c r="G139" i="1"/>
  <c r="L138" i="1"/>
  <c r="G138" i="1"/>
  <c r="L137" i="1"/>
  <c r="L136" i="1"/>
  <c r="G136" i="1"/>
  <c r="L135" i="1"/>
  <c r="G135" i="1"/>
  <c r="L134" i="1"/>
  <c r="G134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2" i="1"/>
  <c r="G112" i="1"/>
  <c r="L111" i="1"/>
  <c r="G111" i="1"/>
  <c r="L110" i="1"/>
  <c r="G110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61" i="1"/>
  <c r="G61" i="1"/>
  <c r="L59" i="1"/>
  <c r="G59" i="1"/>
  <c r="L49" i="1"/>
  <c r="G49" i="1"/>
  <c r="L47" i="1"/>
  <c r="G47" i="1"/>
  <c r="L46" i="1"/>
  <c r="G46" i="1"/>
  <c r="L42" i="1"/>
  <c r="G42" i="1"/>
  <c r="L41" i="1"/>
  <c r="G41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L30" i="1"/>
  <c r="G30" i="1"/>
  <c r="L29" i="1"/>
  <c r="G29" i="1"/>
  <c r="L28" i="1"/>
  <c r="G28" i="1"/>
  <c r="L27" i="1"/>
  <c r="G27" i="1"/>
  <c r="L26" i="1"/>
  <c r="L25" i="1"/>
  <c r="G25" i="1"/>
  <c r="L24" i="1"/>
  <c r="G24" i="1"/>
  <c r="L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3" i="1"/>
  <c r="L11" i="1"/>
  <c r="G11" i="1"/>
  <c r="L10" i="1"/>
  <c r="G10" i="1"/>
  <c r="L9" i="1"/>
  <c r="G9" i="1"/>
  <c r="L8" i="1"/>
  <c r="G8" i="1"/>
  <c r="G7" i="1"/>
  <c r="L7" i="1"/>
  <c r="L6" i="1"/>
  <c r="G6" i="1"/>
  <c r="L5" i="1"/>
  <c r="G5" i="1"/>
  <c r="L4" i="1"/>
  <c r="G4" i="1"/>
  <c r="L3" i="1"/>
  <c r="C6" i="2" l="1"/>
  <c r="G167" i="1"/>
  <c r="C10" i="2" s="1"/>
  <c r="L169" i="1"/>
  <c r="C2" i="2" s="1"/>
  <c r="F2" i="2" l="1"/>
  <c r="F10" i="2" s="1"/>
</calcChain>
</file>

<file path=xl/sharedStrings.xml><?xml version="1.0" encoding="utf-8"?>
<sst xmlns="http://schemas.openxmlformats.org/spreadsheetml/2006/main" count="510" uniqueCount="318">
  <si>
    <t>PRODUCT</t>
  </si>
  <si>
    <t>PACK SIZE</t>
  </si>
  <si>
    <t>COUNT TYPE</t>
  </si>
  <si>
    <t>COST</t>
  </si>
  <si>
    <t>ON HAND</t>
  </si>
  <si>
    <t>LAST WEEKS INVENTORY</t>
  </si>
  <si>
    <t>TOTAL</t>
  </si>
  <si>
    <t>MEATS</t>
  </si>
  <si>
    <t xml:space="preserve">Total </t>
  </si>
  <si>
    <t>LB</t>
  </si>
  <si>
    <t>BACON SLAB</t>
  </si>
  <si>
    <t>1 / #15</t>
  </si>
  <si>
    <t xml:space="preserve">BEEF FAJITA </t>
  </si>
  <si>
    <t>4 / #10</t>
  </si>
  <si>
    <t>BEEF CUTLET</t>
  </si>
  <si>
    <t>PACK</t>
  </si>
  <si>
    <t>BLACK BEAN BURGER</t>
  </si>
  <si>
    <t>48 / 4.25oz</t>
  </si>
  <si>
    <t>CASE</t>
  </si>
  <si>
    <t>GROUND BEEF</t>
  </si>
  <si>
    <t>4/10# &amp; 8/10#</t>
  </si>
  <si>
    <t>HAM</t>
  </si>
  <si>
    <t>6 / #2</t>
  </si>
  <si>
    <t>2 / #5</t>
  </si>
  <si>
    <t>PORK BUTT</t>
  </si>
  <si>
    <t>1-15lb</t>
  </si>
  <si>
    <t>BREAD</t>
  </si>
  <si>
    <t>BAG</t>
  </si>
  <si>
    <t>BURGER BUNS SMALL</t>
  </si>
  <si>
    <t>HOT DOG</t>
  </si>
  <si>
    <t>WHITE BREAD</t>
  </si>
  <si>
    <t>LOAF</t>
  </si>
  <si>
    <t>TEXAS TOAST</t>
  </si>
  <si>
    <t>TORTILLAS / SMALL CORN</t>
  </si>
  <si>
    <t>TORTILLAS / SMALL FLOUR</t>
  </si>
  <si>
    <t>PRETZELS</t>
  </si>
  <si>
    <t>PER</t>
  </si>
  <si>
    <t>TORTILLAS / LARGE FLOUR</t>
  </si>
  <si>
    <t>CHICKEN</t>
  </si>
  <si>
    <t>CHICKEN BREAST</t>
  </si>
  <si>
    <t>CHICKEN WINGS</t>
  </si>
  <si>
    <t>SEAFOOD</t>
  </si>
  <si>
    <t>SHRIMP 26/30</t>
  </si>
  <si>
    <t>5 / #2</t>
  </si>
  <si>
    <t>SHRIMP 51/60</t>
  </si>
  <si>
    <t>OYSTERS</t>
  </si>
  <si>
    <t>PANGASIUS</t>
  </si>
  <si>
    <t>DAIRY</t>
  </si>
  <si>
    <t>AMERICAN CHEESE</t>
  </si>
  <si>
    <t>4 / #5</t>
  </si>
  <si>
    <t>BLOCK</t>
  </si>
  <si>
    <t>#5</t>
  </si>
  <si>
    <t>BUTTERMILK</t>
  </si>
  <si>
    <t>9 / .5 GAL</t>
  </si>
  <si>
    <t>EACH</t>
  </si>
  <si>
    <t>CREAM CHEESE</t>
  </si>
  <si>
    <t>1 / #3</t>
  </si>
  <si>
    <t>EGGS M</t>
  </si>
  <si>
    <t>1 / 15DZ</t>
  </si>
  <si>
    <t>EGGS - LIQUID</t>
  </si>
  <si>
    <t>15 / #2</t>
  </si>
  <si>
    <t>HEAVY CREAM</t>
  </si>
  <si>
    <t>12 / 32oz</t>
  </si>
  <si>
    <t>MONTERREY JACK CHEESE</t>
  </si>
  <si>
    <t>MILK</t>
  </si>
  <si>
    <t>4 / 1 GAL</t>
  </si>
  <si>
    <t>PEPPER JACK CHEESE</t>
  </si>
  <si>
    <t>6 / #1.5</t>
  </si>
  <si>
    <t>MARGARINE</t>
  </si>
  <si>
    <t>30/#1</t>
  </si>
  <si>
    <t>6 / #5</t>
  </si>
  <si>
    <t>APPLE CIDER VINEGAR</t>
  </si>
  <si>
    <t>1 GAL</t>
  </si>
  <si>
    <t>GAL</t>
  </si>
  <si>
    <t xml:space="preserve">SOUR CREAM </t>
  </si>
  <si>
    <t>SWISS CHEESE</t>
  </si>
  <si>
    <t>A-1 STEAK SAUCE</t>
  </si>
  <si>
    <t>2/1 Gal</t>
  </si>
  <si>
    <t>BLACK PEPPER BAGS</t>
  </si>
  <si>
    <t>1 / #5</t>
  </si>
  <si>
    <t>BLUE CHEESE DRESSING</t>
  </si>
  <si>
    <t>1 gal</t>
  </si>
  <si>
    <t>BLACKENED SEASONING</t>
  </si>
  <si>
    <t>4/24 OZ</t>
  </si>
  <si>
    <t>BUTTER LIQUID</t>
  </si>
  <si>
    <t>CHEESE STICKS</t>
  </si>
  <si>
    <t>CHERRIES</t>
  </si>
  <si>
    <t>1/1 GAL</t>
  </si>
  <si>
    <t>CHILI</t>
  </si>
  <si>
    <t>CHIPOTLE PEPPERS</t>
  </si>
  <si>
    <t>6 / 10CAN</t>
  </si>
  <si>
    <t>CAN</t>
  </si>
  <si>
    <t>CHICKEN BASE</t>
  </si>
  <si>
    <t>1LB</t>
  </si>
  <si>
    <t>CHOLULA</t>
  </si>
  <si>
    <t>12 / 5oz</t>
  </si>
  <si>
    <t>COCKTAIL SAUCE</t>
  </si>
  <si>
    <t>1 GAlL</t>
  </si>
  <si>
    <t>COLESLAW</t>
  </si>
  <si>
    <t>CORN</t>
  </si>
  <si>
    <t>6 / #10</t>
  </si>
  <si>
    <t>CREOLE MUSTARD</t>
  </si>
  <si>
    <t>DICED TOMATOES GREEN CHILES</t>
  </si>
  <si>
    <t>12 / 28oz</t>
  </si>
  <si>
    <t>EGGROLLS</t>
  </si>
  <si>
    <t>80 / 3 oz</t>
  </si>
  <si>
    <t>FISH BREADING - ZAT'S</t>
  </si>
  <si>
    <t>1 / #25</t>
  </si>
  <si>
    <t>FLOUR</t>
  </si>
  <si>
    <t>1 / #50</t>
  </si>
  <si>
    <t>4 / 1GAL</t>
  </si>
  <si>
    <t>FRANK'S SWEET CHILI</t>
  </si>
  <si>
    <t>4 / .5GAL</t>
  </si>
  <si>
    <t>FRITO'S</t>
  </si>
  <si>
    <t>104 CS</t>
  </si>
  <si>
    <t>FUNNEL CAKE MIX</t>
  </si>
  <si>
    <t>GARLIC SALT</t>
  </si>
  <si>
    <t>41.25 OZ</t>
  </si>
  <si>
    <t>GARLIC POWDER</t>
  </si>
  <si>
    <t>GRANULATED SUGAR</t>
  </si>
  <si>
    <t>GRAVY</t>
  </si>
  <si>
    <t>6/24 OZ</t>
  </si>
  <si>
    <t>GREEN BEANS</t>
  </si>
  <si>
    <t>ICE CREAM</t>
  </si>
  <si>
    <t>3 GAL</t>
  </si>
  <si>
    <t>HONEY MUSTARD DRESSING</t>
  </si>
  <si>
    <t xml:space="preserve">HORSERADISH </t>
  </si>
  <si>
    <t>ITALIAN DRESSING</t>
  </si>
  <si>
    <t xml:space="preserve">ITALIAN SEASONING </t>
  </si>
  <si>
    <t>1/24oz</t>
  </si>
  <si>
    <t>JALAPENO'S</t>
  </si>
  <si>
    <t>KETCHUP PACKS</t>
  </si>
  <si>
    <t>1000/9GM</t>
  </si>
  <si>
    <t>MACARONI PASTA</t>
  </si>
  <si>
    <t>2 / #10</t>
  </si>
  <si>
    <t>MANGO HABENERO</t>
  </si>
  <si>
    <t>4/64 OZ</t>
  </si>
  <si>
    <t>MARINARA SAUCE</t>
  </si>
  <si>
    <t xml:space="preserve">6 / #10 </t>
  </si>
  <si>
    <t>MAYONNAISE</t>
  </si>
  <si>
    <t>MAYONNAISE PACKET</t>
  </si>
  <si>
    <t>200 / 5.5GM</t>
  </si>
  <si>
    <t>MUSTARD PACKETS</t>
  </si>
  <si>
    <t>BOX</t>
  </si>
  <si>
    <t xml:space="preserve">OIL OLIVE </t>
  </si>
  <si>
    <t>3 / 1 GAL</t>
  </si>
  <si>
    <t>OLIVES</t>
  </si>
  <si>
    <t>OKRA</t>
  </si>
  <si>
    <t>OREO'S</t>
  </si>
  <si>
    <t>48/6 COUNT</t>
  </si>
  <si>
    <t>PICKLES</t>
  </si>
  <si>
    <t>1/5 GAL</t>
  </si>
  <si>
    <t>BUCKET</t>
  </si>
  <si>
    <t>QUESO CANS</t>
  </si>
  <si>
    <t>RANCH DRESSING</t>
  </si>
  <si>
    <t>18 / 3.2oz</t>
  </si>
  <si>
    <t>RELISH</t>
  </si>
  <si>
    <t>SALT IODIZED</t>
  </si>
  <si>
    <t>SALT KOSHER</t>
  </si>
  <si>
    <t>12 / #3</t>
  </si>
  <si>
    <t xml:space="preserve">LB </t>
  </si>
  <si>
    <t>SALT SEASONED LAWRY'S</t>
  </si>
  <si>
    <t>SALTINES</t>
  </si>
  <si>
    <t>500CS</t>
  </si>
  <si>
    <t>SHORTENING</t>
  </si>
  <si>
    <t>1 / #35</t>
  </si>
  <si>
    <t>SHRIMP BOIL - LOUISIANA</t>
  </si>
  <si>
    <t xml:space="preserve">6 / #4.5 </t>
  </si>
  <si>
    <t>SPICE PEPPER BLACK TABLE GRND</t>
  </si>
  <si>
    <t>SRIRACHA</t>
  </si>
  <si>
    <t>12 / 17oz</t>
  </si>
  <si>
    <t>SUNFLOWER SEEDS</t>
  </si>
  <si>
    <t>SUGAR PACKETS</t>
  </si>
  <si>
    <t>2000 / .1oz</t>
  </si>
  <si>
    <t>SWEETNER PINK PACKET</t>
  </si>
  <si>
    <t xml:space="preserve">2000 / 16m </t>
  </si>
  <si>
    <t>SWEET POTATO FRIES</t>
  </si>
  <si>
    <t>TARTAR SAUCE</t>
  </si>
  <si>
    <t>Gallon</t>
  </si>
  <si>
    <t>TABASCO</t>
  </si>
  <si>
    <t>TONY'S</t>
  </si>
  <si>
    <t>TORTILLA CHIPS</t>
  </si>
  <si>
    <t>WORCESTERSHIRE SAUCE</t>
  </si>
  <si>
    <t>1 / 1GAL</t>
  </si>
  <si>
    <t>PRODUCE</t>
  </si>
  <si>
    <t>36 - 48 CNT</t>
  </si>
  <si>
    <t>BELL PEPPERS</t>
  </si>
  <si>
    <t>CARROTS</t>
  </si>
  <si>
    <t>CABBAGE</t>
  </si>
  <si>
    <t>CELERY</t>
  </si>
  <si>
    <t>1 EACH</t>
  </si>
  <si>
    <t>STALK</t>
  </si>
  <si>
    <t xml:space="preserve">CILANTRO </t>
  </si>
  <si>
    <t>BUNCH</t>
  </si>
  <si>
    <t xml:space="preserve">GARLIC </t>
  </si>
  <si>
    <t>JALAPENO PEPPERS</t>
  </si>
  <si>
    <t>LEMON'S</t>
  </si>
  <si>
    <t>235 CNT</t>
  </si>
  <si>
    <t>ICEBERG LETTUCE</t>
  </si>
  <si>
    <t>box</t>
  </si>
  <si>
    <t>LETTUCE CHOPPED</t>
  </si>
  <si>
    <t>4/5LB</t>
  </si>
  <si>
    <t xml:space="preserve">LETTUCE SPRING MIX </t>
  </si>
  <si>
    <t xml:space="preserve">LIMES </t>
  </si>
  <si>
    <t>40LB</t>
  </si>
  <si>
    <t>MUSHROOMS</t>
  </si>
  <si>
    <t>1 / #10</t>
  </si>
  <si>
    <t>ONIONS</t>
  </si>
  <si>
    <t>ORANGES</t>
  </si>
  <si>
    <t>43lb</t>
  </si>
  <si>
    <t>POTATO'S</t>
  </si>
  <si>
    <t>RED PEPPERS</t>
  </si>
  <si>
    <t>lb</t>
  </si>
  <si>
    <t>SPINACH</t>
  </si>
  <si>
    <t xml:space="preserve">SPRING MIX SALAD </t>
  </si>
  <si>
    <t>STRAWBERRY</t>
  </si>
  <si>
    <t>TOMATO SALSA</t>
  </si>
  <si>
    <t>CS</t>
  </si>
  <si>
    <t>TOMATO'S</t>
  </si>
  <si>
    <t xml:space="preserve">5X5 </t>
  </si>
  <si>
    <t>TOTAL FOOD INVENTORY =</t>
  </si>
  <si>
    <t>total</t>
  </si>
  <si>
    <t>Food Purchases</t>
  </si>
  <si>
    <t>Beginning Inventory / Last Weeks</t>
  </si>
  <si>
    <t>Cost of Goods</t>
  </si>
  <si>
    <t>Comps</t>
  </si>
  <si>
    <t>Vendors</t>
  </si>
  <si>
    <t>Ashcraft European Bakery</t>
  </si>
  <si>
    <t xml:space="preserve">Slow Dough </t>
  </si>
  <si>
    <t>Purchases</t>
  </si>
  <si>
    <t>Total Food Sales</t>
  </si>
  <si>
    <t>Decasa</t>
  </si>
  <si>
    <t>Ending Inventory</t>
  </si>
  <si>
    <t>Food Cost</t>
  </si>
  <si>
    <t>J-Luna Produce</t>
  </si>
  <si>
    <t>Total</t>
  </si>
  <si>
    <t>TOTAL PFG GROUPS</t>
  </si>
  <si>
    <t>Dairy</t>
  </si>
  <si>
    <t>Meats</t>
  </si>
  <si>
    <t>Seafood</t>
  </si>
  <si>
    <t>Poultry</t>
  </si>
  <si>
    <t>Frozen</t>
  </si>
  <si>
    <t>Canned &amp; Dry</t>
  </si>
  <si>
    <t>Produce</t>
  </si>
  <si>
    <t>Date</t>
  </si>
  <si>
    <t>BEEF RIBEYE</t>
  </si>
  <si>
    <t>1 PACK 100</t>
  </si>
  <si>
    <t xml:space="preserve">1 PACK 10 </t>
  </si>
  <si>
    <t xml:space="preserve">CESAR W/EGG </t>
  </si>
  <si>
    <t>FROZEN/DRY</t>
  </si>
  <si>
    <t>KETCHUP TUB</t>
  </si>
  <si>
    <t>6/1 GAL</t>
  </si>
  <si>
    <t>FROZEN 1/4" FRIES</t>
  </si>
  <si>
    <t>6/4.5LB</t>
  </si>
  <si>
    <t>HAWIIAN ROLLS</t>
  </si>
  <si>
    <t>240/1OZ</t>
  </si>
  <si>
    <t>4/4.4LB</t>
  </si>
  <si>
    <t>PARMESAN CHEESE SHREDDED</t>
  </si>
  <si>
    <t>DOZEN</t>
  </si>
  <si>
    <t>4/2.5LB</t>
  </si>
  <si>
    <t>1 / #35LB</t>
  </si>
  <si>
    <t>FRY OIL</t>
  </si>
  <si>
    <t>1/35LB</t>
  </si>
  <si>
    <t>TUB</t>
  </si>
  <si>
    <t>2/5LB</t>
  </si>
  <si>
    <t xml:space="preserve">BBQ SAUCE </t>
  </si>
  <si>
    <t xml:space="preserve">MUSTARD   </t>
  </si>
  <si>
    <t>LEMON PEPPER</t>
  </si>
  <si>
    <t>1/28OZ</t>
  </si>
  <si>
    <t>1/30LB</t>
  </si>
  <si>
    <t>STORE PURCHASES</t>
  </si>
  <si>
    <t>TRUFFLE OIL</t>
  </si>
  <si>
    <t>BALSAMIC VINEGAR</t>
  </si>
  <si>
    <t>MOZZERELLA CHEESE</t>
  </si>
  <si>
    <t>MUSTARD POWDER</t>
  </si>
  <si>
    <t>ONION POWDER</t>
  </si>
  <si>
    <t>THOUSAND ISLAND</t>
  </si>
  <si>
    <t>TURKEY SLICED</t>
  </si>
  <si>
    <t>1/5LB</t>
  </si>
  <si>
    <t>PARMESAN   GRATED TUB</t>
  </si>
  <si>
    <t>1/1GALON</t>
  </si>
  <si>
    <t>2LB</t>
  </si>
  <si>
    <t>16OZ</t>
  </si>
  <si>
    <t>1/1GALLON</t>
  </si>
  <si>
    <t>1/8.8OZ</t>
  </si>
  <si>
    <t>Prestige Oysters</t>
  </si>
  <si>
    <t>t</t>
  </si>
  <si>
    <t>AOTZ PICKLE FRIES</t>
  </si>
  <si>
    <t>5/2LB</t>
  </si>
  <si>
    <t>6/2.5LB</t>
  </si>
  <si>
    <t>CHEDDAR CHEESE SHREDDED</t>
  </si>
  <si>
    <t>QUESO BLOCKS EZ MELT</t>
  </si>
  <si>
    <t>QUESO FRESCO</t>
  </si>
  <si>
    <t xml:space="preserve">WHIPPED TOPPING </t>
  </si>
  <si>
    <t>12/14OZ</t>
  </si>
  <si>
    <t>WHIPPED BUTTERFOR STEAKS</t>
  </si>
  <si>
    <t>8/8.5LB</t>
  </si>
  <si>
    <t>28/6OZ</t>
  </si>
  <si>
    <t>HOT DOGS FRANKS</t>
  </si>
  <si>
    <t>10/2.8LB</t>
  </si>
  <si>
    <t>APPLES GREEN</t>
  </si>
  <si>
    <t>APPLES RED</t>
  </si>
  <si>
    <t>AVOCADO'S MED</t>
  </si>
  <si>
    <t>LIME JUICE</t>
  </si>
  <si>
    <t>6/22OZ</t>
  </si>
  <si>
    <t>1/ 1 GAL</t>
  </si>
  <si>
    <t>1/8LB</t>
  </si>
  <si>
    <t>BALSAMIC VINEGRETTE</t>
  </si>
  <si>
    <t>1/16OZ</t>
  </si>
  <si>
    <t>SWTBABY HOT SAUCE</t>
  </si>
  <si>
    <t>TOTAL GORDON GROUPS</t>
  </si>
  <si>
    <t>2/1 GAL</t>
  </si>
  <si>
    <t>1/1GAL</t>
  </si>
  <si>
    <t xml:space="preserve">CHOCOLATE SYRUP </t>
  </si>
  <si>
    <t>BACON ENDS AND PIECES</t>
  </si>
  <si>
    <t>6/3LB</t>
  </si>
  <si>
    <t>KIRBY</t>
  </si>
  <si>
    <t>12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</si>
</sst>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4" x14ac:knownFonts="1">
    <font>
      <sz val="12"/>
      <color rgb="FF000000"/>
      <name val="Arial"/>
    </font>
    <font>
      <sz val="14"/>
      <color rgb="FF000000"/>
      <name val="Arial"/>
    </font>
    <font>
      <sz val="12"/>
      <color rgb="FF000000"/>
      <name val="Calibri"/>
    </font>
    <font>
      <b/>
      <sz val="14"/>
      <color rgb="FF000000"/>
      <name val="Arial"/>
    </font>
    <font>
      <b/>
      <sz val="14"/>
      <color rgb="FFFFFFFF"/>
      <name val="Arial"/>
    </font>
    <font>
      <sz val="12"/>
      <name val="Arial"/>
    </font>
    <font>
      <sz val="12"/>
      <color theme="1"/>
      <name val="Calibri"/>
    </font>
    <font>
      <b/>
      <sz val="19"/>
      <color rgb="FFFFFFFF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sz val="14"/>
      <color rgb="FFFFFFFF"/>
      <name val="Times New Roman"/>
    </font>
    <font>
      <sz val="16"/>
      <color rgb="FF000000"/>
      <name val="Times New Roman"/>
    </font>
    <font>
      <sz val="20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D6DCE4"/>
        <bgColor rgb="FFD6DCE4"/>
      </patternFill>
    </fill>
    <fill>
      <patternFill patternType="solid">
        <fgColor rgb="FFC5E0B3"/>
        <bgColor rgb="FFC5E0B3"/>
      </patternFill>
    </fill>
    <fill>
      <patternFill patternType="solid">
        <fgColor rgb="FFECECEC"/>
        <bgColor rgb="FFECECEC"/>
      </patternFill>
    </fill>
    <fill>
      <patternFill patternType="solid">
        <fgColor rgb="FFEF7878"/>
        <bgColor rgb="FFEF7878"/>
      </patternFill>
    </fill>
    <fill>
      <patternFill patternType="solid">
        <fgColor rgb="FF8496B0"/>
        <bgColor rgb="FF8496B0"/>
      </patternFill>
    </fill>
    <fill>
      <patternFill patternType="solid">
        <fgColor rgb="FF000000"/>
        <bgColor rgb="FF000000"/>
      </patternFill>
    </fill>
    <fill>
      <patternFill patternType="solid">
        <fgColor rgb="FFC0D7EC"/>
        <bgColor rgb="FFC0D7EC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3" borderId="7" xfId="0" applyFont="1" applyFill="1" applyBorder="1" applyAlignment="1"/>
    <xf numFmtId="0" fontId="1" fillId="2" borderId="7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/>
    <xf numFmtId="16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/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/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/>
    <xf numFmtId="0" fontId="3" fillId="9" borderId="7" xfId="0" applyFont="1" applyFill="1" applyBorder="1" applyAlignment="1"/>
    <xf numFmtId="0" fontId="3" fillId="10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7" xfId="0" applyFont="1" applyFill="1" applyBorder="1" applyAlignment="1"/>
    <xf numFmtId="0" fontId="1" fillId="2" borderId="7" xfId="0" applyFont="1" applyFill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8" fillId="0" borderId="14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164" fontId="8" fillId="4" borderId="31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right"/>
    </xf>
    <xf numFmtId="164" fontId="8" fillId="0" borderId="37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left"/>
    </xf>
    <xf numFmtId="0" fontId="8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3" fillId="9" borderId="43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3" borderId="43" xfId="0" applyFont="1" applyFill="1" applyBorder="1" applyAlignment="1"/>
    <xf numFmtId="0" fontId="0" fillId="0" borderId="0" xfId="0" applyFont="1" applyAlignment="1"/>
    <xf numFmtId="0" fontId="1" fillId="2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0" fillId="0" borderId="0" xfId="0" applyFont="1" applyAlignment="1"/>
    <xf numFmtId="0" fontId="5" fillId="0" borderId="18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64" fontId="1" fillId="0" borderId="16" xfId="0" applyNumberFormat="1" applyFont="1" applyBorder="1" applyAlignment="1">
      <alignment horizontal="center" vertical="center"/>
    </xf>
    <xf numFmtId="0" fontId="5" fillId="0" borderId="19" xfId="0" applyFont="1" applyBorder="1"/>
    <xf numFmtId="0" fontId="5" fillId="0" borderId="23" xfId="0" applyFont="1" applyBorder="1"/>
    <xf numFmtId="0" fontId="7" fillId="11" borderId="13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8" fillId="12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8" fillId="4" borderId="24" xfId="0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5" fillId="0" borderId="29" xfId="0" applyFont="1" applyBorder="1"/>
    <xf numFmtId="164" fontId="8" fillId="4" borderId="28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5" fillId="0" borderId="33" xfId="0" applyFont="1" applyBorder="1"/>
    <xf numFmtId="164" fontId="8" fillId="0" borderId="0" xfId="0" applyNumberFormat="1" applyFont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5" fillId="0" borderId="35" xfId="0" applyFont="1" applyBorder="1"/>
    <xf numFmtId="164" fontId="8" fillId="0" borderId="17" xfId="0" applyNumberFormat="1" applyFont="1" applyBorder="1" applyAlignment="1">
      <alignment horizontal="center" vertical="center"/>
    </xf>
    <xf numFmtId="10" fontId="8" fillId="0" borderId="28" xfId="0" applyNumberFormat="1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0" fontId="11" fillId="11" borderId="38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0" borderId="40" xfId="0" applyFont="1" applyBorder="1"/>
    <xf numFmtId="0" fontId="11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164" fontId="8" fillId="4" borderId="43" xfId="0" applyNumberFormat="1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4" xfId="0" applyFont="1" applyBorder="1"/>
    <xf numFmtId="164" fontId="8" fillId="4" borderId="47" xfId="0" applyNumberFormat="1" applyFont="1" applyFill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164" fontId="8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2" borderId="4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9"/>
  <sheetViews>
    <sheetView tabSelected="1" topLeftCell="A141" workbookViewId="0">
      <selection activeCell="E163" sqref="E163"/>
    </sheetView>
  </sheetViews>
  <sheetFormatPr baseColWidth="10" defaultColWidth="11.28515625" defaultRowHeight="15" customHeight="1" x14ac:dyDescent="0.2"/>
  <cols>
    <col min="1" max="1" width="42.42578125" customWidth="1"/>
    <col min="2" max="2" width="18.28515625" customWidth="1"/>
    <col min="3" max="3" width="18.7109375" customWidth="1"/>
    <col min="4" max="4" width="12.42578125" customWidth="1"/>
    <col min="5" max="5" width="14" customWidth="1"/>
    <col min="6" max="6" width="33.140625" customWidth="1"/>
    <col min="7" max="7" width="12.42578125" customWidth="1"/>
    <col min="8" max="11" width="10.5703125" customWidth="1"/>
    <col min="12" max="12" width="14.28515625" hidden="1" customWidth="1"/>
    <col min="13" max="13" width="3.42578125" hidden="1" customWidth="1"/>
    <col min="14" max="26" width="8.5703125" customWidth="1"/>
  </cols>
  <sheetData>
    <row r="1" spans="1:1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L1" s="3"/>
    </row>
    <row r="2" spans="1:12" ht="15.75" customHeight="1" x14ac:dyDescent="0.2">
      <c r="A2" s="4" t="s">
        <v>7</v>
      </c>
      <c r="B2" s="5"/>
      <c r="C2" s="5"/>
      <c r="D2" s="5"/>
      <c r="E2" s="5"/>
      <c r="F2" s="6"/>
      <c r="G2" s="7"/>
      <c r="L2" s="3" t="s">
        <v>8</v>
      </c>
    </row>
    <row r="3" spans="1:12" ht="15.75" customHeight="1" x14ac:dyDescent="0.2">
      <c r="A3" s="11" t="s">
        <v>314</v>
      </c>
      <c r="B3" s="16" t="s">
        <v>315</v>
      </c>
      <c r="C3" s="16" t="s">
        <v>9</v>
      </c>
      <c r="D3" s="13">
        <v>2.7</v>
      </c>
      <c r="E3" s="8">
        <v>4</v>
      </c>
      <c r="F3" s="8">
        <v>6</v>
      </c>
      <c r="G3" s="9">
        <f t="shared" ref="G3" si="0">E3*D3</f>
        <v>10.8</v>
      </c>
      <c r="L3" s="10">
        <f t="shared" ref="L3:L13" si="1">F3*D3</f>
        <v>16.200000000000003</v>
      </c>
    </row>
    <row r="4" spans="1:12" ht="15.75" customHeight="1" x14ac:dyDescent="0.2">
      <c r="A4" s="11" t="s">
        <v>10</v>
      </c>
      <c r="B4" s="12" t="s">
        <v>11</v>
      </c>
      <c r="C4" s="12" t="s">
        <v>9</v>
      </c>
      <c r="D4" s="13">
        <v>4.84</v>
      </c>
      <c r="E4" s="8">
        <v>15</v>
      </c>
      <c r="F4" s="8">
        <v>15</v>
      </c>
      <c r="G4" s="9">
        <f t="shared" ref="G4:G5" si="2">E4*D4</f>
        <v>72.599999999999994</v>
      </c>
      <c r="L4" s="10">
        <f t="shared" si="1"/>
        <v>72.599999999999994</v>
      </c>
    </row>
    <row r="5" spans="1:12" ht="15.75" customHeight="1" x14ac:dyDescent="0.2">
      <c r="A5" s="11" t="s">
        <v>12</v>
      </c>
      <c r="B5" s="12" t="s">
        <v>299</v>
      </c>
      <c r="C5" s="12" t="s">
        <v>9</v>
      </c>
      <c r="D5" s="13">
        <v>6.47</v>
      </c>
      <c r="E5" s="8">
        <v>25</v>
      </c>
      <c r="F5" s="8">
        <v>20</v>
      </c>
      <c r="G5" s="9">
        <f t="shared" si="2"/>
        <v>161.75</v>
      </c>
      <c r="L5" s="10">
        <f t="shared" si="1"/>
        <v>129.4</v>
      </c>
    </row>
    <row r="6" spans="1:12" ht="15.75" customHeight="1" x14ac:dyDescent="0.2">
      <c r="A6" s="11" t="s">
        <v>14</v>
      </c>
      <c r="B6" s="12" t="s">
        <v>297</v>
      </c>
      <c r="C6" s="12" t="s">
        <v>54</v>
      </c>
      <c r="D6" s="13">
        <v>3.26</v>
      </c>
      <c r="E6" s="8">
        <v>1.2</v>
      </c>
      <c r="F6" s="8">
        <v>1</v>
      </c>
      <c r="G6" s="9">
        <f t="shared" ref="G6:G13" si="3">D6*E6</f>
        <v>3.9119999999999995</v>
      </c>
      <c r="L6" s="10">
        <f t="shared" si="1"/>
        <v>3.26</v>
      </c>
    </row>
    <row r="7" spans="1:12" ht="15.75" customHeight="1" x14ac:dyDescent="0.2">
      <c r="A7" s="11" t="s">
        <v>16</v>
      </c>
      <c r="B7" s="12" t="s">
        <v>17</v>
      </c>
      <c r="C7" s="12" t="s">
        <v>18</v>
      </c>
      <c r="D7" s="13">
        <v>86.91</v>
      </c>
      <c r="E7" s="8">
        <v>0.75</v>
      </c>
      <c r="F7" s="8">
        <v>0.75</v>
      </c>
      <c r="G7" s="9">
        <f t="shared" si="3"/>
        <v>65.182500000000005</v>
      </c>
      <c r="L7" s="10">
        <f t="shared" si="1"/>
        <v>65.182500000000005</v>
      </c>
    </row>
    <row r="8" spans="1:12" ht="15.75" customHeight="1" x14ac:dyDescent="0.2">
      <c r="A8" s="11" t="s">
        <v>19</v>
      </c>
      <c r="B8" s="12" t="s">
        <v>20</v>
      </c>
      <c r="C8" s="12" t="s">
        <v>9</v>
      </c>
      <c r="D8" s="13">
        <v>2.88</v>
      </c>
      <c r="E8" s="8">
        <v>90</v>
      </c>
      <c r="F8" s="8">
        <v>90</v>
      </c>
      <c r="G8" s="9">
        <f t="shared" si="3"/>
        <v>259.2</v>
      </c>
      <c r="L8" s="10">
        <f t="shared" si="1"/>
        <v>259.2</v>
      </c>
    </row>
    <row r="9" spans="1:12" ht="15.75" customHeight="1" x14ac:dyDescent="0.2">
      <c r="A9" s="11" t="s">
        <v>21</v>
      </c>
      <c r="B9" s="12" t="s">
        <v>259</v>
      </c>
      <c r="C9" s="12" t="s">
        <v>9</v>
      </c>
      <c r="D9" s="13">
        <v>6.09</v>
      </c>
      <c r="E9" s="8">
        <v>2.5</v>
      </c>
      <c r="F9" s="8">
        <v>2.5</v>
      </c>
      <c r="G9" s="9">
        <f t="shared" si="3"/>
        <v>15.225</v>
      </c>
      <c r="L9" s="10">
        <f t="shared" si="1"/>
        <v>15.225</v>
      </c>
    </row>
    <row r="10" spans="1:12" ht="15.75" customHeight="1" x14ac:dyDescent="0.2">
      <c r="A10" s="11" t="s">
        <v>298</v>
      </c>
      <c r="B10" s="12" t="s">
        <v>23</v>
      </c>
      <c r="C10" s="12" t="s">
        <v>15</v>
      </c>
      <c r="D10" s="13">
        <v>24.95</v>
      </c>
      <c r="E10" s="8">
        <v>1.2</v>
      </c>
      <c r="F10" s="8">
        <v>2</v>
      </c>
      <c r="G10" s="9">
        <f t="shared" si="3"/>
        <v>29.939999999999998</v>
      </c>
      <c r="L10" s="10">
        <f t="shared" si="1"/>
        <v>49.9</v>
      </c>
    </row>
    <row r="11" spans="1:12" ht="15.75" customHeight="1" x14ac:dyDescent="0.2">
      <c r="A11" s="11" t="s">
        <v>24</v>
      </c>
      <c r="B11" s="12" t="s">
        <v>296</v>
      </c>
      <c r="C11" s="12" t="s">
        <v>9</v>
      </c>
      <c r="D11" s="13">
        <v>1.9</v>
      </c>
      <c r="E11" s="8">
        <v>100</v>
      </c>
      <c r="F11" s="8">
        <v>40</v>
      </c>
      <c r="G11" s="9">
        <f t="shared" si="3"/>
        <v>190</v>
      </c>
      <c r="L11" s="10">
        <f t="shared" si="1"/>
        <v>76</v>
      </c>
    </row>
    <row r="12" spans="1:12" s="69" customFormat="1" ht="15.75" customHeight="1" x14ac:dyDescent="0.2">
      <c r="A12" s="70" t="s">
        <v>277</v>
      </c>
      <c r="B12" s="15" t="s">
        <v>259</v>
      </c>
      <c r="C12" s="16" t="s">
        <v>15</v>
      </c>
      <c r="D12" s="13">
        <v>19.96</v>
      </c>
      <c r="E12" s="8">
        <v>1</v>
      </c>
      <c r="F12" s="8">
        <v>3</v>
      </c>
      <c r="G12" s="9">
        <f t="shared" si="3"/>
        <v>19.96</v>
      </c>
      <c r="L12" s="10">
        <f t="shared" si="1"/>
        <v>59.88</v>
      </c>
    </row>
    <row r="13" spans="1:12" ht="15.75" customHeight="1" x14ac:dyDescent="0.2">
      <c r="A13" s="14" t="s">
        <v>245</v>
      </c>
      <c r="B13" s="16" t="s">
        <v>25</v>
      </c>
      <c r="C13" s="12" t="s">
        <v>9</v>
      </c>
      <c r="D13" s="13">
        <v>10</v>
      </c>
      <c r="E13" s="8">
        <v>18</v>
      </c>
      <c r="F13" s="8">
        <v>0</v>
      </c>
      <c r="G13" s="9">
        <f t="shared" si="3"/>
        <v>180</v>
      </c>
      <c r="L13" s="10">
        <f t="shared" si="1"/>
        <v>0</v>
      </c>
    </row>
    <row r="14" spans="1:12" ht="15.75" customHeight="1" x14ac:dyDescent="0.2">
      <c r="A14" s="17" t="s">
        <v>26</v>
      </c>
      <c r="B14" s="18"/>
      <c r="C14" s="18"/>
      <c r="D14" s="18"/>
      <c r="E14" s="18"/>
      <c r="F14" s="18"/>
      <c r="G14" s="19"/>
      <c r="L14" s="10">
        <f t="shared" ref="L14:L166" si="4">F14*D14</f>
        <v>0</v>
      </c>
    </row>
    <row r="15" spans="1:12" ht="15.75" customHeight="1" x14ac:dyDescent="0.2">
      <c r="A15" s="20" t="s">
        <v>28</v>
      </c>
      <c r="B15" s="12">
        <v>6</v>
      </c>
      <c r="C15" s="12" t="s">
        <v>27</v>
      </c>
      <c r="D15" s="13">
        <v>3.74</v>
      </c>
      <c r="E15" s="8">
        <v>33</v>
      </c>
      <c r="F15" s="8">
        <v>26</v>
      </c>
      <c r="G15" s="9">
        <f t="shared" ref="G15:G22" si="5">D15*E15</f>
        <v>123.42</v>
      </c>
      <c r="K15" t="s">
        <v>286</v>
      </c>
      <c r="L15" s="10">
        <f t="shared" si="4"/>
        <v>97.240000000000009</v>
      </c>
    </row>
    <row r="16" spans="1:12" ht="15.75" customHeight="1" x14ac:dyDescent="0.2">
      <c r="A16" s="20" t="s">
        <v>29</v>
      </c>
      <c r="B16" s="12">
        <v>12</v>
      </c>
      <c r="C16" s="12" t="s">
        <v>27</v>
      </c>
      <c r="D16" s="13">
        <v>3.3</v>
      </c>
      <c r="E16" s="8">
        <v>8</v>
      </c>
      <c r="F16" s="8">
        <v>5</v>
      </c>
      <c r="G16" s="9">
        <f t="shared" si="5"/>
        <v>26.4</v>
      </c>
      <c r="L16" s="10">
        <f t="shared" si="4"/>
        <v>16.5</v>
      </c>
    </row>
    <row r="17" spans="1:12" ht="15.75" customHeight="1" x14ac:dyDescent="0.2">
      <c r="A17" s="20" t="s">
        <v>30</v>
      </c>
      <c r="B17" s="12">
        <v>1</v>
      </c>
      <c r="C17" s="12" t="s">
        <v>31</v>
      </c>
      <c r="D17" s="13">
        <v>2.96</v>
      </c>
      <c r="E17" s="8">
        <v>8</v>
      </c>
      <c r="F17" s="8">
        <v>9</v>
      </c>
      <c r="G17" s="9">
        <f t="shared" si="5"/>
        <v>23.68</v>
      </c>
      <c r="L17" s="10">
        <f t="shared" si="4"/>
        <v>26.64</v>
      </c>
    </row>
    <row r="18" spans="1:12" ht="15.75" customHeight="1" x14ac:dyDescent="0.2">
      <c r="A18" s="20" t="s">
        <v>32</v>
      </c>
      <c r="B18" s="12">
        <v>1</v>
      </c>
      <c r="C18" s="12" t="s">
        <v>31</v>
      </c>
      <c r="D18" s="13">
        <v>3.95</v>
      </c>
      <c r="E18" s="8">
        <v>7</v>
      </c>
      <c r="F18" s="8">
        <v>5</v>
      </c>
      <c r="G18" s="9">
        <f t="shared" si="5"/>
        <v>27.650000000000002</v>
      </c>
      <c r="L18" s="10">
        <f t="shared" si="4"/>
        <v>19.75</v>
      </c>
    </row>
    <row r="19" spans="1:12" ht="15.75" customHeight="1" x14ac:dyDescent="0.2">
      <c r="A19" s="20" t="s">
        <v>33</v>
      </c>
      <c r="B19" s="12" t="s">
        <v>246</v>
      </c>
      <c r="C19" s="12" t="s">
        <v>15</v>
      </c>
      <c r="D19" s="13">
        <v>4.76</v>
      </c>
      <c r="E19" s="8">
        <v>2</v>
      </c>
      <c r="F19" s="8">
        <v>1.8</v>
      </c>
      <c r="G19" s="9">
        <f t="shared" si="5"/>
        <v>9.52</v>
      </c>
      <c r="L19" s="10">
        <f t="shared" si="4"/>
        <v>8.5679999999999996</v>
      </c>
    </row>
    <row r="20" spans="1:12" ht="15.75" customHeight="1" x14ac:dyDescent="0.2">
      <c r="A20" s="20" t="s">
        <v>34</v>
      </c>
      <c r="B20" s="12" t="s">
        <v>246</v>
      </c>
      <c r="C20" s="12" t="s">
        <v>15</v>
      </c>
      <c r="D20" s="13">
        <v>10</v>
      </c>
      <c r="E20" s="8">
        <v>6</v>
      </c>
      <c r="F20" s="8">
        <v>6</v>
      </c>
      <c r="G20" s="9">
        <f t="shared" si="5"/>
        <v>60</v>
      </c>
      <c r="L20" s="10">
        <f t="shared" si="4"/>
        <v>60</v>
      </c>
    </row>
    <row r="21" spans="1:12" ht="15.75" customHeight="1" x14ac:dyDescent="0.2">
      <c r="A21" s="20" t="s">
        <v>35</v>
      </c>
      <c r="B21" s="12">
        <v>1</v>
      </c>
      <c r="C21" s="12" t="s">
        <v>36</v>
      </c>
      <c r="D21" s="13">
        <v>2.15</v>
      </c>
      <c r="E21" s="8">
        <v>12</v>
      </c>
      <c r="F21" s="8">
        <v>0</v>
      </c>
      <c r="G21" s="9">
        <f t="shared" si="5"/>
        <v>25.799999999999997</v>
      </c>
      <c r="L21" s="10">
        <f t="shared" si="4"/>
        <v>0</v>
      </c>
    </row>
    <row r="22" spans="1:12" ht="15.75" customHeight="1" x14ac:dyDescent="0.2">
      <c r="A22" s="20" t="s">
        <v>37</v>
      </c>
      <c r="B22" s="12" t="s">
        <v>247</v>
      </c>
      <c r="C22" s="12" t="s">
        <v>27</v>
      </c>
      <c r="D22" s="13">
        <v>3.25</v>
      </c>
      <c r="E22" s="8">
        <v>14</v>
      </c>
      <c r="F22" s="8">
        <v>12</v>
      </c>
      <c r="G22" s="9">
        <f t="shared" si="5"/>
        <v>45.5</v>
      </c>
      <c r="L22" s="10">
        <f t="shared" si="4"/>
        <v>39</v>
      </c>
    </row>
    <row r="23" spans="1:12" ht="15.75" customHeight="1" x14ac:dyDescent="0.2">
      <c r="A23" s="21" t="s">
        <v>38</v>
      </c>
      <c r="B23" s="22"/>
      <c r="C23" s="22"/>
      <c r="D23" s="22"/>
      <c r="E23" s="22"/>
      <c r="F23" s="22"/>
      <c r="G23" s="23"/>
      <c r="L23" s="10">
        <f t="shared" si="4"/>
        <v>0</v>
      </c>
    </row>
    <row r="24" spans="1:12" ht="15.75" customHeight="1" x14ac:dyDescent="0.2">
      <c r="A24" s="24" t="s">
        <v>39</v>
      </c>
      <c r="B24" s="12" t="s">
        <v>13</v>
      </c>
      <c r="C24" s="12" t="s">
        <v>18</v>
      </c>
      <c r="D24" s="13">
        <v>128.85</v>
      </c>
      <c r="E24" s="8">
        <v>2.5</v>
      </c>
      <c r="F24" s="8">
        <v>2</v>
      </c>
      <c r="G24" s="9">
        <f t="shared" ref="G24:G25" si="6">D24*E24</f>
        <v>322.125</v>
      </c>
      <c r="L24" s="10">
        <f t="shared" si="4"/>
        <v>257.7</v>
      </c>
    </row>
    <row r="25" spans="1:12" ht="15.75" customHeight="1" x14ac:dyDescent="0.2">
      <c r="A25" s="24" t="s">
        <v>40</v>
      </c>
      <c r="B25" s="12" t="s">
        <v>13</v>
      </c>
      <c r="C25" s="12" t="s">
        <v>18</v>
      </c>
      <c r="D25" s="13">
        <v>98.64</v>
      </c>
      <c r="E25" s="8">
        <v>2</v>
      </c>
      <c r="F25" s="8">
        <v>2</v>
      </c>
      <c r="G25" s="9">
        <f t="shared" si="6"/>
        <v>197.28</v>
      </c>
      <c r="L25" s="10">
        <f t="shared" si="4"/>
        <v>197.28</v>
      </c>
    </row>
    <row r="26" spans="1:12" ht="15.75" customHeight="1" x14ac:dyDescent="0.2">
      <c r="A26" s="25" t="s">
        <v>41</v>
      </c>
      <c r="B26" s="26"/>
      <c r="C26" s="26"/>
      <c r="D26" s="26"/>
      <c r="E26" s="26"/>
      <c r="F26" s="26"/>
      <c r="G26" s="27"/>
      <c r="L26" s="10">
        <f t="shared" si="4"/>
        <v>0</v>
      </c>
    </row>
    <row r="27" spans="1:12" ht="15.75" customHeight="1" x14ac:dyDescent="0.2">
      <c r="A27" s="28" t="s">
        <v>42</v>
      </c>
      <c r="B27" s="12" t="s">
        <v>43</v>
      </c>
      <c r="C27" s="12" t="s">
        <v>9</v>
      </c>
      <c r="D27" s="13">
        <v>6.72</v>
      </c>
      <c r="E27" s="8"/>
      <c r="F27" s="8">
        <v>9</v>
      </c>
      <c r="G27" s="9">
        <f t="shared" ref="G27:G30" si="7">D27*E27</f>
        <v>0</v>
      </c>
      <c r="L27" s="10">
        <f t="shared" si="4"/>
        <v>60.48</v>
      </c>
    </row>
    <row r="28" spans="1:12" ht="15.75" customHeight="1" x14ac:dyDescent="0.2">
      <c r="A28" s="28" t="s">
        <v>44</v>
      </c>
      <c r="B28" s="12" t="s">
        <v>43</v>
      </c>
      <c r="C28" s="12" t="s">
        <v>9</v>
      </c>
      <c r="D28" s="13">
        <v>6.11</v>
      </c>
      <c r="E28" s="8">
        <v>12</v>
      </c>
      <c r="F28" s="8">
        <v>7</v>
      </c>
      <c r="G28" s="9">
        <f t="shared" si="7"/>
        <v>73.320000000000007</v>
      </c>
      <c r="L28" s="10">
        <f t="shared" si="4"/>
        <v>42.77</v>
      </c>
    </row>
    <row r="29" spans="1:12" ht="15.75" customHeight="1" x14ac:dyDescent="0.2">
      <c r="A29" s="28" t="s">
        <v>45</v>
      </c>
      <c r="B29" s="12">
        <v>1</v>
      </c>
      <c r="C29" s="12" t="s">
        <v>18</v>
      </c>
      <c r="D29" s="13">
        <v>55</v>
      </c>
      <c r="E29" s="8">
        <v>16</v>
      </c>
      <c r="F29" s="8">
        <v>1</v>
      </c>
      <c r="G29" s="9">
        <f t="shared" si="7"/>
        <v>880</v>
      </c>
      <c r="L29" s="10">
        <f t="shared" si="4"/>
        <v>55</v>
      </c>
    </row>
    <row r="30" spans="1:12" ht="15.75" customHeight="1" x14ac:dyDescent="0.2">
      <c r="A30" s="28" t="s">
        <v>46</v>
      </c>
      <c r="B30" s="12" t="s">
        <v>11</v>
      </c>
      <c r="C30" s="12" t="s">
        <v>9</v>
      </c>
      <c r="D30" s="13">
        <v>4.5999999999999996</v>
      </c>
      <c r="E30" s="8">
        <v>6</v>
      </c>
      <c r="F30" s="8">
        <v>28</v>
      </c>
      <c r="G30" s="9">
        <f t="shared" si="7"/>
        <v>27.599999999999998</v>
      </c>
      <c r="L30" s="10">
        <f t="shared" si="4"/>
        <v>128.79999999999998</v>
      </c>
    </row>
    <row r="31" spans="1:12" ht="15.75" customHeight="1" x14ac:dyDescent="0.2">
      <c r="A31" s="29" t="s">
        <v>47</v>
      </c>
      <c r="B31" s="30"/>
      <c r="C31" s="30"/>
      <c r="D31" s="30"/>
      <c r="E31" s="30"/>
      <c r="F31" s="30"/>
      <c r="G31" s="31"/>
      <c r="L31" s="10">
        <f t="shared" si="4"/>
        <v>0</v>
      </c>
    </row>
    <row r="32" spans="1:12" ht="15.75" customHeight="1" x14ac:dyDescent="0.2">
      <c r="A32" s="32" t="s">
        <v>48</v>
      </c>
      <c r="B32" s="12" t="s">
        <v>49</v>
      </c>
      <c r="C32" s="12" t="s">
        <v>50</v>
      </c>
      <c r="D32" s="13">
        <v>15.79</v>
      </c>
      <c r="E32" s="8">
        <v>2.2000000000000002</v>
      </c>
      <c r="F32" s="8">
        <v>3</v>
      </c>
      <c r="G32" s="9">
        <f t="shared" ref="G32:G61" si="8">D32*E32</f>
        <v>34.738</v>
      </c>
      <c r="L32" s="10">
        <f t="shared" si="4"/>
        <v>47.37</v>
      </c>
    </row>
    <row r="33" spans="1:12" ht="15.75" customHeight="1" x14ac:dyDescent="0.2">
      <c r="A33" s="32" t="s">
        <v>52</v>
      </c>
      <c r="B33" s="12" t="s">
        <v>53</v>
      </c>
      <c r="C33" s="12" t="s">
        <v>54</v>
      </c>
      <c r="D33" s="13">
        <v>2.72</v>
      </c>
      <c r="E33" s="8">
        <v>10</v>
      </c>
      <c r="F33" s="8">
        <v>6</v>
      </c>
      <c r="G33" s="9">
        <f t="shared" si="8"/>
        <v>27.200000000000003</v>
      </c>
      <c r="L33" s="10">
        <f t="shared" si="4"/>
        <v>16.32</v>
      </c>
    </row>
    <row r="34" spans="1:12" ht="15.75" customHeight="1" x14ac:dyDescent="0.2">
      <c r="A34" s="32" t="s">
        <v>290</v>
      </c>
      <c r="B34" s="12" t="s">
        <v>49</v>
      </c>
      <c r="C34" s="12" t="s">
        <v>27</v>
      </c>
      <c r="D34" s="13">
        <v>16.87</v>
      </c>
      <c r="E34" s="8">
        <v>4</v>
      </c>
      <c r="F34" s="8">
        <v>4</v>
      </c>
      <c r="G34" s="9">
        <f t="shared" si="8"/>
        <v>67.48</v>
      </c>
      <c r="L34" s="10">
        <f t="shared" si="4"/>
        <v>67.48</v>
      </c>
    </row>
    <row r="35" spans="1:12" ht="15.75" customHeight="1" x14ac:dyDescent="0.2">
      <c r="A35" s="32" t="s">
        <v>55</v>
      </c>
      <c r="B35" s="12" t="s">
        <v>56</v>
      </c>
      <c r="C35" s="12" t="s">
        <v>54</v>
      </c>
      <c r="D35" s="13">
        <v>10.51</v>
      </c>
      <c r="E35" s="8">
        <v>1.1000000000000001</v>
      </c>
      <c r="F35" s="8">
        <v>0.5</v>
      </c>
      <c r="G35" s="9">
        <f t="shared" si="8"/>
        <v>11.561</v>
      </c>
      <c r="L35" s="10">
        <f t="shared" si="4"/>
        <v>5.2549999999999999</v>
      </c>
    </row>
    <row r="36" spans="1:12" ht="15.75" customHeight="1" x14ac:dyDescent="0.2">
      <c r="A36" s="32" t="s">
        <v>57</v>
      </c>
      <c r="B36" s="12" t="s">
        <v>58</v>
      </c>
      <c r="C36" s="12" t="s">
        <v>258</v>
      </c>
      <c r="D36" s="13">
        <v>2.64</v>
      </c>
      <c r="E36" s="8">
        <v>1.5</v>
      </c>
      <c r="F36" s="8">
        <v>2</v>
      </c>
      <c r="G36" s="9">
        <f t="shared" si="8"/>
        <v>3.96</v>
      </c>
      <c r="L36" s="10">
        <f t="shared" si="4"/>
        <v>5.28</v>
      </c>
    </row>
    <row r="37" spans="1:12" ht="15.75" customHeight="1" x14ac:dyDescent="0.2">
      <c r="A37" s="32" t="s">
        <v>59</v>
      </c>
      <c r="B37" s="12" t="s">
        <v>60</v>
      </c>
      <c r="C37" s="12" t="s">
        <v>54</v>
      </c>
      <c r="D37" s="13">
        <v>3.77</v>
      </c>
      <c r="E37" s="8"/>
      <c r="F37" s="8"/>
      <c r="G37" s="9">
        <f t="shared" si="8"/>
        <v>0</v>
      </c>
      <c r="L37" s="10">
        <f t="shared" si="4"/>
        <v>0</v>
      </c>
    </row>
    <row r="38" spans="1:12" ht="15.75" customHeight="1" x14ac:dyDescent="0.2">
      <c r="A38" s="32" t="s">
        <v>61</v>
      </c>
      <c r="B38" s="12" t="s">
        <v>62</v>
      </c>
      <c r="C38" s="12" t="s">
        <v>54</v>
      </c>
      <c r="D38" s="13">
        <v>4.8899999999999997</v>
      </c>
      <c r="E38" s="8">
        <v>3</v>
      </c>
      <c r="F38" s="8">
        <v>7</v>
      </c>
      <c r="G38" s="9">
        <f t="shared" si="8"/>
        <v>14.669999999999998</v>
      </c>
      <c r="L38" s="10">
        <f t="shared" si="4"/>
        <v>34.229999999999997</v>
      </c>
    </row>
    <row r="39" spans="1:12" ht="15.75" customHeight="1" x14ac:dyDescent="0.2">
      <c r="A39" s="32" t="s">
        <v>63</v>
      </c>
      <c r="B39" s="12" t="s">
        <v>49</v>
      </c>
      <c r="C39" s="12" t="s">
        <v>27</v>
      </c>
      <c r="D39" s="13">
        <v>19.690000000000001</v>
      </c>
      <c r="E39" s="8">
        <v>2</v>
      </c>
      <c r="F39" s="8"/>
      <c r="G39" s="9">
        <f t="shared" si="8"/>
        <v>39.380000000000003</v>
      </c>
      <c r="L39" s="10">
        <f t="shared" si="4"/>
        <v>0</v>
      </c>
    </row>
    <row r="40" spans="1:12" s="69" customFormat="1" ht="15.75" customHeight="1" x14ac:dyDescent="0.2">
      <c r="A40" s="32" t="s">
        <v>273</v>
      </c>
      <c r="B40" s="16" t="s">
        <v>278</v>
      </c>
      <c r="C40" s="16" t="s">
        <v>9</v>
      </c>
      <c r="D40" s="13">
        <v>4.7699999999999996</v>
      </c>
      <c r="E40" s="8"/>
      <c r="F40" s="8">
        <v>30</v>
      </c>
      <c r="G40" s="9">
        <f t="shared" si="8"/>
        <v>0</v>
      </c>
      <c r="L40" s="10">
        <f t="shared" si="4"/>
        <v>143.1</v>
      </c>
    </row>
    <row r="41" spans="1:12" ht="15.75" customHeight="1" x14ac:dyDescent="0.2">
      <c r="A41" s="32" t="s">
        <v>64</v>
      </c>
      <c r="B41" s="12" t="s">
        <v>65</v>
      </c>
      <c r="C41" s="12" t="s">
        <v>54</v>
      </c>
      <c r="D41" s="13">
        <v>5.43</v>
      </c>
      <c r="E41" s="8">
        <v>1.5</v>
      </c>
      <c r="F41" s="8">
        <v>0</v>
      </c>
      <c r="G41" s="9">
        <f t="shared" si="8"/>
        <v>8.1449999999999996</v>
      </c>
      <c r="L41" s="10">
        <f t="shared" si="4"/>
        <v>0</v>
      </c>
    </row>
    <row r="42" spans="1:12" ht="15.75" customHeight="1" x14ac:dyDescent="0.2">
      <c r="A42" s="32" t="s">
        <v>257</v>
      </c>
      <c r="B42" s="12" t="s">
        <v>51</v>
      </c>
      <c r="C42" s="12" t="s">
        <v>54</v>
      </c>
      <c r="D42" s="13">
        <v>28.35</v>
      </c>
      <c r="E42" s="8"/>
      <c r="F42" s="8"/>
      <c r="G42" s="9">
        <f t="shared" si="8"/>
        <v>0</v>
      </c>
      <c r="L42" s="10">
        <f t="shared" si="4"/>
        <v>0</v>
      </c>
    </row>
    <row r="43" spans="1:12" s="71" customFormat="1" ht="15.75" customHeight="1" x14ac:dyDescent="0.2">
      <c r="A43" s="32" t="s">
        <v>292</v>
      </c>
      <c r="B43" s="16" t="s">
        <v>278</v>
      </c>
      <c r="C43" s="16" t="s">
        <v>54</v>
      </c>
      <c r="D43" s="13">
        <v>22.8</v>
      </c>
      <c r="E43" s="8"/>
      <c r="F43" s="8"/>
      <c r="G43" s="9">
        <f t="shared" si="8"/>
        <v>0</v>
      </c>
      <c r="L43" s="10">
        <f t="shared" si="4"/>
        <v>0</v>
      </c>
    </row>
    <row r="44" spans="1:12" s="69" customFormat="1" ht="15.75" customHeight="1" x14ac:dyDescent="0.2">
      <c r="A44" s="32" t="s">
        <v>279</v>
      </c>
      <c r="B44" s="16" t="s">
        <v>278</v>
      </c>
      <c r="C44" s="16" t="s">
        <v>54</v>
      </c>
      <c r="D44" s="13">
        <v>25.98</v>
      </c>
      <c r="E44" s="8">
        <v>0.7</v>
      </c>
      <c r="F44" s="8">
        <v>1.25</v>
      </c>
      <c r="G44" s="9">
        <f t="shared" si="8"/>
        <v>18.186</v>
      </c>
      <c r="L44" s="10">
        <f t="shared" si="4"/>
        <v>32.475000000000001</v>
      </c>
    </row>
    <row r="45" spans="1:12" s="71" customFormat="1" ht="15.75" customHeight="1" x14ac:dyDescent="0.2">
      <c r="A45" s="32" t="s">
        <v>295</v>
      </c>
      <c r="B45" s="16" t="s">
        <v>201</v>
      </c>
      <c r="C45" s="16" t="s">
        <v>54</v>
      </c>
      <c r="D45" s="13">
        <v>22.94</v>
      </c>
      <c r="E45" s="8"/>
      <c r="F45" s="8"/>
      <c r="G45" s="9">
        <f t="shared" si="8"/>
        <v>0</v>
      </c>
      <c r="L45" s="10">
        <f t="shared" si="4"/>
        <v>0</v>
      </c>
    </row>
    <row r="46" spans="1:12" ht="15.75" customHeight="1" x14ac:dyDescent="0.2">
      <c r="A46" s="32" t="s">
        <v>66</v>
      </c>
      <c r="B46" s="12" t="s">
        <v>67</v>
      </c>
      <c r="C46" s="12" t="s">
        <v>54</v>
      </c>
      <c r="D46" s="13">
        <v>6.81</v>
      </c>
      <c r="E46" s="8">
        <v>4</v>
      </c>
      <c r="F46" s="8">
        <v>6</v>
      </c>
      <c r="G46" s="9">
        <f t="shared" si="8"/>
        <v>27.24</v>
      </c>
      <c r="L46" s="10">
        <f t="shared" si="4"/>
        <v>40.86</v>
      </c>
    </row>
    <row r="47" spans="1:12" ht="15.75" customHeight="1" x14ac:dyDescent="0.2">
      <c r="A47" s="32" t="s">
        <v>68</v>
      </c>
      <c r="B47" s="12" t="s">
        <v>69</v>
      </c>
      <c r="C47" s="12" t="s">
        <v>54</v>
      </c>
      <c r="D47" s="13">
        <v>1.57</v>
      </c>
      <c r="E47" s="8">
        <v>27</v>
      </c>
      <c r="F47" s="8">
        <v>28</v>
      </c>
      <c r="G47" s="9">
        <f t="shared" si="8"/>
        <v>42.39</v>
      </c>
      <c r="L47" s="10">
        <f t="shared" si="4"/>
        <v>43.96</v>
      </c>
    </row>
    <row r="48" spans="1:12" s="71" customFormat="1" ht="15.75" customHeight="1" x14ac:dyDescent="0.2">
      <c r="A48" s="32" t="s">
        <v>293</v>
      </c>
      <c r="B48" s="16" t="s">
        <v>294</v>
      </c>
      <c r="C48" s="16" t="s">
        <v>54</v>
      </c>
      <c r="D48" s="13">
        <v>2.89</v>
      </c>
      <c r="E48" s="8"/>
      <c r="F48" s="8"/>
      <c r="G48" s="9">
        <f t="shared" si="8"/>
        <v>0</v>
      </c>
      <c r="L48" s="10">
        <f t="shared" si="4"/>
        <v>0</v>
      </c>
    </row>
    <row r="49" spans="1:12" ht="15.75" customHeight="1" x14ac:dyDescent="0.2">
      <c r="A49" s="32" t="s">
        <v>291</v>
      </c>
      <c r="B49" s="12" t="s">
        <v>70</v>
      </c>
      <c r="C49" s="12" t="s">
        <v>54</v>
      </c>
      <c r="D49" s="13">
        <v>16.23</v>
      </c>
      <c r="E49" s="8">
        <v>4</v>
      </c>
      <c r="F49" s="8"/>
      <c r="G49" s="9">
        <f t="shared" si="8"/>
        <v>64.92</v>
      </c>
      <c r="L49" s="10">
        <f t="shared" si="4"/>
        <v>0</v>
      </c>
    </row>
    <row r="50" spans="1:12" s="63" customFormat="1" ht="15.75" customHeight="1" x14ac:dyDescent="0.2">
      <c r="A50" s="32" t="s">
        <v>80</v>
      </c>
      <c r="B50" s="16" t="s">
        <v>81</v>
      </c>
      <c r="C50" s="16" t="s">
        <v>73</v>
      </c>
      <c r="D50" s="13">
        <v>17.91</v>
      </c>
      <c r="E50" s="8">
        <v>1</v>
      </c>
      <c r="F50" s="8"/>
      <c r="G50" s="9">
        <f t="shared" si="8"/>
        <v>17.91</v>
      </c>
      <c r="L50" s="10">
        <f t="shared" ref="L50:L58" si="9">F50*D50</f>
        <v>0</v>
      </c>
    </row>
    <row r="51" spans="1:12" s="71" customFormat="1" ht="15.75" customHeight="1" x14ac:dyDescent="0.2">
      <c r="A51" s="32" t="s">
        <v>248</v>
      </c>
      <c r="B51" s="16" t="s">
        <v>81</v>
      </c>
      <c r="C51" s="16" t="s">
        <v>73</v>
      </c>
      <c r="D51" s="13">
        <v>19.989999999999998</v>
      </c>
      <c r="E51" s="8">
        <v>1.7</v>
      </c>
      <c r="F51" s="8">
        <v>2</v>
      </c>
      <c r="G51" s="9">
        <f t="shared" ref="G51" si="10">D51*E51</f>
        <v>33.982999999999997</v>
      </c>
      <c r="L51" s="10"/>
    </row>
    <row r="52" spans="1:12" s="63" customFormat="1" ht="15.75" customHeight="1" x14ac:dyDescent="0.2">
      <c r="A52" s="32" t="s">
        <v>307</v>
      </c>
      <c r="B52" s="16" t="s">
        <v>311</v>
      </c>
      <c r="C52" s="16" t="s">
        <v>73</v>
      </c>
      <c r="D52" s="13">
        <v>12.53</v>
      </c>
      <c r="E52" s="8">
        <v>4</v>
      </c>
      <c r="F52" s="8">
        <v>2</v>
      </c>
      <c r="G52" s="9">
        <f t="shared" si="8"/>
        <v>50.12</v>
      </c>
      <c r="L52" s="10">
        <f t="shared" si="9"/>
        <v>25.06</v>
      </c>
    </row>
    <row r="53" spans="1:12" s="63" customFormat="1" ht="15.75" customHeight="1" x14ac:dyDescent="0.2">
      <c r="A53" s="32" t="s">
        <v>98</v>
      </c>
      <c r="B53" s="16" t="s">
        <v>72</v>
      </c>
      <c r="C53" s="16" t="s">
        <v>73</v>
      </c>
      <c r="D53" s="13">
        <v>16.16</v>
      </c>
      <c r="E53" s="8">
        <v>0.5</v>
      </c>
      <c r="F53" s="8">
        <v>0</v>
      </c>
      <c r="G53" s="9">
        <f t="shared" si="8"/>
        <v>8.08</v>
      </c>
      <c r="L53" s="10">
        <f t="shared" si="9"/>
        <v>0</v>
      </c>
    </row>
    <row r="54" spans="1:12" s="63" customFormat="1" ht="15.75" customHeight="1" x14ac:dyDescent="0.2">
      <c r="A54" s="32" t="s">
        <v>101</v>
      </c>
      <c r="B54" s="16" t="s">
        <v>72</v>
      </c>
      <c r="C54" s="16" t="s">
        <v>73</v>
      </c>
      <c r="D54" s="13">
        <v>12.9</v>
      </c>
      <c r="E54" s="8"/>
      <c r="F54" s="8">
        <v>0</v>
      </c>
      <c r="G54" s="9">
        <f t="shared" si="8"/>
        <v>0</v>
      </c>
      <c r="L54" s="10">
        <f t="shared" si="9"/>
        <v>0</v>
      </c>
    </row>
    <row r="55" spans="1:12" s="63" customFormat="1" ht="15.75" customHeight="1" x14ac:dyDescent="0.2">
      <c r="A55" s="32" t="s">
        <v>125</v>
      </c>
      <c r="B55" s="16" t="s">
        <v>305</v>
      </c>
      <c r="C55" s="16" t="s">
        <v>73</v>
      </c>
      <c r="D55" s="13">
        <v>17.649999999999999</v>
      </c>
      <c r="E55" s="8">
        <v>1</v>
      </c>
      <c r="F55" s="8">
        <v>2</v>
      </c>
      <c r="G55" s="9">
        <f t="shared" si="8"/>
        <v>17.649999999999999</v>
      </c>
      <c r="L55" s="10">
        <f t="shared" si="9"/>
        <v>35.299999999999997</v>
      </c>
    </row>
    <row r="56" spans="1:12" s="64" customFormat="1" ht="15.75" customHeight="1" x14ac:dyDescent="0.2">
      <c r="A56" s="32" t="s">
        <v>126</v>
      </c>
      <c r="B56" s="16" t="s">
        <v>306</v>
      </c>
      <c r="C56" s="16" t="s">
        <v>54</v>
      </c>
      <c r="D56" s="13">
        <v>18.68</v>
      </c>
      <c r="E56" s="8">
        <v>0.4</v>
      </c>
      <c r="F56" s="8">
        <v>0.7</v>
      </c>
      <c r="G56" s="9">
        <f t="shared" si="8"/>
        <v>7.4720000000000004</v>
      </c>
      <c r="L56" s="10">
        <f t="shared" si="9"/>
        <v>13.075999999999999</v>
      </c>
    </row>
    <row r="57" spans="1:12" s="68" customFormat="1" ht="15.75" customHeight="1" x14ac:dyDescent="0.2">
      <c r="A57" s="32" t="s">
        <v>266</v>
      </c>
      <c r="B57" s="16" t="s">
        <v>65</v>
      </c>
      <c r="C57" s="16" t="s">
        <v>73</v>
      </c>
      <c r="D57" s="13">
        <v>7.64</v>
      </c>
      <c r="E57" s="8"/>
      <c r="F57" s="8">
        <v>2</v>
      </c>
      <c r="G57" s="9">
        <f t="shared" si="8"/>
        <v>0</v>
      </c>
      <c r="L57" s="10">
        <f t="shared" si="9"/>
        <v>15.28</v>
      </c>
    </row>
    <row r="58" spans="1:12" s="64" customFormat="1" ht="15.75" customHeight="1" x14ac:dyDescent="0.2">
      <c r="A58" s="32" t="s">
        <v>127</v>
      </c>
      <c r="B58" s="16" t="s">
        <v>65</v>
      </c>
      <c r="C58" s="16" t="s">
        <v>73</v>
      </c>
      <c r="D58" s="13">
        <v>14.7</v>
      </c>
      <c r="E58" s="8">
        <v>1.4</v>
      </c>
      <c r="F58" s="8">
        <v>0.5</v>
      </c>
      <c r="G58" s="9">
        <f t="shared" si="8"/>
        <v>20.58</v>
      </c>
      <c r="L58" s="10">
        <f t="shared" si="9"/>
        <v>7.35</v>
      </c>
    </row>
    <row r="59" spans="1:12" ht="15.75" customHeight="1" x14ac:dyDescent="0.2">
      <c r="A59" s="32" t="s">
        <v>74</v>
      </c>
      <c r="B59" s="12" t="s">
        <v>23</v>
      </c>
      <c r="C59" s="12" t="s">
        <v>54</v>
      </c>
      <c r="D59" s="13">
        <v>11.26</v>
      </c>
      <c r="E59" s="8">
        <v>0.5</v>
      </c>
      <c r="F59" s="8">
        <v>2</v>
      </c>
      <c r="G59" s="9">
        <f t="shared" si="8"/>
        <v>5.63</v>
      </c>
      <c r="L59" s="10">
        <f t="shared" si="4"/>
        <v>22.52</v>
      </c>
    </row>
    <row r="60" spans="1:12" s="71" customFormat="1" ht="15.75" customHeight="1" x14ac:dyDescent="0.2">
      <c r="A60" s="32" t="s">
        <v>303</v>
      </c>
      <c r="B60" s="16" t="s">
        <v>312</v>
      </c>
      <c r="C60" s="16" t="s">
        <v>54</v>
      </c>
      <c r="D60" s="13">
        <v>17.329999999999998</v>
      </c>
      <c r="E60" s="8"/>
      <c r="F60" s="8"/>
      <c r="G60" s="9">
        <f t="shared" ref="G60" si="11">D60*E60</f>
        <v>0</v>
      </c>
      <c r="L60" s="10"/>
    </row>
    <row r="61" spans="1:12" ht="15.75" customHeight="1" x14ac:dyDescent="0.2">
      <c r="A61" s="32" t="s">
        <v>75</v>
      </c>
      <c r="B61" s="12" t="s">
        <v>67</v>
      </c>
      <c r="C61" s="12" t="s">
        <v>54</v>
      </c>
      <c r="D61" s="13">
        <v>7.19</v>
      </c>
      <c r="E61" s="8">
        <v>3</v>
      </c>
      <c r="F61" s="8">
        <v>4</v>
      </c>
      <c r="G61" s="9">
        <f t="shared" si="8"/>
        <v>21.57</v>
      </c>
      <c r="L61" s="10">
        <f t="shared" si="4"/>
        <v>28.76</v>
      </c>
    </row>
    <row r="62" spans="1:12" s="63" customFormat="1" ht="19.5" customHeight="1" x14ac:dyDescent="0.2">
      <c r="A62" s="65" t="s">
        <v>249</v>
      </c>
      <c r="B62" s="66"/>
      <c r="C62" s="66"/>
      <c r="D62" s="66"/>
      <c r="E62" s="66"/>
      <c r="F62" s="66"/>
      <c r="G62" s="67"/>
      <c r="L62" s="10"/>
    </row>
    <row r="63" spans="1:12" s="63" customFormat="1" ht="15.75" customHeight="1" x14ac:dyDescent="0.2">
      <c r="A63" s="33" t="s">
        <v>85</v>
      </c>
      <c r="B63" s="16" t="s">
        <v>22</v>
      </c>
      <c r="C63" s="16" t="s">
        <v>27</v>
      </c>
      <c r="D63" s="13">
        <v>8.3800000000000008</v>
      </c>
      <c r="E63" s="8">
        <v>17</v>
      </c>
      <c r="F63" s="8">
        <v>10</v>
      </c>
      <c r="G63" s="9">
        <f t="shared" ref="G63:G73" si="12">D63*E63</f>
        <v>142.46</v>
      </c>
      <c r="L63" s="10">
        <f t="shared" ref="L63:L73" si="13">F63*D63</f>
        <v>83.800000000000011</v>
      </c>
    </row>
    <row r="64" spans="1:12" s="63" customFormat="1" ht="15.75" customHeight="1" x14ac:dyDescent="0.2">
      <c r="A64" s="33" t="s">
        <v>88</v>
      </c>
      <c r="B64" s="16" t="s">
        <v>70</v>
      </c>
      <c r="C64" s="16" t="s">
        <v>54</v>
      </c>
      <c r="D64" s="13">
        <v>13.61</v>
      </c>
      <c r="E64" s="8">
        <v>4</v>
      </c>
      <c r="F64" s="8">
        <v>2</v>
      </c>
      <c r="G64" s="9">
        <f t="shared" si="12"/>
        <v>54.44</v>
      </c>
      <c r="L64" s="10">
        <f t="shared" si="13"/>
        <v>27.22</v>
      </c>
    </row>
    <row r="65" spans="1:12" s="63" customFormat="1" ht="15.75" customHeight="1" x14ac:dyDescent="0.2">
      <c r="A65" s="33" t="s">
        <v>104</v>
      </c>
      <c r="B65" s="16" t="s">
        <v>105</v>
      </c>
      <c r="C65" s="16" t="s">
        <v>18</v>
      </c>
      <c r="D65" s="13">
        <v>83.68</v>
      </c>
      <c r="E65" s="8">
        <v>1.2</v>
      </c>
      <c r="F65" s="8">
        <v>1</v>
      </c>
      <c r="G65" s="9">
        <f t="shared" si="12"/>
        <v>100.41600000000001</v>
      </c>
      <c r="L65" s="10">
        <f t="shared" si="13"/>
        <v>83.68</v>
      </c>
    </row>
    <row r="66" spans="1:12" s="63" customFormat="1" ht="15.75" customHeight="1" x14ac:dyDescent="0.2">
      <c r="A66" s="33" t="s">
        <v>122</v>
      </c>
      <c r="B66" s="16" t="s">
        <v>256</v>
      </c>
      <c r="C66" s="16" t="s">
        <v>27</v>
      </c>
      <c r="D66" s="13">
        <v>11.18</v>
      </c>
      <c r="E66" s="8">
        <v>12</v>
      </c>
      <c r="F66" s="8">
        <v>4</v>
      </c>
      <c r="G66" s="9">
        <f t="shared" si="12"/>
        <v>134.16</v>
      </c>
      <c r="L66" s="10">
        <f t="shared" si="13"/>
        <v>44.72</v>
      </c>
    </row>
    <row r="67" spans="1:12" s="63" customFormat="1" ht="15.75" customHeight="1" x14ac:dyDescent="0.2">
      <c r="A67" s="33" t="s">
        <v>123</v>
      </c>
      <c r="B67" s="16" t="s">
        <v>124</v>
      </c>
      <c r="C67" s="16" t="s">
        <v>124</v>
      </c>
      <c r="D67" s="13">
        <v>25.21</v>
      </c>
      <c r="E67" s="8">
        <v>0.7</v>
      </c>
      <c r="F67" s="8">
        <v>1</v>
      </c>
      <c r="G67" s="9">
        <f t="shared" si="12"/>
        <v>17.646999999999998</v>
      </c>
      <c r="L67" s="10">
        <f t="shared" si="13"/>
        <v>25.21</v>
      </c>
    </row>
    <row r="68" spans="1:12" s="64" customFormat="1" ht="15.75" customHeight="1" x14ac:dyDescent="0.2">
      <c r="A68" s="33" t="s">
        <v>287</v>
      </c>
      <c r="B68" s="16" t="s">
        <v>288</v>
      </c>
      <c r="C68" s="16" t="s">
        <v>27</v>
      </c>
      <c r="D68" s="13">
        <v>11.15</v>
      </c>
      <c r="E68" s="8">
        <v>5</v>
      </c>
      <c r="F68" s="8">
        <v>9</v>
      </c>
      <c r="G68" s="9">
        <f t="shared" si="12"/>
        <v>55.75</v>
      </c>
      <c r="L68" s="10">
        <f t="shared" si="13"/>
        <v>100.35000000000001</v>
      </c>
    </row>
    <row r="69" spans="1:12" s="68" customFormat="1" ht="15.75" customHeight="1" x14ac:dyDescent="0.2">
      <c r="A69" s="33" t="s">
        <v>252</v>
      </c>
      <c r="B69" s="16" t="s">
        <v>253</v>
      </c>
      <c r="C69" s="16" t="s">
        <v>18</v>
      </c>
      <c r="D69" s="13">
        <v>35.89</v>
      </c>
      <c r="E69" s="8">
        <v>3</v>
      </c>
      <c r="F69" s="8">
        <v>5</v>
      </c>
      <c r="G69" s="9">
        <f t="shared" si="12"/>
        <v>107.67</v>
      </c>
      <c r="L69" s="10">
        <f t="shared" si="13"/>
        <v>179.45</v>
      </c>
    </row>
    <row r="70" spans="1:12" s="68" customFormat="1" ht="15.75" customHeight="1" x14ac:dyDescent="0.2">
      <c r="A70" s="33" t="s">
        <v>147</v>
      </c>
      <c r="B70" s="16" t="s">
        <v>201</v>
      </c>
      <c r="C70" s="16" t="s">
        <v>27</v>
      </c>
      <c r="D70" s="13">
        <v>6.89</v>
      </c>
      <c r="E70" s="8">
        <v>2.5</v>
      </c>
      <c r="F70" s="8">
        <v>4</v>
      </c>
      <c r="G70" s="9">
        <f t="shared" si="12"/>
        <v>17.224999999999998</v>
      </c>
      <c r="L70" s="10">
        <f t="shared" si="13"/>
        <v>27.56</v>
      </c>
    </row>
    <row r="71" spans="1:12" s="64" customFormat="1" ht="15.75" customHeight="1" x14ac:dyDescent="0.2">
      <c r="A71" s="33" t="s">
        <v>176</v>
      </c>
      <c r="B71" s="16" t="s">
        <v>289</v>
      </c>
      <c r="C71" s="16" t="s">
        <v>27</v>
      </c>
      <c r="D71" s="13">
        <v>6.66</v>
      </c>
      <c r="E71" s="8">
        <v>5</v>
      </c>
      <c r="F71" s="8">
        <v>4</v>
      </c>
      <c r="G71" s="9">
        <f t="shared" si="12"/>
        <v>33.299999999999997</v>
      </c>
      <c r="L71" s="10">
        <f t="shared" si="13"/>
        <v>26.64</v>
      </c>
    </row>
    <row r="72" spans="1:12" s="68" customFormat="1" ht="15.75" customHeight="1" x14ac:dyDescent="0.2">
      <c r="A72" s="33" t="s">
        <v>254</v>
      </c>
      <c r="B72" s="16" t="s">
        <v>255</v>
      </c>
      <c r="C72" s="16" t="s">
        <v>27</v>
      </c>
      <c r="D72" s="13">
        <v>5.37</v>
      </c>
      <c r="E72" s="8">
        <v>14</v>
      </c>
      <c r="F72" s="8">
        <v>9</v>
      </c>
      <c r="G72" s="9">
        <f t="shared" si="12"/>
        <v>75.180000000000007</v>
      </c>
      <c r="L72" s="10">
        <f t="shared" si="13"/>
        <v>48.33</v>
      </c>
    </row>
    <row r="73" spans="1:12" s="64" customFormat="1" ht="15.75" customHeight="1" x14ac:dyDescent="0.2">
      <c r="A73" s="33" t="s">
        <v>181</v>
      </c>
      <c r="B73" s="16" t="s">
        <v>260</v>
      </c>
      <c r="C73" s="16" t="s">
        <v>18</v>
      </c>
      <c r="D73" s="13">
        <v>17.93</v>
      </c>
      <c r="E73" s="8">
        <v>1.3</v>
      </c>
      <c r="F73" s="8">
        <v>0.75</v>
      </c>
      <c r="G73" s="9">
        <f t="shared" si="12"/>
        <v>23.309000000000001</v>
      </c>
      <c r="L73" s="10">
        <f t="shared" si="13"/>
        <v>13.4475</v>
      </c>
    </row>
    <row r="74" spans="1:12" s="63" customFormat="1" ht="15.75" customHeight="1" x14ac:dyDescent="0.2">
      <c r="A74" s="33" t="s">
        <v>76</v>
      </c>
      <c r="B74" s="16" t="s">
        <v>77</v>
      </c>
      <c r="C74" s="16" t="s">
        <v>54</v>
      </c>
      <c r="D74" s="13">
        <v>41.94</v>
      </c>
      <c r="E74" s="8">
        <v>2</v>
      </c>
      <c r="F74" s="8">
        <v>3</v>
      </c>
      <c r="G74" s="9">
        <f t="shared" ref="G74:G75" si="14">D74*E74</f>
        <v>83.88</v>
      </c>
      <c r="L74" s="10">
        <f t="shared" ref="L74:L75" si="15">F74*D74</f>
        <v>125.82</v>
      </c>
    </row>
    <row r="75" spans="1:12" s="69" customFormat="1" ht="15.75" customHeight="1" x14ac:dyDescent="0.2">
      <c r="A75" s="33" t="s">
        <v>272</v>
      </c>
      <c r="B75" s="16" t="s">
        <v>280</v>
      </c>
      <c r="C75" s="16" t="s">
        <v>54</v>
      </c>
      <c r="D75" s="13">
        <v>21.15</v>
      </c>
      <c r="E75" s="8">
        <v>4</v>
      </c>
      <c r="F75" s="8">
        <v>0.1</v>
      </c>
      <c r="G75" s="9">
        <f t="shared" si="14"/>
        <v>84.6</v>
      </c>
      <c r="L75" s="10">
        <f t="shared" si="15"/>
        <v>2.1149999999999998</v>
      </c>
    </row>
    <row r="76" spans="1:12" ht="15.75" customHeight="1" x14ac:dyDescent="0.2">
      <c r="A76" s="33" t="s">
        <v>265</v>
      </c>
      <c r="B76" s="12" t="s">
        <v>65</v>
      </c>
      <c r="C76" s="12" t="s">
        <v>54</v>
      </c>
      <c r="D76" s="13">
        <v>12.68</v>
      </c>
      <c r="E76" s="8">
        <v>3</v>
      </c>
      <c r="F76" s="8">
        <v>3</v>
      </c>
      <c r="G76" s="9">
        <f t="shared" ref="G76:G136" si="16">D76*E76</f>
        <v>38.04</v>
      </c>
      <c r="L76" s="10">
        <f t="shared" si="4"/>
        <v>38.04</v>
      </c>
    </row>
    <row r="77" spans="1:12" ht="15.75" customHeight="1" x14ac:dyDescent="0.2">
      <c r="A77" s="33" t="s">
        <v>78</v>
      </c>
      <c r="B77" s="12" t="s">
        <v>79</v>
      </c>
      <c r="C77" s="12" t="s">
        <v>9</v>
      </c>
      <c r="D77" s="13">
        <v>9.16</v>
      </c>
      <c r="E77" s="8"/>
      <c r="F77" s="8"/>
      <c r="G77" s="9">
        <f t="shared" si="16"/>
        <v>0</v>
      </c>
      <c r="L77" s="10">
        <f t="shared" si="4"/>
        <v>0</v>
      </c>
    </row>
    <row r="78" spans="1:12" ht="15.75" customHeight="1" x14ac:dyDescent="0.2">
      <c r="A78" s="33" t="s">
        <v>82</v>
      </c>
      <c r="B78" s="12" t="s">
        <v>83</v>
      </c>
      <c r="C78" s="12" t="s">
        <v>54</v>
      </c>
      <c r="D78" s="13">
        <v>10.25</v>
      </c>
      <c r="E78" s="8">
        <v>2.5</v>
      </c>
      <c r="F78" s="8">
        <v>1.5</v>
      </c>
      <c r="G78" s="9">
        <f t="shared" si="16"/>
        <v>25.625</v>
      </c>
      <c r="L78" s="10">
        <f t="shared" si="4"/>
        <v>15.375</v>
      </c>
    </row>
    <row r="79" spans="1:12" ht="15.75" customHeight="1" x14ac:dyDescent="0.2">
      <c r="A79" s="33" t="s">
        <v>84</v>
      </c>
      <c r="B79" s="12" t="s">
        <v>65</v>
      </c>
      <c r="C79" s="12" t="s">
        <v>54</v>
      </c>
      <c r="D79" s="13">
        <v>16.48</v>
      </c>
      <c r="E79" s="8">
        <v>1.5</v>
      </c>
      <c r="F79" s="8">
        <v>3</v>
      </c>
      <c r="G79" s="9">
        <f t="shared" si="16"/>
        <v>24.72</v>
      </c>
      <c r="L79" s="10">
        <f t="shared" si="4"/>
        <v>49.44</v>
      </c>
    </row>
    <row r="80" spans="1:12" ht="15.75" customHeight="1" x14ac:dyDescent="0.2">
      <c r="A80" s="33" t="s">
        <v>86</v>
      </c>
      <c r="B80" s="12" t="s">
        <v>87</v>
      </c>
      <c r="C80" s="12" t="s">
        <v>54</v>
      </c>
      <c r="D80" s="13">
        <v>29.75</v>
      </c>
      <c r="E80" s="8"/>
      <c r="F80" s="8">
        <v>3</v>
      </c>
      <c r="G80" s="9">
        <f t="shared" si="16"/>
        <v>0</v>
      </c>
      <c r="L80" s="10">
        <f t="shared" si="4"/>
        <v>89.25</v>
      </c>
    </row>
    <row r="81" spans="1:12" ht="15.75" customHeight="1" x14ac:dyDescent="0.2">
      <c r="A81" s="33" t="s">
        <v>89</v>
      </c>
      <c r="B81" s="15" t="s">
        <v>90</v>
      </c>
      <c r="C81" s="12" t="s">
        <v>91</v>
      </c>
      <c r="D81" s="13">
        <v>7.04</v>
      </c>
      <c r="E81" s="8" t="s">
        <v>317</v>
      </c>
      <c r="F81" s="8">
        <v>12</v>
      </c>
      <c r="G81" s="9" t="e">
        <f t="shared" si="16"/>
        <v>#VALUE!</v>
      </c>
      <c r="L81" s="10">
        <f t="shared" si="4"/>
        <v>84.48</v>
      </c>
    </row>
    <row r="82" spans="1:12" ht="15.75" customHeight="1" x14ac:dyDescent="0.2">
      <c r="A82" s="33" t="s">
        <v>92</v>
      </c>
      <c r="B82" s="12" t="s">
        <v>93</v>
      </c>
      <c r="C82" s="12" t="s">
        <v>9</v>
      </c>
      <c r="D82" s="13">
        <v>8.9</v>
      </c>
      <c r="E82" s="8">
        <v>1</v>
      </c>
      <c r="F82" s="8"/>
      <c r="G82" s="9">
        <f t="shared" si="16"/>
        <v>8.9</v>
      </c>
      <c r="L82" s="10">
        <f t="shared" si="4"/>
        <v>0</v>
      </c>
    </row>
    <row r="83" spans="1:12" s="71" customFormat="1" ht="15.75" customHeight="1" x14ac:dyDescent="0.2">
      <c r="A83" s="33" t="s">
        <v>313</v>
      </c>
      <c r="B83" s="16" t="s">
        <v>304</v>
      </c>
      <c r="C83" s="16" t="s">
        <v>54</v>
      </c>
      <c r="D83" s="13">
        <v>2.2000000000000002</v>
      </c>
      <c r="E83" s="8">
        <v>3</v>
      </c>
      <c r="F83" s="8">
        <v>4</v>
      </c>
      <c r="G83" s="9">
        <f t="shared" ref="G83" si="17">D83*E83</f>
        <v>6.6000000000000005</v>
      </c>
      <c r="L83" s="10"/>
    </row>
    <row r="84" spans="1:12" ht="15.75" customHeight="1" x14ac:dyDescent="0.2">
      <c r="A84" s="33" t="s">
        <v>94</v>
      </c>
      <c r="B84" s="12" t="s">
        <v>95</v>
      </c>
      <c r="C84" s="12" t="s">
        <v>54</v>
      </c>
      <c r="D84" s="13">
        <v>2.62</v>
      </c>
      <c r="E84" s="8">
        <v>3</v>
      </c>
      <c r="F84" s="8">
        <v>7</v>
      </c>
      <c r="G84" s="9">
        <f t="shared" si="16"/>
        <v>7.86</v>
      </c>
      <c r="L84" s="10">
        <f t="shared" si="4"/>
        <v>18.34</v>
      </c>
    </row>
    <row r="85" spans="1:12" ht="15.75" customHeight="1" x14ac:dyDescent="0.2">
      <c r="A85" s="33" t="s">
        <v>96</v>
      </c>
      <c r="B85" s="12" t="s">
        <v>72</v>
      </c>
      <c r="C85" s="12" t="s">
        <v>97</v>
      </c>
      <c r="D85" s="13">
        <v>11.36</v>
      </c>
      <c r="E85" s="8"/>
      <c r="F85" s="8"/>
      <c r="G85" s="9">
        <f t="shared" si="16"/>
        <v>0</v>
      </c>
      <c r="L85" s="10">
        <f t="shared" si="4"/>
        <v>0</v>
      </c>
    </row>
    <row r="86" spans="1:12" ht="15.75" customHeight="1" x14ac:dyDescent="0.2">
      <c r="A86" s="33" t="s">
        <v>99</v>
      </c>
      <c r="B86" s="12" t="s">
        <v>100</v>
      </c>
      <c r="C86" s="12" t="s">
        <v>91</v>
      </c>
      <c r="D86" s="13">
        <v>7.4</v>
      </c>
      <c r="E86" s="8">
        <v>4</v>
      </c>
      <c r="F86" s="8">
        <v>1</v>
      </c>
      <c r="G86" s="9">
        <f t="shared" si="16"/>
        <v>29.6</v>
      </c>
      <c r="L86" s="10">
        <f t="shared" si="4"/>
        <v>7.4</v>
      </c>
    </row>
    <row r="87" spans="1:12" ht="15.75" customHeight="1" x14ac:dyDescent="0.2">
      <c r="A87" s="33" t="s">
        <v>102</v>
      </c>
      <c r="B87" s="12" t="s">
        <v>103</v>
      </c>
      <c r="C87" s="12" t="s">
        <v>91</v>
      </c>
      <c r="D87" s="13">
        <v>2.2400000000000002</v>
      </c>
      <c r="E87" s="8">
        <v>2</v>
      </c>
      <c r="F87" s="8">
        <v>4</v>
      </c>
      <c r="G87" s="9">
        <f t="shared" si="16"/>
        <v>4.4800000000000004</v>
      </c>
      <c r="L87" s="10">
        <f t="shared" si="4"/>
        <v>8.9600000000000009</v>
      </c>
    </row>
    <row r="88" spans="1:12" ht="15.75" customHeight="1" x14ac:dyDescent="0.2">
      <c r="A88" s="33" t="s">
        <v>106</v>
      </c>
      <c r="B88" s="12" t="s">
        <v>107</v>
      </c>
      <c r="C88" s="12" t="s">
        <v>9</v>
      </c>
      <c r="D88" s="13">
        <v>1.7</v>
      </c>
      <c r="E88" s="8">
        <v>50</v>
      </c>
      <c r="F88" s="8">
        <v>9</v>
      </c>
      <c r="G88" s="9">
        <f t="shared" si="16"/>
        <v>85</v>
      </c>
      <c r="L88" s="10">
        <f t="shared" si="4"/>
        <v>15.299999999999999</v>
      </c>
    </row>
    <row r="89" spans="1:12" ht="15.75" customHeight="1" x14ac:dyDescent="0.2">
      <c r="A89" s="33" t="s">
        <v>108</v>
      </c>
      <c r="B89" s="12" t="s">
        <v>109</v>
      </c>
      <c r="C89" s="12" t="s">
        <v>27</v>
      </c>
      <c r="D89" s="13">
        <v>24.56</v>
      </c>
      <c r="E89" s="8">
        <v>1</v>
      </c>
      <c r="F89" s="8">
        <v>1</v>
      </c>
      <c r="G89" s="9">
        <f t="shared" si="16"/>
        <v>24.56</v>
      </c>
      <c r="L89" s="10">
        <f t="shared" si="4"/>
        <v>24.56</v>
      </c>
    </row>
    <row r="90" spans="1:12" ht="15.75" customHeight="1" x14ac:dyDescent="0.2">
      <c r="A90" s="33" t="s">
        <v>309</v>
      </c>
      <c r="B90" s="12" t="s">
        <v>110</v>
      </c>
      <c r="C90" s="12" t="s">
        <v>73</v>
      </c>
      <c r="D90" s="13">
        <v>16.89</v>
      </c>
      <c r="E90" s="8"/>
      <c r="F90" s="8">
        <v>4</v>
      </c>
      <c r="G90" s="9">
        <f t="shared" si="16"/>
        <v>0</v>
      </c>
      <c r="L90" s="10">
        <f t="shared" si="4"/>
        <v>67.56</v>
      </c>
    </row>
    <row r="91" spans="1:12" s="68" customFormat="1" ht="15.75" customHeight="1" x14ac:dyDescent="0.2">
      <c r="A91" s="33" t="s">
        <v>261</v>
      </c>
      <c r="B91" s="16" t="s">
        <v>262</v>
      </c>
      <c r="C91" s="16" t="s">
        <v>263</v>
      </c>
      <c r="D91" s="13">
        <v>41.83</v>
      </c>
      <c r="E91" s="8">
        <v>0.2</v>
      </c>
      <c r="F91" s="8">
        <v>1</v>
      </c>
      <c r="G91" s="9">
        <f t="shared" si="16"/>
        <v>8.3659999999999997</v>
      </c>
      <c r="L91" s="10">
        <f t="shared" si="4"/>
        <v>41.83</v>
      </c>
    </row>
    <row r="92" spans="1:12" ht="15.75" customHeight="1" x14ac:dyDescent="0.2">
      <c r="A92" s="33" t="s">
        <v>111</v>
      </c>
      <c r="B92" s="12" t="s">
        <v>112</v>
      </c>
      <c r="C92" s="12" t="s">
        <v>73</v>
      </c>
      <c r="D92" s="13">
        <v>10.3</v>
      </c>
      <c r="E92" s="8"/>
      <c r="F92" s="8"/>
      <c r="G92" s="9">
        <f t="shared" si="16"/>
        <v>0</v>
      </c>
      <c r="L92" s="10">
        <f t="shared" si="4"/>
        <v>0</v>
      </c>
    </row>
    <row r="93" spans="1:12" ht="15.75" customHeight="1" x14ac:dyDescent="0.2">
      <c r="A93" s="33" t="s">
        <v>113</v>
      </c>
      <c r="B93" s="12" t="s">
        <v>114</v>
      </c>
      <c r="C93" s="12" t="s">
        <v>18</v>
      </c>
      <c r="D93" s="13">
        <v>31.83</v>
      </c>
      <c r="E93" s="8"/>
      <c r="F93" s="8"/>
      <c r="G93" s="9">
        <f t="shared" si="16"/>
        <v>0</v>
      </c>
      <c r="L93" s="10">
        <f t="shared" si="4"/>
        <v>0</v>
      </c>
    </row>
    <row r="94" spans="1:12" ht="15.75" customHeight="1" x14ac:dyDescent="0.2">
      <c r="A94" s="33" t="s">
        <v>115</v>
      </c>
      <c r="B94" s="12" t="s">
        <v>70</v>
      </c>
      <c r="C94" s="12" t="s">
        <v>27</v>
      </c>
      <c r="D94" s="13">
        <v>4.78</v>
      </c>
      <c r="E94" s="8">
        <v>0</v>
      </c>
      <c r="F94" s="8">
        <v>0.75</v>
      </c>
      <c r="G94" s="9">
        <f t="shared" si="16"/>
        <v>0</v>
      </c>
      <c r="L94" s="10">
        <f t="shared" si="4"/>
        <v>3.585</v>
      </c>
    </row>
    <row r="95" spans="1:12" ht="15.75" customHeight="1" x14ac:dyDescent="0.2">
      <c r="A95" s="33" t="s">
        <v>116</v>
      </c>
      <c r="B95" s="12" t="s">
        <v>117</v>
      </c>
      <c r="C95" s="12" t="s">
        <v>54</v>
      </c>
      <c r="D95" s="13">
        <v>6.61</v>
      </c>
      <c r="E95" s="8">
        <v>1</v>
      </c>
      <c r="F95" s="8">
        <v>0.25</v>
      </c>
      <c r="G95" s="9">
        <f t="shared" si="16"/>
        <v>6.61</v>
      </c>
      <c r="L95" s="10">
        <f t="shared" si="4"/>
        <v>1.6525000000000001</v>
      </c>
    </row>
    <row r="96" spans="1:12" ht="15.75" customHeight="1" x14ac:dyDescent="0.2">
      <c r="A96" s="33" t="s">
        <v>118</v>
      </c>
      <c r="B96" s="12" t="s">
        <v>308</v>
      </c>
      <c r="C96" s="12">
        <v>8.92</v>
      </c>
      <c r="D96" s="13">
        <v>5.58</v>
      </c>
      <c r="E96" s="8">
        <v>0.7</v>
      </c>
      <c r="F96" s="8">
        <v>0.5</v>
      </c>
      <c r="G96" s="9">
        <f t="shared" si="16"/>
        <v>3.9059999999999997</v>
      </c>
      <c r="L96" s="10">
        <f t="shared" si="4"/>
        <v>2.79</v>
      </c>
    </row>
    <row r="97" spans="1:12" ht="15.75" customHeight="1" x14ac:dyDescent="0.2">
      <c r="A97" s="33" t="s">
        <v>119</v>
      </c>
      <c r="B97" s="12" t="s">
        <v>107</v>
      </c>
      <c r="C97" s="12" t="s">
        <v>9</v>
      </c>
      <c r="D97" s="13">
        <v>1.02</v>
      </c>
      <c r="E97" s="8">
        <v>7</v>
      </c>
      <c r="F97" s="8">
        <v>10</v>
      </c>
      <c r="G97" s="9">
        <f t="shared" si="16"/>
        <v>7.1400000000000006</v>
      </c>
      <c r="L97" s="10">
        <f t="shared" si="4"/>
        <v>10.199999999999999</v>
      </c>
    </row>
    <row r="98" spans="1:12" ht="15.75" customHeight="1" x14ac:dyDescent="0.2">
      <c r="A98" s="33" t="s">
        <v>120</v>
      </c>
      <c r="B98" s="12" t="s">
        <v>121</v>
      </c>
      <c r="C98" s="12" t="s">
        <v>27</v>
      </c>
      <c r="D98" s="13">
        <v>3.22</v>
      </c>
      <c r="E98" s="8">
        <v>3</v>
      </c>
      <c r="F98" s="8">
        <v>6</v>
      </c>
      <c r="G98" s="9">
        <f t="shared" si="16"/>
        <v>9.66</v>
      </c>
      <c r="L98" s="10">
        <f t="shared" si="4"/>
        <v>19.32</v>
      </c>
    </row>
    <row r="99" spans="1:12" ht="15.75" customHeight="1" x14ac:dyDescent="0.2">
      <c r="A99" s="33" t="s">
        <v>128</v>
      </c>
      <c r="B99" s="12" t="s">
        <v>129</v>
      </c>
      <c r="C99" s="12" t="s">
        <v>54</v>
      </c>
      <c r="D99" s="13">
        <v>20</v>
      </c>
      <c r="E99" s="8">
        <v>1</v>
      </c>
      <c r="F99" s="8">
        <v>0.5</v>
      </c>
      <c r="G99" s="9">
        <f t="shared" si="16"/>
        <v>20</v>
      </c>
      <c r="L99" s="10">
        <f t="shared" si="4"/>
        <v>10</v>
      </c>
    </row>
    <row r="100" spans="1:12" ht="15.75" customHeight="1" x14ac:dyDescent="0.2">
      <c r="A100" s="33" t="s">
        <v>130</v>
      </c>
      <c r="B100" s="12" t="s">
        <v>100</v>
      </c>
      <c r="C100" s="12" t="s">
        <v>73</v>
      </c>
      <c r="D100" s="13">
        <v>4.3099999999999996</v>
      </c>
      <c r="E100" s="8">
        <v>2</v>
      </c>
      <c r="F100" s="8">
        <v>4</v>
      </c>
      <c r="G100" s="9">
        <f t="shared" si="16"/>
        <v>8.6199999999999992</v>
      </c>
      <c r="L100" s="10">
        <f t="shared" si="4"/>
        <v>17.239999999999998</v>
      </c>
    </row>
    <row r="101" spans="1:12" ht="15.75" customHeight="1" x14ac:dyDescent="0.2">
      <c r="A101" s="33" t="s">
        <v>250</v>
      </c>
      <c r="B101" s="12" t="s">
        <v>251</v>
      </c>
      <c r="C101" s="12" t="s">
        <v>54</v>
      </c>
      <c r="D101" s="13">
        <v>7.07</v>
      </c>
      <c r="E101" s="8">
        <v>6</v>
      </c>
      <c r="F101" s="8">
        <v>10</v>
      </c>
      <c r="G101" s="9">
        <f t="shared" si="16"/>
        <v>42.42</v>
      </c>
      <c r="L101" s="10">
        <f t="shared" si="4"/>
        <v>70.7</v>
      </c>
    </row>
    <row r="102" spans="1:12" s="68" customFormat="1" ht="15.75" customHeight="1" x14ac:dyDescent="0.2">
      <c r="A102" s="33" t="s">
        <v>267</v>
      </c>
      <c r="B102" s="16" t="s">
        <v>268</v>
      </c>
      <c r="C102" s="16" t="s">
        <v>54</v>
      </c>
      <c r="D102" s="13">
        <v>13.63</v>
      </c>
      <c r="E102" s="8">
        <v>1</v>
      </c>
      <c r="F102" s="8">
        <v>0.5</v>
      </c>
      <c r="G102" s="9">
        <f t="shared" si="16"/>
        <v>13.63</v>
      </c>
      <c r="L102" s="10">
        <f t="shared" si="4"/>
        <v>6.8150000000000004</v>
      </c>
    </row>
    <row r="103" spans="1:12" ht="15.75" customHeight="1" x14ac:dyDescent="0.2">
      <c r="A103" s="33" t="s">
        <v>131</v>
      </c>
      <c r="B103" s="12" t="s">
        <v>132</v>
      </c>
      <c r="C103" s="12" t="s">
        <v>18</v>
      </c>
      <c r="D103" s="13">
        <v>27.75</v>
      </c>
      <c r="E103" s="8">
        <v>0.5</v>
      </c>
      <c r="F103" s="8">
        <v>1</v>
      </c>
      <c r="G103" s="9">
        <f t="shared" si="16"/>
        <v>13.875</v>
      </c>
      <c r="L103" s="10">
        <f t="shared" si="4"/>
        <v>27.75</v>
      </c>
    </row>
    <row r="104" spans="1:12" ht="15.75" customHeight="1" x14ac:dyDescent="0.2">
      <c r="A104" s="33" t="s">
        <v>133</v>
      </c>
      <c r="B104" s="12" t="s">
        <v>134</v>
      </c>
      <c r="C104" s="12" t="s">
        <v>18</v>
      </c>
      <c r="D104" s="13">
        <v>23.71</v>
      </c>
      <c r="E104" s="8">
        <v>15</v>
      </c>
      <c r="F104" s="8">
        <v>1</v>
      </c>
      <c r="G104" s="9">
        <f t="shared" si="16"/>
        <v>355.65000000000003</v>
      </c>
      <c r="L104" s="10">
        <f t="shared" si="4"/>
        <v>23.71</v>
      </c>
    </row>
    <row r="105" spans="1:12" ht="15.75" customHeight="1" x14ac:dyDescent="0.2">
      <c r="A105" s="33" t="s">
        <v>135</v>
      </c>
      <c r="B105" s="12" t="s">
        <v>136</v>
      </c>
      <c r="C105" s="12" t="s">
        <v>54</v>
      </c>
      <c r="D105" s="13">
        <v>8.89</v>
      </c>
      <c r="E105" s="8">
        <v>3</v>
      </c>
      <c r="F105" s="8">
        <v>4.5</v>
      </c>
      <c r="G105" s="9">
        <f t="shared" si="16"/>
        <v>26.67</v>
      </c>
      <c r="L105" s="10">
        <f t="shared" si="4"/>
        <v>40.005000000000003</v>
      </c>
    </row>
    <row r="106" spans="1:12" ht="15.75" customHeight="1" x14ac:dyDescent="0.2">
      <c r="A106" s="33" t="s">
        <v>137</v>
      </c>
      <c r="B106" s="12" t="s">
        <v>138</v>
      </c>
      <c r="C106" s="12" t="s">
        <v>91</v>
      </c>
      <c r="D106" s="13">
        <v>7.7</v>
      </c>
      <c r="E106" s="8">
        <v>5</v>
      </c>
      <c r="F106" s="8">
        <v>0</v>
      </c>
      <c r="G106" s="9">
        <f t="shared" si="16"/>
        <v>38.5</v>
      </c>
      <c r="L106" s="10">
        <f t="shared" si="4"/>
        <v>0</v>
      </c>
    </row>
    <row r="107" spans="1:12" ht="15.75" customHeight="1" x14ac:dyDescent="0.2">
      <c r="A107" s="33" t="s">
        <v>139</v>
      </c>
      <c r="B107" s="12" t="s">
        <v>269</v>
      </c>
      <c r="C107" s="12" t="s">
        <v>263</v>
      </c>
      <c r="D107" s="13">
        <v>48.91</v>
      </c>
      <c r="E107" s="8">
        <v>0.5</v>
      </c>
      <c r="F107" s="8">
        <v>1.5</v>
      </c>
      <c r="G107" s="9">
        <f t="shared" si="16"/>
        <v>24.454999999999998</v>
      </c>
      <c r="L107" s="10">
        <f t="shared" si="4"/>
        <v>73.364999999999995</v>
      </c>
    </row>
    <row r="108" spans="1:12" ht="15.75" customHeight="1" x14ac:dyDescent="0.2">
      <c r="A108" s="33" t="s">
        <v>140</v>
      </c>
      <c r="B108" s="12" t="s">
        <v>141</v>
      </c>
      <c r="C108" s="12" t="s">
        <v>18</v>
      </c>
      <c r="D108" s="13">
        <v>15.12</v>
      </c>
      <c r="E108" s="8">
        <v>0.7</v>
      </c>
      <c r="F108" s="8">
        <v>0</v>
      </c>
      <c r="G108" s="9">
        <f t="shared" si="16"/>
        <v>10.584</v>
      </c>
      <c r="L108" s="10">
        <f t="shared" si="4"/>
        <v>0</v>
      </c>
    </row>
    <row r="109" spans="1:12" s="69" customFormat="1" ht="15.75" customHeight="1" x14ac:dyDescent="0.2">
      <c r="A109" s="33" t="s">
        <v>274</v>
      </c>
      <c r="B109" s="16" t="s">
        <v>281</v>
      </c>
      <c r="C109" s="16" t="s">
        <v>54</v>
      </c>
      <c r="D109" s="13">
        <v>42.9</v>
      </c>
      <c r="E109" s="8">
        <v>2.5</v>
      </c>
      <c r="F109" s="8">
        <v>2.5</v>
      </c>
      <c r="G109" s="9">
        <f t="shared" si="16"/>
        <v>107.25</v>
      </c>
      <c r="L109" s="10">
        <f t="shared" si="4"/>
        <v>107.25</v>
      </c>
    </row>
    <row r="110" spans="1:12" ht="15.75" customHeight="1" x14ac:dyDescent="0.2">
      <c r="A110" s="33" t="s">
        <v>142</v>
      </c>
      <c r="B110" s="12" t="s">
        <v>141</v>
      </c>
      <c r="C110" s="12" t="s">
        <v>143</v>
      </c>
      <c r="D110" s="13">
        <v>10.16</v>
      </c>
      <c r="E110" s="8">
        <v>0</v>
      </c>
      <c r="F110" s="8">
        <v>0.2</v>
      </c>
      <c r="G110" s="9">
        <f t="shared" si="16"/>
        <v>0</v>
      </c>
      <c r="L110" s="10">
        <f t="shared" si="4"/>
        <v>2.032</v>
      </c>
    </row>
    <row r="111" spans="1:12" ht="15.75" customHeight="1" x14ac:dyDescent="0.2">
      <c r="A111" s="33" t="s">
        <v>144</v>
      </c>
      <c r="B111" s="12" t="s">
        <v>145</v>
      </c>
      <c r="C111" s="12" t="s">
        <v>73</v>
      </c>
      <c r="D111" s="13">
        <v>15.98</v>
      </c>
      <c r="E111" s="8">
        <v>0.5</v>
      </c>
      <c r="F111" s="8">
        <v>0</v>
      </c>
      <c r="G111" s="9">
        <f t="shared" si="16"/>
        <v>7.99</v>
      </c>
      <c r="L111" s="10">
        <f t="shared" si="4"/>
        <v>0</v>
      </c>
    </row>
    <row r="112" spans="1:12" ht="15.75" customHeight="1" x14ac:dyDescent="0.2">
      <c r="A112" s="33" t="s">
        <v>146</v>
      </c>
      <c r="B112" s="12" t="s">
        <v>72</v>
      </c>
      <c r="C112" s="12" t="s">
        <v>73</v>
      </c>
      <c r="D112" s="13">
        <v>19.2</v>
      </c>
      <c r="E112" s="8">
        <v>1</v>
      </c>
      <c r="F112" s="8">
        <v>1</v>
      </c>
      <c r="G112" s="9">
        <f t="shared" si="16"/>
        <v>19.2</v>
      </c>
      <c r="L112" s="10">
        <f t="shared" si="4"/>
        <v>19.2</v>
      </c>
    </row>
    <row r="113" spans="1:12" s="69" customFormat="1" ht="15.75" customHeight="1" x14ac:dyDescent="0.2">
      <c r="A113" s="33" t="s">
        <v>275</v>
      </c>
      <c r="B113" s="16" t="s">
        <v>282</v>
      </c>
      <c r="C113" s="16" t="s">
        <v>54</v>
      </c>
      <c r="D113" s="13">
        <v>5.65</v>
      </c>
      <c r="E113" s="8">
        <v>0.4</v>
      </c>
      <c r="F113" s="8">
        <v>0.25</v>
      </c>
      <c r="G113" s="9">
        <f t="shared" si="16"/>
        <v>2.2600000000000002</v>
      </c>
      <c r="L113" s="10">
        <f t="shared" si="4"/>
        <v>1.4125000000000001</v>
      </c>
    </row>
    <row r="114" spans="1:12" ht="15.75" customHeight="1" x14ac:dyDescent="0.2">
      <c r="A114" s="33" t="s">
        <v>148</v>
      </c>
      <c r="B114" s="15" t="s">
        <v>149</v>
      </c>
      <c r="C114" s="12" t="s">
        <v>143</v>
      </c>
      <c r="D114" s="13">
        <v>3.81</v>
      </c>
      <c r="E114" s="8">
        <v>1</v>
      </c>
      <c r="F114" s="8">
        <v>1</v>
      </c>
      <c r="G114" s="9">
        <f t="shared" si="16"/>
        <v>3.81</v>
      </c>
      <c r="L114" s="10">
        <f t="shared" si="4"/>
        <v>3.81</v>
      </c>
    </row>
    <row r="115" spans="1:12" ht="15.75" customHeight="1" x14ac:dyDescent="0.2">
      <c r="A115" s="33" t="s">
        <v>150</v>
      </c>
      <c r="B115" s="12" t="s">
        <v>151</v>
      </c>
      <c r="C115" s="12" t="s">
        <v>152</v>
      </c>
      <c r="D115" s="13">
        <v>27.64</v>
      </c>
      <c r="E115" s="8">
        <v>0.2</v>
      </c>
      <c r="F115" s="8">
        <v>0.75</v>
      </c>
      <c r="G115" s="9">
        <f t="shared" si="16"/>
        <v>5.5280000000000005</v>
      </c>
      <c r="L115" s="10">
        <f t="shared" si="4"/>
        <v>20.73</v>
      </c>
    </row>
    <row r="116" spans="1:12" ht="15.75" customHeight="1" x14ac:dyDescent="0.2">
      <c r="A116" s="33" t="s">
        <v>153</v>
      </c>
      <c r="B116" s="12" t="s">
        <v>100</v>
      </c>
      <c r="C116" s="12" t="s">
        <v>91</v>
      </c>
      <c r="D116" s="13">
        <v>9.15</v>
      </c>
      <c r="E116" s="8">
        <v>5</v>
      </c>
      <c r="F116" s="8">
        <v>1</v>
      </c>
      <c r="G116" s="9">
        <f t="shared" si="16"/>
        <v>45.75</v>
      </c>
      <c r="L116" s="10">
        <f t="shared" si="4"/>
        <v>9.15</v>
      </c>
    </row>
    <row r="117" spans="1:12" ht="15.75" customHeight="1" x14ac:dyDescent="0.2">
      <c r="A117" s="33" t="s">
        <v>154</v>
      </c>
      <c r="B117" s="12" t="s">
        <v>155</v>
      </c>
      <c r="C117" s="12" t="s">
        <v>54</v>
      </c>
      <c r="D117" s="13">
        <v>1.59</v>
      </c>
      <c r="E117" s="8">
        <v>22</v>
      </c>
      <c r="F117" s="8">
        <v>25</v>
      </c>
      <c r="G117" s="9">
        <f t="shared" si="16"/>
        <v>34.980000000000004</v>
      </c>
      <c r="L117" s="10">
        <f t="shared" si="4"/>
        <v>39.75</v>
      </c>
    </row>
    <row r="118" spans="1:12" ht="15.75" customHeight="1" x14ac:dyDescent="0.2">
      <c r="A118" s="33" t="s">
        <v>156</v>
      </c>
      <c r="B118" s="12" t="s">
        <v>72</v>
      </c>
      <c r="C118" s="12" t="s">
        <v>73</v>
      </c>
      <c r="D118" s="13">
        <v>10.130000000000001</v>
      </c>
      <c r="E118" s="8">
        <v>1</v>
      </c>
      <c r="F118" s="8">
        <v>1</v>
      </c>
      <c r="G118" s="9">
        <f t="shared" si="16"/>
        <v>10.130000000000001</v>
      </c>
      <c r="L118" s="10">
        <f t="shared" si="4"/>
        <v>10.130000000000001</v>
      </c>
    </row>
    <row r="119" spans="1:12" ht="15.75" customHeight="1" x14ac:dyDescent="0.2">
      <c r="A119" s="33" t="s">
        <v>157</v>
      </c>
      <c r="B119" s="12" t="s">
        <v>107</v>
      </c>
      <c r="C119" s="12" t="s">
        <v>9</v>
      </c>
      <c r="D119" s="13">
        <v>0.54</v>
      </c>
      <c r="E119" s="8">
        <v>18</v>
      </c>
      <c r="F119" s="8">
        <v>20</v>
      </c>
      <c r="G119" s="9">
        <f t="shared" si="16"/>
        <v>9.7200000000000006</v>
      </c>
      <c r="L119" s="10">
        <f t="shared" si="4"/>
        <v>10.8</v>
      </c>
    </row>
    <row r="120" spans="1:12" ht="15.75" customHeight="1" x14ac:dyDescent="0.2">
      <c r="A120" s="33" t="s">
        <v>158</v>
      </c>
      <c r="B120" s="12" t="s">
        <v>159</v>
      </c>
      <c r="C120" s="12" t="s">
        <v>160</v>
      </c>
      <c r="D120" s="13">
        <v>2.5</v>
      </c>
      <c r="E120" s="8">
        <v>6</v>
      </c>
      <c r="F120" s="8">
        <v>7</v>
      </c>
      <c r="G120" s="9">
        <f t="shared" si="16"/>
        <v>15</v>
      </c>
      <c r="L120" s="10">
        <f t="shared" si="4"/>
        <v>17.5</v>
      </c>
    </row>
    <row r="121" spans="1:12" ht="15.75" customHeight="1" x14ac:dyDescent="0.2">
      <c r="A121" s="33" t="s">
        <v>161</v>
      </c>
      <c r="B121" s="12" t="s">
        <v>264</v>
      </c>
      <c r="C121" s="12" t="s">
        <v>9</v>
      </c>
      <c r="D121" s="13">
        <v>3.8</v>
      </c>
      <c r="E121" s="8">
        <v>4</v>
      </c>
      <c r="F121" s="8">
        <v>5</v>
      </c>
      <c r="G121" s="9">
        <f t="shared" si="16"/>
        <v>15.2</v>
      </c>
      <c r="L121" s="10">
        <f t="shared" si="4"/>
        <v>19</v>
      </c>
    </row>
    <row r="122" spans="1:12" ht="15.75" customHeight="1" x14ac:dyDescent="0.2">
      <c r="A122" s="33" t="s">
        <v>162</v>
      </c>
      <c r="B122" s="12" t="s">
        <v>163</v>
      </c>
      <c r="C122" s="12" t="s">
        <v>18</v>
      </c>
      <c r="D122" s="13">
        <v>16.16</v>
      </c>
      <c r="E122" s="8">
        <v>0.9</v>
      </c>
      <c r="F122" s="8">
        <v>0.5</v>
      </c>
      <c r="G122" s="9">
        <f t="shared" si="16"/>
        <v>14.544</v>
      </c>
      <c r="L122" s="10">
        <f t="shared" si="4"/>
        <v>8.08</v>
      </c>
    </row>
    <row r="123" spans="1:12" ht="15.75" customHeight="1" x14ac:dyDescent="0.2">
      <c r="A123" s="33" t="s">
        <v>164</v>
      </c>
      <c r="B123" s="12" t="s">
        <v>165</v>
      </c>
      <c r="C123" s="12" t="s">
        <v>54</v>
      </c>
      <c r="D123" s="13">
        <v>20</v>
      </c>
      <c r="E123" s="8">
        <v>2</v>
      </c>
      <c r="F123" s="8"/>
      <c r="G123" s="9">
        <f t="shared" si="16"/>
        <v>40</v>
      </c>
      <c r="L123" s="10">
        <f t="shared" si="4"/>
        <v>0</v>
      </c>
    </row>
    <row r="124" spans="1:12" ht="15.75" customHeight="1" x14ac:dyDescent="0.2">
      <c r="A124" s="33" t="s">
        <v>166</v>
      </c>
      <c r="B124" s="12" t="s">
        <v>167</v>
      </c>
      <c r="C124" s="12" t="s">
        <v>27</v>
      </c>
      <c r="D124" s="13">
        <v>4.04</v>
      </c>
      <c r="E124" s="8"/>
      <c r="F124" s="8">
        <v>2.5</v>
      </c>
      <c r="G124" s="9">
        <f t="shared" si="16"/>
        <v>0</v>
      </c>
      <c r="L124" s="10">
        <f t="shared" si="4"/>
        <v>10.1</v>
      </c>
    </row>
    <row r="125" spans="1:12" ht="15.75" customHeight="1" x14ac:dyDescent="0.2">
      <c r="A125" s="33" t="s">
        <v>168</v>
      </c>
      <c r="B125" s="12" t="s">
        <v>278</v>
      </c>
      <c r="C125" s="12" t="s">
        <v>263</v>
      </c>
      <c r="D125" s="13">
        <v>39.880000000000003</v>
      </c>
      <c r="E125" s="8">
        <v>0.4</v>
      </c>
      <c r="F125" s="8">
        <v>0.3</v>
      </c>
      <c r="G125" s="9">
        <f t="shared" si="16"/>
        <v>15.952000000000002</v>
      </c>
      <c r="L125" s="10">
        <f t="shared" si="4"/>
        <v>11.964</v>
      </c>
    </row>
    <row r="126" spans="1:12" ht="15.75" customHeight="1" x14ac:dyDescent="0.2">
      <c r="A126" s="33" t="s">
        <v>169</v>
      </c>
      <c r="B126" s="12" t="s">
        <v>170</v>
      </c>
      <c r="C126" s="12" t="s">
        <v>54</v>
      </c>
      <c r="D126" s="13">
        <v>2.31</v>
      </c>
      <c r="E126" s="8">
        <v>1</v>
      </c>
      <c r="F126" s="8">
        <v>2</v>
      </c>
      <c r="G126" s="9">
        <f t="shared" si="16"/>
        <v>2.31</v>
      </c>
      <c r="L126" s="10">
        <f t="shared" si="4"/>
        <v>4.62</v>
      </c>
    </row>
    <row r="127" spans="1:12" ht="15.75" customHeight="1" x14ac:dyDescent="0.2">
      <c r="A127" s="33" t="s">
        <v>171</v>
      </c>
      <c r="B127" s="12" t="s">
        <v>79</v>
      </c>
      <c r="C127" s="12" t="s">
        <v>27</v>
      </c>
      <c r="D127" s="13">
        <v>18.88</v>
      </c>
      <c r="E127" s="8">
        <v>1.1000000000000001</v>
      </c>
      <c r="F127" s="8">
        <v>1</v>
      </c>
      <c r="G127" s="9">
        <f t="shared" si="16"/>
        <v>20.768000000000001</v>
      </c>
      <c r="L127" s="10">
        <f t="shared" si="4"/>
        <v>18.88</v>
      </c>
    </row>
    <row r="128" spans="1:12" ht="15.75" customHeight="1" x14ac:dyDescent="0.2">
      <c r="A128" s="33" t="s">
        <v>172</v>
      </c>
      <c r="B128" s="12" t="s">
        <v>173</v>
      </c>
      <c r="C128" s="12" t="s">
        <v>18</v>
      </c>
      <c r="D128" s="13">
        <v>14.21</v>
      </c>
      <c r="E128" s="8">
        <v>0.8</v>
      </c>
      <c r="F128" s="8">
        <v>0.8</v>
      </c>
      <c r="G128" s="9">
        <f t="shared" si="16"/>
        <v>11.368000000000002</v>
      </c>
      <c r="L128" s="10">
        <f t="shared" si="4"/>
        <v>11.368000000000002</v>
      </c>
    </row>
    <row r="129" spans="1:12" ht="15.75" customHeight="1" x14ac:dyDescent="0.2">
      <c r="A129" s="33" t="s">
        <v>174</v>
      </c>
      <c r="B129" s="12" t="s">
        <v>175</v>
      </c>
      <c r="C129" s="12" t="s">
        <v>18</v>
      </c>
      <c r="D129" s="13">
        <v>18.489999999999998</v>
      </c>
      <c r="E129" s="8">
        <v>0.7</v>
      </c>
      <c r="F129" s="8">
        <v>0.7</v>
      </c>
      <c r="G129" s="9">
        <f t="shared" si="16"/>
        <v>12.942999999999998</v>
      </c>
      <c r="L129" s="10">
        <f t="shared" si="4"/>
        <v>12.942999999999998</v>
      </c>
    </row>
    <row r="130" spans="1:12" ht="15.75" customHeight="1" x14ac:dyDescent="0.2">
      <c r="A130" s="33" t="s">
        <v>177</v>
      </c>
      <c r="B130" s="12" t="s">
        <v>178</v>
      </c>
      <c r="C130" s="12" t="s">
        <v>178</v>
      </c>
      <c r="D130" s="13">
        <v>12.3</v>
      </c>
      <c r="E130" s="8"/>
      <c r="F130" s="8"/>
      <c r="G130" s="9">
        <f t="shared" si="16"/>
        <v>0</v>
      </c>
      <c r="L130" s="10">
        <f t="shared" si="4"/>
        <v>0</v>
      </c>
    </row>
    <row r="131" spans="1:12" ht="15.75" customHeight="1" x14ac:dyDescent="0.2">
      <c r="A131" s="33" t="s">
        <v>179</v>
      </c>
      <c r="B131" s="12" t="s">
        <v>95</v>
      </c>
      <c r="C131" s="12" t="s">
        <v>54</v>
      </c>
      <c r="D131" s="13">
        <v>3.42</v>
      </c>
      <c r="E131" s="8">
        <v>15</v>
      </c>
      <c r="F131" s="8">
        <v>15</v>
      </c>
      <c r="G131" s="9">
        <f t="shared" si="16"/>
        <v>51.3</v>
      </c>
      <c r="L131" s="10">
        <f t="shared" si="4"/>
        <v>51.3</v>
      </c>
    </row>
    <row r="132" spans="1:12" s="69" customFormat="1" ht="15.75" customHeight="1" x14ac:dyDescent="0.2">
      <c r="A132" s="33" t="s">
        <v>276</v>
      </c>
      <c r="B132" s="16" t="s">
        <v>283</v>
      </c>
      <c r="C132" s="16" t="s">
        <v>54</v>
      </c>
      <c r="D132" s="13">
        <v>15.98</v>
      </c>
      <c r="E132" s="8"/>
      <c r="F132" s="8">
        <v>1</v>
      </c>
      <c r="G132" s="9">
        <f t="shared" si="16"/>
        <v>0</v>
      </c>
      <c r="L132" s="10">
        <f t="shared" si="4"/>
        <v>15.98</v>
      </c>
    </row>
    <row r="133" spans="1:12" s="69" customFormat="1" ht="15.75" customHeight="1" x14ac:dyDescent="0.2">
      <c r="A133" s="33" t="s">
        <v>271</v>
      </c>
      <c r="B133" s="16" t="s">
        <v>284</v>
      </c>
      <c r="C133" s="16" t="s">
        <v>54</v>
      </c>
      <c r="D133" s="13">
        <v>14.71</v>
      </c>
      <c r="E133" s="8">
        <v>1.5</v>
      </c>
      <c r="F133" s="8">
        <v>1</v>
      </c>
      <c r="G133" s="9">
        <f t="shared" si="16"/>
        <v>22.065000000000001</v>
      </c>
      <c r="L133" s="10">
        <f t="shared" si="4"/>
        <v>14.71</v>
      </c>
    </row>
    <row r="134" spans="1:12" ht="15.75" customHeight="1" x14ac:dyDescent="0.2">
      <c r="A134" s="33" t="s">
        <v>180</v>
      </c>
      <c r="B134" s="12" t="s">
        <v>170</v>
      </c>
      <c r="C134" s="12" t="s">
        <v>54</v>
      </c>
      <c r="D134" s="13">
        <v>2.94</v>
      </c>
      <c r="E134" s="8">
        <v>22</v>
      </c>
      <c r="F134" s="8">
        <v>10</v>
      </c>
      <c r="G134" s="9">
        <f t="shared" si="16"/>
        <v>64.679999999999993</v>
      </c>
      <c r="L134" s="10">
        <f t="shared" si="4"/>
        <v>29.4</v>
      </c>
    </row>
    <row r="135" spans="1:12" ht="15.75" customHeight="1" x14ac:dyDescent="0.2">
      <c r="A135" s="33" t="s">
        <v>71</v>
      </c>
      <c r="B135" s="12" t="s">
        <v>65</v>
      </c>
      <c r="C135" s="12" t="s">
        <v>54</v>
      </c>
      <c r="D135" s="13">
        <v>8.5399999999999991</v>
      </c>
      <c r="E135" s="8">
        <v>0.4</v>
      </c>
      <c r="F135" s="8">
        <v>0.2</v>
      </c>
      <c r="G135" s="9">
        <f t="shared" si="16"/>
        <v>3.4159999999999999</v>
      </c>
      <c r="L135" s="10">
        <f t="shared" si="4"/>
        <v>1.708</v>
      </c>
    </row>
    <row r="136" spans="1:12" ht="15.75" customHeight="1" x14ac:dyDescent="0.2">
      <c r="A136" s="33" t="s">
        <v>182</v>
      </c>
      <c r="B136" s="12" t="s">
        <v>183</v>
      </c>
      <c r="C136" s="12" t="s">
        <v>73</v>
      </c>
      <c r="D136" s="13">
        <v>7.2</v>
      </c>
      <c r="E136" s="8">
        <v>0.2</v>
      </c>
      <c r="F136" s="8">
        <v>0.5</v>
      </c>
      <c r="G136" s="9">
        <f t="shared" si="16"/>
        <v>1.4400000000000002</v>
      </c>
      <c r="L136" s="10">
        <f t="shared" si="4"/>
        <v>3.6</v>
      </c>
    </row>
    <row r="137" spans="1:12" ht="15.75" customHeight="1" x14ac:dyDescent="0.2">
      <c r="A137" s="34" t="s">
        <v>184</v>
      </c>
      <c r="B137" s="35"/>
      <c r="C137" s="35"/>
      <c r="D137" s="35"/>
      <c r="E137" s="35"/>
      <c r="F137" s="35"/>
      <c r="G137" s="36"/>
      <c r="L137" s="10">
        <f t="shared" si="4"/>
        <v>0</v>
      </c>
    </row>
    <row r="138" spans="1:12" ht="15.75" customHeight="1" x14ac:dyDescent="0.2">
      <c r="A138" s="37" t="s">
        <v>302</v>
      </c>
      <c r="B138" s="12" t="s">
        <v>185</v>
      </c>
      <c r="C138" s="12" t="s">
        <v>18</v>
      </c>
      <c r="D138" s="13">
        <v>73.95</v>
      </c>
      <c r="E138" s="8">
        <v>0.2</v>
      </c>
      <c r="F138" s="8">
        <v>0.5</v>
      </c>
      <c r="G138" s="9">
        <f t="shared" ref="G138:G166" si="18">D138*E138</f>
        <v>14.790000000000001</v>
      </c>
      <c r="L138" s="10">
        <f t="shared" si="4"/>
        <v>36.975000000000001</v>
      </c>
    </row>
    <row r="139" spans="1:12" ht="15.75" customHeight="1" x14ac:dyDescent="0.2">
      <c r="A139" s="37" t="s">
        <v>300</v>
      </c>
      <c r="B139" s="12" t="s">
        <v>54</v>
      </c>
      <c r="C139" s="12" t="s">
        <v>54</v>
      </c>
      <c r="D139" s="13">
        <v>1.5</v>
      </c>
      <c r="E139" s="8">
        <v>0</v>
      </c>
      <c r="F139" s="8">
        <v>1</v>
      </c>
      <c r="G139" s="9">
        <f t="shared" si="18"/>
        <v>0</v>
      </c>
      <c r="L139" s="10">
        <f t="shared" si="4"/>
        <v>1.5</v>
      </c>
    </row>
    <row r="140" spans="1:12" s="71" customFormat="1" ht="15.75" customHeight="1" x14ac:dyDescent="0.2">
      <c r="A140" s="37" t="s">
        <v>301</v>
      </c>
      <c r="B140" s="16" t="s">
        <v>54</v>
      </c>
      <c r="C140" s="16" t="s">
        <v>54</v>
      </c>
      <c r="D140" s="13">
        <v>1</v>
      </c>
      <c r="E140" s="8">
        <v>0</v>
      </c>
      <c r="F140" s="8">
        <v>0</v>
      </c>
      <c r="G140" s="9">
        <f t="shared" si="18"/>
        <v>0</v>
      </c>
      <c r="L140" s="10"/>
    </row>
    <row r="141" spans="1:12" ht="15.75" customHeight="1" x14ac:dyDescent="0.2">
      <c r="A141" s="37" t="s">
        <v>186</v>
      </c>
      <c r="B141" s="12" t="s">
        <v>9</v>
      </c>
      <c r="C141" s="12" t="s">
        <v>9</v>
      </c>
      <c r="D141" s="13">
        <v>1.25</v>
      </c>
      <c r="E141" s="8">
        <v>2</v>
      </c>
      <c r="F141" s="8">
        <v>2</v>
      </c>
      <c r="G141" s="9">
        <f t="shared" si="18"/>
        <v>2.5</v>
      </c>
      <c r="L141" s="10">
        <f t="shared" si="4"/>
        <v>2.5</v>
      </c>
    </row>
    <row r="142" spans="1:12" ht="15.75" customHeight="1" x14ac:dyDescent="0.2">
      <c r="A142" s="37" t="s">
        <v>187</v>
      </c>
      <c r="B142" s="12" t="s">
        <v>9</v>
      </c>
      <c r="C142" s="12" t="s">
        <v>9</v>
      </c>
      <c r="D142" s="13">
        <v>0.45</v>
      </c>
      <c r="E142" s="8">
        <v>15</v>
      </c>
      <c r="F142" s="8">
        <v>18</v>
      </c>
      <c r="G142" s="9">
        <f t="shared" si="18"/>
        <v>6.75</v>
      </c>
      <c r="L142" s="10">
        <f t="shared" si="4"/>
        <v>8.1</v>
      </c>
    </row>
    <row r="143" spans="1:12" ht="15.75" customHeight="1" x14ac:dyDescent="0.2">
      <c r="A143" s="37" t="s">
        <v>188</v>
      </c>
      <c r="B143" s="12" t="s">
        <v>54</v>
      </c>
      <c r="C143" s="12" t="s">
        <v>54</v>
      </c>
      <c r="D143" s="13">
        <v>1.25</v>
      </c>
      <c r="E143" s="8">
        <v>3</v>
      </c>
      <c r="F143" s="8">
        <v>3</v>
      </c>
      <c r="G143" s="9">
        <f t="shared" si="18"/>
        <v>3.75</v>
      </c>
      <c r="L143" s="10">
        <f t="shared" si="4"/>
        <v>3.75</v>
      </c>
    </row>
    <row r="144" spans="1:12" ht="15.75" customHeight="1" x14ac:dyDescent="0.2">
      <c r="A144" s="37" t="s">
        <v>189</v>
      </c>
      <c r="B144" s="12" t="s">
        <v>190</v>
      </c>
      <c r="C144" s="12" t="s">
        <v>191</v>
      </c>
      <c r="D144" s="13">
        <v>1.25</v>
      </c>
      <c r="E144" s="8">
        <v>1</v>
      </c>
      <c r="F144" s="8">
        <v>1</v>
      </c>
      <c r="G144" s="9">
        <f t="shared" si="18"/>
        <v>1.25</v>
      </c>
      <c r="L144" s="10">
        <f t="shared" si="4"/>
        <v>1.25</v>
      </c>
    </row>
    <row r="145" spans="1:12" ht="15.75" customHeight="1" x14ac:dyDescent="0.2">
      <c r="A145" s="37" t="s">
        <v>192</v>
      </c>
      <c r="B145" s="12" t="s">
        <v>54</v>
      </c>
      <c r="C145" s="12" t="s">
        <v>193</v>
      </c>
      <c r="D145" s="13">
        <v>0.45</v>
      </c>
      <c r="E145" s="8">
        <v>8</v>
      </c>
      <c r="F145" s="8">
        <v>7</v>
      </c>
      <c r="G145" s="9">
        <f t="shared" si="18"/>
        <v>3.6</v>
      </c>
      <c r="L145" s="10">
        <f t="shared" si="4"/>
        <v>3.15</v>
      </c>
    </row>
    <row r="146" spans="1:12" ht="15.75" customHeight="1" x14ac:dyDescent="0.2">
      <c r="A146" s="37" t="s">
        <v>194</v>
      </c>
      <c r="B146" s="12" t="s">
        <v>51</v>
      </c>
      <c r="C146" s="12" t="s">
        <v>9</v>
      </c>
      <c r="D146" s="13">
        <v>4.32</v>
      </c>
      <c r="E146" s="8">
        <v>4</v>
      </c>
      <c r="F146" s="8">
        <v>1</v>
      </c>
      <c r="G146" s="9">
        <f t="shared" si="18"/>
        <v>17.28</v>
      </c>
      <c r="L146" s="10">
        <f t="shared" si="4"/>
        <v>4.32</v>
      </c>
    </row>
    <row r="147" spans="1:12" ht="15.75" customHeight="1" x14ac:dyDescent="0.2">
      <c r="A147" s="37" t="s">
        <v>195</v>
      </c>
      <c r="B147" s="12" t="s">
        <v>9</v>
      </c>
      <c r="C147" s="12" t="s">
        <v>9</v>
      </c>
      <c r="D147" s="13">
        <v>0.75</v>
      </c>
      <c r="E147" s="8">
        <v>4</v>
      </c>
      <c r="F147" s="8">
        <v>3</v>
      </c>
      <c r="G147" s="9">
        <f t="shared" si="18"/>
        <v>3</v>
      </c>
      <c r="L147" s="10">
        <f t="shared" si="4"/>
        <v>2.25</v>
      </c>
    </row>
    <row r="148" spans="1:12" ht="15.75" customHeight="1" x14ac:dyDescent="0.2">
      <c r="A148" s="37" t="s">
        <v>196</v>
      </c>
      <c r="B148" s="12" t="s">
        <v>197</v>
      </c>
      <c r="C148" s="12" t="s">
        <v>18</v>
      </c>
      <c r="D148" s="13">
        <v>28.95</v>
      </c>
      <c r="E148" s="8">
        <v>1.3</v>
      </c>
      <c r="F148" s="8">
        <v>1</v>
      </c>
      <c r="G148" s="9">
        <f t="shared" si="18"/>
        <v>37.634999999999998</v>
      </c>
      <c r="L148" s="10">
        <f t="shared" si="4"/>
        <v>28.95</v>
      </c>
    </row>
    <row r="149" spans="1:12" ht="15.75" customHeight="1" x14ac:dyDescent="0.2">
      <c r="A149" s="37" t="s">
        <v>198</v>
      </c>
      <c r="B149" s="12" t="s">
        <v>199</v>
      </c>
      <c r="C149" s="12" t="s">
        <v>199</v>
      </c>
      <c r="D149" s="13">
        <v>18.95</v>
      </c>
      <c r="E149" s="8">
        <v>1.4</v>
      </c>
      <c r="F149" s="8">
        <v>2.5</v>
      </c>
      <c r="G149" s="9">
        <f t="shared" si="18"/>
        <v>26.529999999999998</v>
      </c>
      <c r="L149" s="10">
        <f t="shared" si="4"/>
        <v>47.375</v>
      </c>
    </row>
    <row r="150" spans="1:12" ht="15.75" customHeight="1" x14ac:dyDescent="0.2">
      <c r="A150" s="37" t="s">
        <v>200</v>
      </c>
      <c r="B150" s="12" t="s">
        <v>201</v>
      </c>
      <c r="C150" s="12" t="s">
        <v>27</v>
      </c>
      <c r="D150" s="13">
        <v>7</v>
      </c>
      <c r="E150" s="8"/>
      <c r="F150" s="8"/>
      <c r="G150" s="9">
        <f t="shared" si="18"/>
        <v>0</v>
      </c>
      <c r="L150" s="10">
        <f t="shared" si="4"/>
        <v>0</v>
      </c>
    </row>
    <row r="151" spans="1:12" ht="15.75" customHeight="1" x14ac:dyDescent="0.2">
      <c r="A151" s="37" t="s">
        <v>202</v>
      </c>
      <c r="B151" s="12" t="s">
        <v>56</v>
      </c>
      <c r="C151" s="12" t="s">
        <v>54</v>
      </c>
      <c r="D151" s="13">
        <v>10.95</v>
      </c>
      <c r="E151" s="8">
        <v>2</v>
      </c>
      <c r="F151" s="8">
        <v>3</v>
      </c>
      <c r="G151" s="9">
        <f t="shared" si="18"/>
        <v>21.9</v>
      </c>
      <c r="L151" s="10">
        <f t="shared" si="4"/>
        <v>32.849999999999994</v>
      </c>
    </row>
    <row r="152" spans="1:12" ht="15.75" customHeight="1" x14ac:dyDescent="0.2">
      <c r="A152" s="37" t="s">
        <v>203</v>
      </c>
      <c r="B152" s="12" t="s">
        <v>204</v>
      </c>
      <c r="C152" s="12" t="s">
        <v>18</v>
      </c>
      <c r="D152" s="13">
        <v>69.95</v>
      </c>
      <c r="E152" s="8">
        <v>0.1</v>
      </c>
      <c r="F152" s="8">
        <v>1.5</v>
      </c>
      <c r="G152" s="9">
        <f t="shared" si="18"/>
        <v>6.995000000000001</v>
      </c>
      <c r="L152" s="10">
        <f t="shared" si="4"/>
        <v>104.92500000000001</v>
      </c>
    </row>
    <row r="153" spans="1:12" ht="15.75" customHeight="1" x14ac:dyDescent="0.2">
      <c r="A153" s="37" t="s">
        <v>205</v>
      </c>
      <c r="B153" s="12" t="s">
        <v>206</v>
      </c>
      <c r="C153" s="12" t="s">
        <v>9</v>
      </c>
      <c r="D153" s="13">
        <v>2</v>
      </c>
      <c r="E153" s="8">
        <v>4</v>
      </c>
      <c r="F153" s="8">
        <v>0.75</v>
      </c>
      <c r="G153" s="9">
        <f t="shared" si="18"/>
        <v>8</v>
      </c>
      <c r="L153" s="10">
        <f t="shared" si="4"/>
        <v>1.5</v>
      </c>
    </row>
    <row r="154" spans="1:12" ht="15.75" customHeight="1" x14ac:dyDescent="0.2">
      <c r="A154" s="37" t="s">
        <v>207</v>
      </c>
      <c r="B154" s="12" t="s">
        <v>109</v>
      </c>
      <c r="C154" s="12" t="s">
        <v>27</v>
      </c>
      <c r="D154" s="13">
        <v>21.95</v>
      </c>
      <c r="E154" s="8">
        <v>0.4</v>
      </c>
      <c r="F154" s="8">
        <v>2</v>
      </c>
      <c r="G154" s="9">
        <f t="shared" si="18"/>
        <v>8.7799999999999994</v>
      </c>
      <c r="L154" s="10">
        <f t="shared" si="4"/>
        <v>43.9</v>
      </c>
    </row>
    <row r="155" spans="1:12" ht="15.75" customHeight="1" x14ac:dyDescent="0.2">
      <c r="A155" s="37" t="s">
        <v>208</v>
      </c>
      <c r="B155" s="12" t="s">
        <v>209</v>
      </c>
      <c r="C155" s="12" t="s">
        <v>143</v>
      </c>
      <c r="D155" s="13">
        <v>30</v>
      </c>
      <c r="E155" s="8">
        <v>1.5</v>
      </c>
      <c r="F155" s="8">
        <v>2</v>
      </c>
      <c r="G155" s="9">
        <f t="shared" si="18"/>
        <v>45</v>
      </c>
      <c r="L155" s="10">
        <f t="shared" si="4"/>
        <v>60</v>
      </c>
    </row>
    <row r="156" spans="1:12" ht="15.75" customHeight="1" x14ac:dyDescent="0.2">
      <c r="A156" s="37" t="s">
        <v>210</v>
      </c>
      <c r="B156" s="12" t="s">
        <v>109</v>
      </c>
      <c r="C156" s="12" t="s">
        <v>18</v>
      </c>
      <c r="D156" s="13">
        <v>27</v>
      </c>
      <c r="E156" s="8">
        <v>0.2</v>
      </c>
      <c r="F156" s="8">
        <v>0.25</v>
      </c>
      <c r="G156" s="9">
        <f t="shared" si="18"/>
        <v>5.4</v>
      </c>
      <c r="L156" s="10">
        <f t="shared" si="4"/>
        <v>6.75</v>
      </c>
    </row>
    <row r="157" spans="1:12" ht="15.75" customHeight="1" x14ac:dyDescent="0.2">
      <c r="A157" s="37" t="s">
        <v>211</v>
      </c>
      <c r="B157" s="12" t="s">
        <v>212</v>
      </c>
      <c r="C157" s="12" t="s">
        <v>9</v>
      </c>
      <c r="D157" s="13">
        <v>1.5</v>
      </c>
      <c r="E157" s="8">
        <v>1</v>
      </c>
      <c r="F157" s="8">
        <v>3</v>
      </c>
      <c r="G157" s="9">
        <f t="shared" si="18"/>
        <v>1.5</v>
      </c>
      <c r="L157" s="10">
        <f t="shared" si="4"/>
        <v>4.5</v>
      </c>
    </row>
    <row r="158" spans="1:12" ht="15.75" customHeight="1" x14ac:dyDescent="0.2">
      <c r="A158" s="37" t="s">
        <v>213</v>
      </c>
      <c r="B158" s="12" t="s">
        <v>15</v>
      </c>
      <c r="C158" s="12" t="s">
        <v>15</v>
      </c>
      <c r="D158" s="13">
        <v>5.95</v>
      </c>
      <c r="E158" s="8">
        <v>0</v>
      </c>
      <c r="F158" s="8">
        <v>1</v>
      </c>
      <c r="G158" s="9">
        <f t="shared" si="18"/>
        <v>0</v>
      </c>
      <c r="L158" s="10">
        <f t="shared" si="4"/>
        <v>5.95</v>
      </c>
    </row>
    <row r="159" spans="1:12" ht="15.75" customHeight="1" x14ac:dyDescent="0.2">
      <c r="A159" s="37" t="s">
        <v>214</v>
      </c>
      <c r="B159" s="12" t="s">
        <v>9</v>
      </c>
      <c r="C159" s="12" t="s">
        <v>9</v>
      </c>
      <c r="D159" s="13">
        <v>9</v>
      </c>
      <c r="E159" s="8"/>
      <c r="F159" s="8">
        <v>3.5</v>
      </c>
      <c r="G159" s="9">
        <f t="shared" si="18"/>
        <v>0</v>
      </c>
      <c r="L159" s="10">
        <f t="shared" si="4"/>
        <v>31.5</v>
      </c>
    </row>
    <row r="160" spans="1:12" ht="15.75" customHeight="1" x14ac:dyDescent="0.2">
      <c r="A160" s="37" t="s">
        <v>215</v>
      </c>
      <c r="B160" s="12" t="s">
        <v>93</v>
      </c>
      <c r="C160" s="12" t="s">
        <v>143</v>
      </c>
      <c r="D160" s="13">
        <v>3</v>
      </c>
      <c r="E160" s="8">
        <v>0</v>
      </c>
      <c r="F160" s="8">
        <v>2</v>
      </c>
      <c r="G160" s="9">
        <f t="shared" si="18"/>
        <v>0</v>
      </c>
      <c r="L160" s="10">
        <f t="shared" si="4"/>
        <v>6</v>
      </c>
    </row>
    <row r="161" spans="1:13" ht="15.75" customHeight="1" x14ac:dyDescent="0.2">
      <c r="A161" s="37" t="s">
        <v>216</v>
      </c>
      <c r="B161" s="12" t="s">
        <v>217</v>
      </c>
      <c r="C161" s="12" t="s">
        <v>217</v>
      </c>
      <c r="D161" s="13">
        <v>7.95</v>
      </c>
      <c r="E161" s="8">
        <v>1</v>
      </c>
      <c r="F161" s="8">
        <v>1.5</v>
      </c>
      <c r="G161" s="9">
        <f t="shared" si="18"/>
        <v>7.95</v>
      </c>
      <c r="L161" s="10">
        <f t="shared" si="4"/>
        <v>11.925000000000001</v>
      </c>
    </row>
    <row r="162" spans="1:13" ht="15.75" customHeight="1" x14ac:dyDescent="0.2">
      <c r="A162" s="37" t="s">
        <v>218</v>
      </c>
      <c r="B162" s="12" t="s">
        <v>219</v>
      </c>
      <c r="C162" s="12" t="s">
        <v>18</v>
      </c>
      <c r="D162" s="13">
        <v>17.95</v>
      </c>
      <c r="E162" s="8">
        <v>2</v>
      </c>
      <c r="F162" s="8">
        <v>2</v>
      </c>
      <c r="G162" s="9">
        <f t="shared" si="18"/>
        <v>35.9</v>
      </c>
      <c r="L162" s="10">
        <f t="shared" si="4"/>
        <v>35.9</v>
      </c>
    </row>
    <row r="163" spans="1:13" ht="15.75" customHeight="1" x14ac:dyDescent="0.2">
      <c r="A163" s="38"/>
      <c r="B163" s="12"/>
      <c r="C163" s="12"/>
      <c r="D163" s="13"/>
      <c r="E163" s="8"/>
      <c r="F163" s="8"/>
      <c r="G163" s="9">
        <f t="shared" si="18"/>
        <v>0</v>
      </c>
      <c r="L163" s="10">
        <f t="shared" si="4"/>
        <v>0</v>
      </c>
    </row>
    <row r="164" spans="1:13" ht="15.75" customHeight="1" x14ac:dyDescent="0.2">
      <c r="A164" s="38"/>
      <c r="B164" s="12"/>
      <c r="C164" s="12"/>
      <c r="D164" s="13"/>
      <c r="E164" s="8"/>
      <c r="F164" s="8"/>
      <c r="G164" s="9">
        <f t="shared" si="18"/>
        <v>0</v>
      </c>
      <c r="L164" s="10">
        <f t="shared" si="4"/>
        <v>0</v>
      </c>
    </row>
    <row r="165" spans="1:13" ht="15.75" customHeight="1" x14ac:dyDescent="0.2">
      <c r="A165" s="38"/>
      <c r="B165" s="12"/>
      <c r="C165" s="12"/>
      <c r="D165" s="13"/>
      <c r="E165" s="8"/>
      <c r="F165" s="8"/>
      <c r="G165" s="9">
        <f t="shared" si="18"/>
        <v>0</v>
      </c>
      <c r="L165" s="10">
        <f t="shared" si="4"/>
        <v>0</v>
      </c>
    </row>
    <row r="166" spans="1:13" ht="15.75" customHeight="1" x14ac:dyDescent="0.2">
      <c r="A166" s="39"/>
      <c r="B166" s="40"/>
      <c r="C166" s="40"/>
      <c r="D166" s="41"/>
      <c r="E166" s="42"/>
      <c r="F166" s="42"/>
      <c r="G166" s="43">
        <f t="shared" si="18"/>
        <v>0</v>
      </c>
      <c r="L166" s="10">
        <f t="shared" si="4"/>
        <v>0</v>
      </c>
    </row>
    <row r="167" spans="1:13" ht="15.75" customHeight="1" x14ac:dyDescent="0.2">
      <c r="A167" s="72" t="s">
        <v>220</v>
      </c>
      <c r="B167" s="73"/>
      <c r="C167" s="73"/>
      <c r="D167" s="73"/>
      <c r="E167" s="73"/>
      <c r="F167" s="74"/>
      <c r="G167" s="81" t="e">
        <f>SUM(G3:G166)</f>
        <v>#VALUE!</v>
      </c>
      <c r="L167" s="10"/>
    </row>
    <row r="168" spans="1:13" ht="15.75" customHeight="1" x14ac:dyDescent="0.2">
      <c r="A168" s="75"/>
      <c r="B168" s="76"/>
      <c r="C168" s="76"/>
      <c r="D168" s="76"/>
      <c r="E168" s="76"/>
      <c r="F168" s="77"/>
      <c r="G168" s="82"/>
      <c r="L168" s="10"/>
    </row>
    <row r="169" spans="1:13" ht="15.75" customHeight="1" x14ac:dyDescent="0.2">
      <c r="A169" s="75"/>
      <c r="B169" s="76"/>
      <c r="C169" s="76"/>
      <c r="D169" s="76"/>
      <c r="E169" s="76"/>
      <c r="F169" s="77"/>
      <c r="G169" s="82"/>
      <c r="L169" s="10">
        <f>SUM(L3:L166)</f>
        <v>4837.4989999999998</v>
      </c>
      <c r="M169" s="44" t="s">
        <v>221</v>
      </c>
    </row>
    <row r="170" spans="1:13" ht="15.75" customHeight="1" x14ac:dyDescent="0.2">
      <c r="A170" s="75"/>
      <c r="B170" s="76"/>
      <c r="C170" s="76"/>
      <c r="D170" s="76"/>
      <c r="E170" s="76"/>
      <c r="F170" s="77"/>
      <c r="G170" s="82"/>
      <c r="L170" s="3"/>
    </row>
    <row r="171" spans="1:13" ht="15.75" customHeight="1" x14ac:dyDescent="0.2">
      <c r="A171" s="78"/>
      <c r="B171" s="79"/>
      <c r="C171" s="79"/>
      <c r="D171" s="79"/>
      <c r="E171" s="79"/>
      <c r="F171" s="80"/>
      <c r="G171" s="83"/>
      <c r="L171" s="3"/>
    </row>
    <row r="172" spans="1:13" ht="15.75" customHeight="1" x14ac:dyDescent="0.2"/>
    <row r="173" spans="1:13" ht="15.75" customHeight="1" x14ac:dyDescent="0.2">
      <c r="E173" s="45"/>
    </row>
    <row r="174" spans="1:13" ht="15.75" customHeight="1" x14ac:dyDescent="0.2"/>
    <row r="175" spans="1:13" ht="15.75" customHeight="1" x14ac:dyDescent="0.2"/>
    <row r="176" spans="1:1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2">
    <mergeCell ref="A167:F171"/>
    <mergeCell ref="G167:G171"/>
  </mergeCells>
  <pageMargins left="0.7" right="0.7" top="0.75" bottom="0.75" header="0" footer="0"/>
  <pageSetup scale="53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C10" sqref="C10:D11"/>
    </sheetView>
  </sheetViews>
  <sheetFormatPr baseColWidth="10" defaultColWidth="11.28515625" defaultRowHeight="15" customHeight="1" x14ac:dyDescent="0.2"/>
  <cols>
    <col min="1" max="1" width="29.7109375" customWidth="1"/>
    <col min="2" max="3" width="17.7109375" customWidth="1"/>
    <col min="4" max="4" width="15.28515625" customWidth="1"/>
    <col min="5" max="5" width="2.7109375" customWidth="1"/>
    <col min="6" max="7" width="10.5703125" customWidth="1"/>
    <col min="8" max="8" width="2.7109375" customWidth="1"/>
    <col min="9" max="10" width="10.5703125" customWidth="1"/>
    <col min="11" max="26" width="8.5703125" customWidth="1"/>
  </cols>
  <sheetData>
    <row r="1" spans="1:10" ht="15.75" customHeight="1" x14ac:dyDescent="0.2">
      <c r="A1" s="84" t="s">
        <v>222</v>
      </c>
      <c r="B1" s="74"/>
      <c r="C1" s="87" t="s">
        <v>223</v>
      </c>
      <c r="D1" s="88"/>
      <c r="E1" s="46"/>
      <c r="F1" s="87" t="s">
        <v>224</v>
      </c>
      <c r="G1" s="88"/>
      <c r="H1" s="47"/>
      <c r="I1" s="89" t="s">
        <v>225</v>
      </c>
      <c r="J1" s="88"/>
    </row>
    <row r="2" spans="1:10" ht="15.75" customHeight="1" x14ac:dyDescent="0.2">
      <c r="A2" s="85"/>
      <c r="B2" s="86"/>
      <c r="C2" s="90">
        <f>FOOD!L169</f>
        <v>4837.4989999999998</v>
      </c>
      <c r="D2" s="91"/>
      <c r="E2" s="48"/>
      <c r="F2" s="90" t="e">
        <f>C2+C6-C10</f>
        <v>#VALUE!</v>
      </c>
      <c r="G2" s="91"/>
      <c r="H2" s="47"/>
      <c r="I2" s="92">
        <v>976.58</v>
      </c>
      <c r="J2" s="91"/>
    </row>
    <row r="3" spans="1:10" ht="15.75" customHeight="1" x14ac:dyDescent="0.2">
      <c r="A3" s="49" t="s">
        <v>226</v>
      </c>
      <c r="B3" s="50"/>
      <c r="C3" s="78"/>
      <c r="D3" s="80"/>
      <c r="E3" s="48"/>
      <c r="F3" s="78"/>
      <c r="G3" s="80"/>
      <c r="H3" s="47"/>
      <c r="I3" s="78"/>
      <c r="J3" s="80"/>
    </row>
    <row r="4" spans="1:10" ht="15.75" customHeight="1" x14ac:dyDescent="0.2">
      <c r="A4" s="51" t="s">
        <v>227</v>
      </c>
      <c r="B4" s="52">
        <v>132.28</v>
      </c>
      <c r="C4" s="93"/>
      <c r="D4" s="94"/>
      <c r="E4" s="48"/>
      <c r="F4" s="95"/>
      <c r="G4" s="77"/>
      <c r="H4" s="47"/>
    </row>
    <row r="5" spans="1:10" ht="15.75" customHeight="1" x14ac:dyDescent="0.2">
      <c r="A5" s="51" t="s">
        <v>228</v>
      </c>
      <c r="B5" s="52">
        <v>70.05</v>
      </c>
      <c r="C5" s="87" t="s">
        <v>229</v>
      </c>
      <c r="D5" s="88"/>
      <c r="E5" s="48"/>
      <c r="F5" s="89" t="s">
        <v>230</v>
      </c>
      <c r="G5" s="88"/>
      <c r="H5" s="47"/>
    </row>
    <row r="6" spans="1:10" ht="15.75" customHeight="1" x14ac:dyDescent="0.2">
      <c r="A6" s="51" t="s">
        <v>231</v>
      </c>
      <c r="B6" s="52">
        <v>69.599999999999994</v>
      </c>
      <c r="C6" s="90">
        <f>B11+B21+E21</f>
        <v>3432.03</v>
      </c>
      <c r="D6" s="91"/>
      <c r="E6" s="48"/>
      <c r="F6" s="92">
        <v>11196.73</v>
      </c>
      <c r="G6" s="91"/>
      <c r="H6" s="47"/>
    </row>
    <row r="7" spans="1:10" ht="15.75" customHeight="1" x14ac:dyDescent="0.2">
      <c r="A7" s="51" t="s">
        <v>234</v>
      </c>
      <c r="B7" s="52">
        <v>328.03</v>
      </c>
      <c r="C7" s="78"/>
      <c r="D7" s="80"/>
      <c r="E7" s="48"/>
      <c r="F7" s="78"/>
      <c r="G7" s="80"/>
      <c r="H7" s="47"/>
    </row>
    <row r="8" spans="1:10" ht="15.75" customHeight="1" x14ac:dyDescent="0.2">
      <c r="A8" s="51" t="s">
        <v>270</v>
      </c>
      <c r="B8" s="52"/>
      <c r="C8" s="93"/>
      <c r="D8" s="94"/>
      <c r="E8" s="48"/>
      <c r="F8" s="95"/>
      <c r="G8" s="77"/>
      <c r="H8" s="47"/>
    </row>
    <row r="9" spans="1:10" ht="15.75" customHeight="1" x14ac:dyDescent="0.2">
      <c r="A9" s="51" t="s">
        <v>285</v>
      </c>
      <c r="B9" s="52">
        <v>68</v>
      </c>
      <c r="C9" s="96" t="s">
        <v>232</v>
      </c>
      <c r="D9" s="97"/>
      <c r="E9" s="48"/>
      <c r="F9" s="87" t="s">
        <v>233</v>
      </c>
      <c r="G9" s="88"/>
      <c r="H9" s="47"/>
    </row>
    <row r="10" spans="1:10" ht="15.75" customHeight="1" x14ac:dyDescent="0.2">
      <c r="A10" s="51"/>
      <c r="B10" s="52"/>
      <c r="C10" s="98" t="e">
        <f>FOOD!G167</f>
        <v>#VALUE!</v>
      </c>
      <c r="D10" s="77"/>
      <c r="E10" s="48"/>
      <c r="F10" s="99" t="e">
        <f>SUM(F2/(F6+I2))</f>
        <v>#VALUE!</v>
      </c>
      <c r="G10" s="91"/>
      <c r="H10" s="47"/>
    </row>
    <row r="11" spans="1:10" ht="15.75" customHeight="1" x14ac:dyDescent="0.2">
      <c r="A11" s="53" t="s">
        <v>235</v>
      </c>
      <c r="B11" s="54">
        <f>SUM(B4:B10)</f>
        <v>667.95999999999992</v>
      </c>
      <c r="C11" s="78"/>
      <c r="D11" s="80"/>
      <c r="E11" s="48"/>
      <c r="F11" s="78"/>
      <c r="G11" s="80"/>
      <c r="H11" s="47"/>
    </row>
    <row r="12" spans="1:10" ht="15.75" customHeight="1" x14ac:dyDescent="0.2">
      <c r="A12" s="100" t="s">
        <v>236</v>
      </c>
      <c r="B12" s="88"/>
      <c r="C12" s="101" t="s">
        <v>310</v>
      </c>
      <c r="D12" s="102"/>
      <c r="E12" s="102"/>
      <c r="F12" s="102"/>
      <c r="G12" s="103"/>
      <c r="H12" s="47"/>
    </row>
    <row r="13" spans="1:10" ht="15.75" customHeight="1" x14ac:dyDescent="0.2">
      <c r="A13" s="55"/>
      <c r="B13" s="56"/>
      <c r="C13" s="104"/>
      <c r="D13" s="74"/>
      <c r="E13" s="105"/>
      <c r="F13" s="73"/>
      <c r="G13" s="74"/>
      <c r="H13" s="47"/>
    </row>
    <row r="14" spans="1:10" ht="15.75" customHeight="1" x14ac:dyDescent="0.2">
      <c r="A14" s="51" t="s">
        <v>237</v>
      </c>
      <c r="B14" s="52">
        <v>209.84</v>
      </c>
      <c r="C14" s="114" t="s">
        <v>237</v>
      </c>
      <c r="D14" s="109"/>
      <c r="E14" s="107"/>
      <c r="F14" s="108"/>
      <c r="G14" s="109"/>
      <c r="H14" s="47"/>
    </row>
    <row r="15" spans="1:10" ht="15.75" customHeight="1" x14ac:dyDescent="0.2">
      <c r="A15" s="51" t="s">
        <v>238</v>
      </c>
      <c r="B15" s="52">
        <v>955.97</v>
      </c>
      <c r="C15" s="114" t="s">
        <v>238</v>
      </c>
      <c r="D15" s="109"/>
      <c r="E15" s="107"/>
      <c r="F15" s="108"/>
      <c r="G15" s="109"/>
      <c r="H15" s="47"/>
    </row>
    <row r="16" spans="1:10" ht="15.75" customHeight="1" x14ac:dyDescent="0.2">
      <c r="A16" s="51" t="s">
        <v>239</v>
      </c>
      <c r="B16" s="52">
        <v>134.69999999999999</v>
      </c>
      <c r="C16" s="114" t="s">
        <v>239</v>
      </c>
      <c r="D16" s="109"/>
      <c r="E16" s="107"/>
      <c r="F16" s="108"/>
      <c r="G16" s="109"/>
      <c r="H16" s="47"/>
    </row>
    <row r="17" spans="1:12" ht="15.75" customHeight="1" x14ac:dyDescent="0.2">
      <c r="A17" s="51" t="s">
        <v>240</v>
      </c>
      <c r="B17" s="52">
        <v>860.79</v>
      </c>
      <c r="C17" s="114" t="s">
        <v>240</v>
      </c>
      <c r="D17" s="109"/>
      <c r="E17" s="107"/>
      <c r="F17" s="108"/>
      <c r="G17" s="109"/>
      <c r="H17" s="47"/>
    </row>
    <row r="18" spans="1:12" ht="15.75" customHeight="1" x14ac:dyDescent="0.2">
      <c r="A18" s="51" t="s">
        <v>241</v>
      </c>
      <c r="B18" s="52">
        <v>574.74</v>
      </c>
      <c r="C18" s="114" t="s">
        <v>241</v>
      </c>
      <c r="D18" s="109"/>
      <c r="E18" s="107"/>
      <c r="F18" s="108"/>
      <c r="G18" s="109"/>
      <c r="H18" s="47"/>
    </row>
    <row r="19" spans="1:12" ht="15.75" customHeight="1" x14ac:dyDescent="0.2">
      <c r="A19" s="51" t="s">
        <v>242</v>
      </c>
      <c r="B19" s="52">
        <v>28.03</v>
      </c>
      <c r="C19" s="114" t="s">
        <v>242</v>
      </c>
      <c r="D19" s="109"/>
      <c r="E19" s="107"/>
      <c r="F19" s="108"/>
      <c r="G19" s="109"/>
      <c r="H19" s="47"/>
    </row>
    <row r="20" spans="1:12" ht="15.75" customHeight="1" x14ac:dyDescent="0.2">
      <c r="A20" s="57" t="s">
        <v>243</v>
      </c>
      <c r="B20" s="52"/>
      <c r="C20" s="114" t="s">
        <v>243</v>
      </c>
      <c r="D20" s="109"/>
      <c r="E20" s="110"/>
      <c r="F20" s="111"/>
      <c r="G20" s="112"/>
      <c r="H20" s="47"/>
    </row>
    <row r="21" spans="1:12" ht="15.75" customHeight="1" x14ac:dyDescent="0.2">
      <c r="A21" s="58" t="s">
        <v>235</v>
      </c>
      <c r="B21" s="59">
        <f>SUM(B14:B20)</f>
        <v>2764.07</v>
      </c>
      <c r="C21" s="115" t="s">
        <v>235</v>
      </c>
      <c r="D21" s="109"/>
      <c r="E21" s="113">
        <f>SUM(E14:G20)</f>
        <v>0</v>
      </c>
      <c r="F21" s="108"/>
      <c r="G21" s="109"/>
      <c r="H21" s="47"/>
    </row>
    <row r="22" spans="1:12" ht="15.75" customHeight="1" x14ac:dyDescent="0.2"/>
    <row r="23" spans="1:12" ht="15.75" customHeight="1" x14ac:dyDescent="0.2">
      <c r="A23" s="60" t="s">
        <v>316</v>
      </c>
      <c r="B23" s="47"/>
      <c r="C23" s="47"/>
      <c r="D23" s="47"/>
    </row>
    <row r="24" spans="1:12" ht="15.75" customHeight="1" x14ac:dyDescent="0.2">
      <c r="A24" s="61"/>
      <c r="B24" s="106"/>
      <c r="C24" s="73"/>
      <c r="D24" s="74"/>
    </row>
    <row r="25" spans="1:12" ht="15.75" customHeight="1" x14ac:dyDescent="0.25">
      <c r="A25" s="62" t="s">
        <v>244</v>
      </c>
      <c r="B25" s="78"/>
      <c r="C25" s="79"/>
      <c r="D25" s="80"/>
    </row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>
      <c r="L32" s="47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E17:G17"/>
    <mergeCell ref="C14:D14"/>
    <mergeCell ref="E14:G14"/>
    <mergeCell ref="C15:D15"/>
    <mergeCell ref="E15:G15"/>
    <mergeCell ref="C16:D16"/>
    <mergeCell ref="E16:G16"/>
    <mergeCell ref="C17:D17"/>
    <mergeCell ref="B24:D25"/>
    <mergeCell ref="E18:G18"/>
    <mergeCell ref="E19:G19"/>
    <mergeCell ref="E20:G20"/>
    <mergeCell ref="E21:G21"/>
    <mergeCell ref="C18:D18"/>
    <mergeCell ref="C19:D19"/>
    <mergeCell ref="C20:D20"/>
    <mergeCell ref="C21:D21"/>
    <mergeCell ref="C10:D11"/>
    <mergeCell ref="F10:G11"/>
    <mergeCell ref="A12:B12"/>
    <mergeCell ref="C12:G12"/>
    <mergeCell ref="C13:D13"/>
    <mergeCell ref="E13:G13"/>
    <mergeCell ref="C6:D7"/>
    <mergeCell ref="F6:G7"/>
    <mergeCell ref="C8:D8"/>
    <mergeCell ref="F8:G8"/>
    <mergeCell ref="F9:G9"/>
    <mergeCell ref="C9:D9"/>
    <mergeCell ref="C4:D4"/>
    <mergeCell ref="C5:D5"/>
    <mergeCell ref="F5:G5"/>
    <mergeCell ref="F2:G3"/>
    <mergeCell ref="F4:G4"/>
    <mergeCell ref="A1:B2"/>
    <mergeCell ref="C1:D1"/>
    <mergeCell ref="F1:G1"/>
    <mergeCell ref="I1:J1"/>
    <mergeCell ref="C2:D3"/>
    <mergeCell ref="I2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</vt:lpstr>
      <vt:lpstr>Purchases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2021-07-19T14:52:13Z</cp:lastPrinted>
  <dcterms:created xsi:type="dcterms:W3CDTF">2020-06-28T16:51:17Z</dcterms:created>
  <dcterms:modified xsi:type="dcterms:W3CDTF">2022-05-30T21:06:56Z</dcterms:modified>
</cp:coreProperties>
</file>