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ables/table3.xml" ContentType="application/vnd.openxmlformats-officedocument.spreadsheetml.table+xml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22935" yWindow="-1545" windowWidth="23250" windowHeight="14010"/>
  </bookViews>
  <sheets>
    <sheet name="2019" sheetId="1" r:id="rId1"/>
    <sheet name="YTD 2020" sheetId="2" r:id="rId2"/>
    <sheet name="June-Present" sheetId="3" r:id="rId3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20" i="1"/>
  <c r="M20"/>
  <c r="K20"/>
  <c r="Q13" i="2"/>
  <c r="Q10"/>
  <c r="O10"/>
  <c r="O9" i="3"/>
  <c r="M9"/>
  <c r="O7"/>
  <c r="M7"/>
  <c r="O6"/>
  <c r="M6"/>
  <c r="O10" i="1"/>
  <c r="M10"/>
  <c r="O6"/>
  <c r="O8"/>
  <c r="O5"/>
  <c r="M6"/>
  <c r="M8"/>
  <c r="G39"/>
  <c r="G5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4"/>
  <c r="Q8" i="2"/>
  <c r="O8"/>
  <c r="Q6"/>
  <c r="O6"/>
  <c r="Q5"/>
  <c r="O5"/>
</calcChain>
</file>

<file path=xl/sharedStrings.xml><?xml version="1.0" encoding="utf-8"?>
<sst xmlns="http://schemas.openxmlformats.org/spreadsheetml/2006/main" count="236" uniqueCount="41">
  <si>
    <t>DATE</t>
  </si>
  <si>
    <t>ID MSW QTY</t>
  </si>
  <si>
    <t>RATE</t>
  </si>
  <si>
    <t>TOTAL</t>
  </si>
  <si>
    <t>MSW</t>
  </si>
  <si>
    <t>NCES</t>
  </si>
  <si>
    <t>Destination</t>
  </si>
  <si>
    <t>Type</t>
  </si>
  <si>
    <t>DEMO</t>
  </si>
  <si>
    <t>Date</t>
  </si>
  <si>
    <t>Ticket #</t>
  </si>
  <si>
    <t>Weight</t>
  </si>
  <si>
    <t>Carberry</t>
  </si>
  <si>
    <t>Tons</t>
  </si>
  <si>
    <t>Rate</t>
  </si>
  <si>
    <t>Cost</t>
  </si>
  <si>
    <t>Loads</t>
  </si>
  <si>
    <t>Total</t>
  </si>
  <si>
    <t>Locations</t>
  </si>
  <si>
    <t>Ticket</t>
  </si>
  <si>
    <t>Total Cost</t>
  </si>
  <si>
    <t>Carberry would have been a</t>
  </si>
  <si>
    <t>cost savings differnece of</t>
  </si>
  <si>
    <t>2020 MSW</t>
  </si>
  <si>
    <t>69.64 tons</t>
  </si>
  <si>
    <t>2020 Demo</t>
  </si>
  <si>
    <t>24.9 tons</t>
  </si>
  <si>
    <t>overcharged</t>
  </si>
  <si>
    <t>tipping fee</t>
  </si>
  <si>
    <t>comp</t>
  </si>
  <si>
    <t>head to head</t>
  </si>
  <si>
    <t>savings</t>
  </si>
  <si>
    <t>Savings of</t>
  </si>
  <si>
    <t>Head to head</t>
  </si>
  <si>
    <t>comparison</t>
  </si>
  <si>
    <t>Delta</t>
  </si>
  <si>
    <t>Total without hauling</t>
  </si>
  <si>
    <t>Dalton</t>
  </si>
  <si>
    <t>For the 5 months</t>
  </si>
  <si>
    <t>Dalton sent waste</t>
  </si>
  <si>
    <t>to NCES:</t>
  </si>
</sst>
</file>

<file path=xl/styles.xml><?xml version="1.0" encoding="utf-8"?>
<styleSheet xmlns="http://schemas.openxmlformats.org/spreadsheetml/2006/main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m/d/yy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sz val="11"/>
      <color theme="9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9">
    <xf numFmtId="0" fontId="0" fillId="0" borderId="0" xfId="0"/>
    <xf numFmtId="14" fontId="0" fillId="0" borderId="0" xfId="0" applyNumberFormat="1"/>
    <xf numFmtId="0" fontId="0" fillId="0" borderId="0" xfId="0" applyFont="1"/>
    <xf numFmtId="14" fontId="0" fillId="0" borderId="0" xfId="0" applyNumberFormat="1" applyFont="1"/>
    <xf numFmtId="44" fontId="0" fillId="0" borderId="0" xfId="1" applyFont="1"/>
    <xf numFmtId="44" fontId="0" fillId="0" borderId="0" xfId="0" applyNumberFormat="1"/>
    <xf numFmtId="164" fontId="0" fillId="0" borderId="0" xfId="0" applyNumberFormat="1"/>
    <xf numFmtId="44" fontId="0" fillId="0" borderId="0" xfId="0" applyNumberFormat="1" applyFont="1"/>
    <xf numFmtId="0" fontId="0" fillId="0" borderId="1" xfId="0" applyFont="1" applyBorder="1" applyAlignment="1"/>
    <xf numFmtId="0" fontId="0" fillId="0" borderId="1" xfId="0" applyFont="1" applyBorder="1"/>
    <xf numFmtId="44" fontId="0" fillId="0" borderId="1" xfId="1" applyFont="1" applyBorder="1"/>
    <xf numFmtId="0" fontId="0" fillId="0" borderId="0" xfId="0" applyFont="1" applyFill="1" applyBorder="1"/>
    <xf numFmtId="0" fontId="0" fillId="0" borderId="1" xfId="0" applyBorder="1"/>
    <xf numFmtId="0" fontId="0" fillId="0" borderId="1" xfId="0" applyFont="1" applyBorder="1" applyAlignment="1">
      <alignment horizontal="center"/>
    </xf>
    <xf numFmtId="8" fontId="0" fillId="0" borderId="0" xfId="0" applyNumberFormat="1"/>
    <xf numFmtId="8" fontId="2" fillId="0" borderId="0" xfId="0" applyNumberFormat="1" applyFont="1"/>
    <xf numFmtId="0" fontId="5" fillId="0" borderId="0" xfId="0" applyFont="1"/>
    <xf numFmtId="0" fontId="4" fillId="0" borderId="0" xfId="0" applyFont="1"/>
    <xf numFmtId="8" fontId="5" fillId="0" borderId="0" xfId="0" applyNumberFormat="1" applyFont="1"/>
    <xf numFmtId="0" fontId="2" fillId="0" borderId="0" xfId="0" applyFont="1"/>
    <xf numFmtId="8" fontId="0" fillId="0" borderId="0" xfId="1" applyNumberFormat="1" applyFont="1"/>
    <xf numFmtId="0" fontId="3" fillId="0" borderId="0" xfId="0" applyFont="1"/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8" fontId="6" fillId="0" borderId="0" xfId="0" applyNumberFormat="1" applyFont="1"/>
    <xf numFmtId="44" fontId="4" fillId="0" borderId="0" xfId="0" applyNumberFormat="1" applyFont="1"/>
    <xf numFmtId="0" fontId="2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12">
    <dxf>
      <numFmt numFmtId="164" formatCode="m/d/yy"/>
    </dxf>
    <dxf>
      <numFmt numFmtId="164" formatCode="m/d/yy"/>
    </dxf>
    <dxf>
      <numFmt numFmtId="164" formatCode="m/d/yy"/>
    </dxf>
    <dxf>
      <numFmt numFmtId="164" formatCode="m/d/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9" formatCode="m/d/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2" name="Table2" displayName="Table2" ref="B3:G39" totalsRowShown="0" headerRowDxfId="11" dataDxfId="10">
  <autoFilter ref="B3:G39"/>
  <tableColumns count="6">
    <tableColumn id="1" name="DATE" dataDxfId="9"/>
    <tableColumn id="2" name="Destination" dataDxfId="8"/>
    <tableColumn id="3" name="Type" dataDxfId="7"/>
    <tableColumn id="4" name="ID MSW QTY" dataDxfId="6"/>
    <tableColumn id="5" name="RATE" dataDxfId="5"/>
    <tableColumn id="6" name="TOTAL" dataDxfId="4" dataCellStyle="Currency">
      <calculatedColumnFormula>E4*F4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1" name="Table1" displayName="Table1" ref="B3:F37" totalsRowCount="1">
  <autoFilter ref="B3:F36">
    <filterColumn colId="2">
      <customFilters>
        <customFilter operator="notEqual" val=" "/>
      </customFilters>
    </filterColumn>
  </autoFilter>
  <tableColumns count="5">
    <tableColumn id="1" name="Date" dataDxfId="3" totalsRowDxfId="2"/>
    <tableColumn id="2" name="Destination"/>
    <tableColumn id="3" name="Type"/>
    <tableColumn id="4" name="Ticket #"/>
    <tableColumn id="5" name="Weight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3" name="Table24" displayName="Table24" ref="B3:F19" totalsRowCount="1">
  <autoFilter ref="B3:F18"/>
  <tableColumns count="5">
    <tableColumn id="1" name="Date" dataDxfId="1" totalsRowDxfId="0"/>
    <tableColumn id="2" name="Locations"/>
    <tableColumn id="3" name="Type"/>
    <tableColumn id="4" name="Ticket"/>
    <tableColumn id="5" name="Tons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3:O41"/>
  <sheetViews>
    <sheetView tabSelected="1" workbookViewId="0">
      <selection activeCell="C4" sqref="C4"/>
    </sheetView>
  </sheetViews>
  <sheetFormatPr defaultRowHeight="15"/>
  <cols>
    <col min="2" max="2" width="10.7109375" bestFit="1" customWidth="1"/>
    <col min="3" max="3" width="12.42578125" customWidth="1"/>
    <col min="5" max="5" width="13.42578125" customWidth="1"/>
    <col min="7" max="7" width="11.140625" bestFit="1" customWidth="1"/>
    <col min="11" max="11" width="11.5703125" bestFit="1" customWidth="1"/>
    <col min="13" max="13" width="11.5703125" bestFit="1" customWidth="1"/>
    <col min="15" max="15" width="11.85546875" customWidth="1"/>
  </cols>
  <sheetData>
    <row r="3" spans="2:15">
      <c r="B3" s="2" t="s">
        <v>0</v>
      </c>
      <c r="C3" s="2" t="s">
        <v>6</v>
      </c>
      <c r="D3" s="2" t="s">
        <v>7</v>
      </c>
      <c r="E3" s="2" t="s">
        <v>1</v>
      </c>
      <c r="F3" s="2" t="s">
        <v>2</v>
      </c>
      <c r="G3" s="2" t="s">
        <v>3</v>
      </c>
      <c r="H3" s="2"/>
      <c r="I3" s="2"/>
      <c r="J3" s="2"/>
      <c r="K3" s="8"/>
      <c r="L3" s="13" t="s">
        <v>5</v>
      </c>
      <c r="M3" s="13"/>
      <c r="N3" s="13" t="s">
        <v>12</v>
      </c>
      <c r="O3" s="13"/>
    </row>
    <row r="4" spans="2:15">
      <c r="B4" s="3">
        <v>43474</v>
      </c>
      <c r="C4" s="2" t="s">
        <v>5</v>
      </c>
      <c r="D4" s="2" t="s">
        <v>4</v>
      </c>
      <c r="E4" s="2">
        <v>6.57</v>
      </c>
      <c r="F4" s="2">
        <v>77.489999999999995</v>
      </c>
      <c r="G4" s="4">
        <f>E4*F4</f>
        <v>509.10929999999996</v>
      </c>
      <c r="H4" s="2"/>
      <c r="I4" s="2"/>
      <c r="J4" s="2"/>
      <c r="K4" s="9" t="s">
        <v>13</v>
      </c>
      <c r="L4" s="9" t="s">
        <v>14</v>
      </c>
      <c r="M4" s="9" t="s">
        <v>15</v>
      </c>
      <c r="N4" s="9" t="s">
        <v>14</v>
      </c>
      <c r="O4" s="9" t="s">
        <v>15</v>
      </c>
    </row>
    <row r="5" spans="2:15">
      <c r="B5" s="3">
        <v>43489</v>
      </c>
      <c r="C5" s="2" t="s">
        <v>5</v>
      </c>
      <c r="D5" s="2" t="s">
        <v>4</v>
      </c>
      <c r="E5" s="2">
        <v>4.74</v>
      </c>
      <c r="F5" s="2">
        <v>77.489999999999995</v>
      </c>
      <c r="G5" s="4">
        <f t="shared" ref="G5:G38" si="0">E5*F5</f>
        <v>367.30259999999998</v>
      </c>
      <c r="H5" s="2"/>
      <c r="I5" s="2"/>
      <c r="J5" s="9" t="s">
        <v>4</v>
      </c>
      <c r="K5" s="9">
        <v>155.75</v>
      </c>
      <c r="L5" s="10">
        <v>77.489999999999995</v>
      </c>
      <c r="M5" s="10">
        <v>12069.07</v>
      </c>
      <c r="N5" s="10">
        <v>57</v>
      </c>
      <c r="O5" s="10">
        <f>N5*K5</f>
        <v>8877.75</v>
      </c>
    </row>
    <row r="6" spans="2:15">
      <c r="B6" s="3">
        <v>43502</v>
      </c>
      <c r="C6" s="2" t="s">
        <v>5</v>
      </c>
      <c r="D6" s="2" t="s">
        <v>4</v>
      </c>
      <c r="E6" s="2">
        <v>5.07</v>
      </c>
      <c r="F6" s="2">
        <v>77.489999999999995</v>
      </c>
      <c r="G6" s="4">
        <f t="shared" si="0"/>
        <v>392.87430000000001</v>
      </c>
      <c r="H6" s="2"/>
      <c r="I6" s="2"/>
      <c r="J6" s="9" t="s">
        <v>8</v>
      </c>
      <c r="K6" s="9">
        <v>42.36</v>
      </c>
      <c r="L6" s="10">
        <v>93.14</v>
      </c>
      <c r="M6" s="10">
        <f t="shared" ref="M6:M8" si="1">K6*L6</f>
        <v>3945.4103999999998</v>
      </c>
      <c r="N6" s="10">
        <v>57</v>
      </c>
      <c r="O6" s="10">
        <f t="shared" ref="O6:O8" si="2">N6*K6</f>
        <v>2414.52</v>
      </c>
    </row>
    <row r="7" spans="2:15">
      <c r="B7" s="3">
        <v>43517</v>
      </c>
      <c r="C7" s="2" t="s">
        <v>5</v>
      </c>
      <c r="D7" s="2" t="s">
        <v>4</v>
      </c>
      <c r="E7" s="2">
        <v>4.8899999999999997</v>
      </c>
      <c r="F7" s="2">
        <v>77.489999999999995</v>
      </c>
      <c r="G7" s="4">
        <f t="shared" si="0"/>
        <v>378.92609999999996</v>
      </c>
      <c r="H7" s="2"/>
      <c r="I7" s="2"/>
      <c r="J7" s="2"/>
      <c r="K7" s="2"/>
      <c r="L7" s="4"/>
      <c r="M7" s="4"/>
      <c r="N7" s="4"/>
      <c r="O7" s="4"/>
    </row>
    <row r="8" spans="2:15">
      <c r="B8" s="3">
        <v>43530</v>
      </c>
      <c r="C8" s="2" t="s">
        <v>5</v>
      </c>
      <c r="D8" s="2" t="s">
        <v>4</v>
      </c>
      <c r="E8" s="2">
        <v>5.2</v>
      </c>
      <c r="F8" s="2">
        <v>77.489999999999995</v>
      </c>
      <c r="G8" s="4">
        <f t="shared" si="0"/>
        <v>402.94799999999998</v>
      </c>
      <c r="H8" s="2"/>
      <c r="I8" s="2"/>
      <c r="J8" s="9" t="s">
        <v>16</v>
      </c>
      <c r="K8" s="9">
        <v>36</v>
      </c>
      <c r="L8" s="10">
        <v>188</v>
      </c>
      <c r="M8" s="10">
        <f t="shared" si="1"/>
        <v>6768</v>
      </c>
      <c r="N8" s="10">
        <v>295</v>
      </c>
      <c r="O8" s="10">
        <f t="shared" si="2"/>
        <v>10620</v>
      </c>
    </row>
    <row r="9" spans="2:15">
      <c r="B9" s="3">
        <v>43910</v>
      </c>
      <c r="C9" s="2" t="s">
        <v>5</v>
      </c>
      <c r="D9" s="2" t="s">
        <v>8</v>
      </c>
      <c r="E9" s="2">
        <v>3.72</v>
      </c>
      <c r="F9" s="2">
        <v>93.14</v>
      </c>
      <c r="G9" s="4">
        <f t="shared" si="0"/>
        <v>346.48080000000004</v>
      </c>
      <c r="H9" s="2"/>
      <c r="I9" s="2"/>
      <c r="J9" s="2"/>
      <c r="K9" s="2"/>
      <c r="L9" s="2"/>
      <c r="M9" s="2"/>
      <c r="N9" s="2"/>
    </row>
    <row r="10" spans="2:15">
      <c r="B10" s="3">
        <v>43544</v>
      </c>
      <c r="C10" s="2" t="s">
        <v>5</v>
      </c>
      <c r="D10" s="2" t="s">
        <v>4</v>
      </c>
      <c r="E10" s="2">
        <v>4.68</v>
      </c>
      <c r="F10" s="2">
        <v>77.94</v>
      </c>
      <c r="G10" s="4">
        <f t="shared" si="0"/>
        <v>364.75919999999996</v>
      </c>
      <c r="H10" s="2"/>
      <c r="J10" s="11" t="s">
        <v>17</v>
      </c>
      <c r="M10" s="5">
        <f>M5+M6+M8</f>
        <v>22782.4804</v>
      </c>
      <c r="N10" s="5"/>
      <c r="O10" s="5">
        <f t="shared" ref="O10" si="3">O5+O6+O8</f>
        <v>21912.27</v>
      </c>
    </row>
    <row r="11" spans="2:15">
      <c r="B11" s="3">
        <v>43558</v>
      </c>
      <c r="C11" s="2" t="s">
        <v>5</v>
      </c>
      <c r="D11" s="2" t="s">
        <v>4</v>
      </c>
      <c r="E11" s="2">
        <v>5.47</v>
      </c>
      <c r="F11" s="2">
        <v>77.94</v>
      </c>
      <c r="G11" s="4">
        <f t="shared" si="0"/>
        <v>426.33179999999999</v>
      </c>
      <c r="H11" s="2"/>
      <c r="I11" s="2"/>
      <c r="J11" s="2"/>
      <c r="K11" s="2"/>
      <c r="L11" s="2"/>
      <c r="M11" s="2"/>
      <c r="N11" s="2"/>
    </row>
    <row r="12" spans="2:15">
      <c r="B12" s="3">
        <v>43572</v>
      </c>
      <c r="C12" s="2" t="s">
        <v>5</v>
      </c>
      <c r="D12" s="2" t="s">
        <v>4</v>
      </c>
      <c r="E12" s="2">
        <v>5.98</v>
      </c>
      <c r="F12" s="2">
        <v>77.489999999999995</v>
      </c>
      <c r="G12" s="4">
        <f t="shared" si="0"/>
        <v>463.39019999999999</v>
      </c>
      <c r="H12" s="2"/>
      <c r="I12" s="2"/>
      <c r="J12" s="2"/>
      <c r="K12" s="2"/>
      <c r="L12" s="2"/>
      <c r="M12" s="2"/>
      <c r="N12" s="2"/>
    </row>
    <row r="13" spans="2:15">
      <c r="B13" s="3">
        <v>43586</v>
      </c>
      <c r="C13" s="2" t="s">
        <v>5</v>
      </c>
      <c r="D13" s="2" t="s">
        <v>4</v>
      </c>
      <c r="E13" s="2">
        <v>6.31</v>
      </c>
      <c r="F13" s="2">
        <v>77.489999999999995</v>
      </c>
      <c r="G13" s="4">
        <f t="shared" si="0"/>
        <v>488.96189999999996</v>
      </c>
      <c r="H13" s="2"/>
      <c r="I13" s="2"/>
      <c r="J13" s="16" t="s">
        <v>21</v>
      </c>
      <c r="K13" s="2"/>
      <c r="L13" s="2"/>
      <c r="M13" s="16" t="s">
        <v>22</v>
      </c>
      <c r="O13" s="18">
        <v>870.21</v>
      </c>
    </row>
    <row r="14" spans="2:15">
      <c r="B14" s="3">
        <v>43592</v>
      </c>
      <c r="C14" s="2" t="s">
        <v>5</v>
      </c>
      <c r="D14" s="2" t="s">
        <v>8</v>
      </c>
      <c r="E14" s="2">
        <v>4.17</v>
      </c>
      <c r="F14" s="2">
        <v>93.14</v>
      </c>
      <c r="G14" s="4">
        <f t="shared" si="0"/>
        <v>388.3938</v>
      </c>
      <c r="H14" s="2"/>
      <c r="N14" s="2"/>
    </row>
    <row r="15" spans="2:15">
      <c r="B15" s="3">
        <v>43601</v>
      </c>
      <c r="C15" s="2" t="s">
        <v>5</v>
      </c>
      <c r="D15" s="2" t="s">
        <v>4</v>
      </c>
      <c r="E15" s="2">
        <v>6.69</v>
      </c>
      <c r="F15" s="2">
        <v>77.489999999999995</v>
      </c>
      <c r="G15" s="4">
        <f t="shared" si="0"/>
        <v>518.40809999999999</v>
      </c>
      <c r="H15" s="2"/>
      <c r="I15" s="2"/>
      <c r="J15" s="2"/>
      <c r="K15" s="2"/>
      <c r="L15" s="2"/>
      <c r="M15" s="2"/>
      <c r="N15" s="2"/>
    </row>
    <row r="16" spans="2:15">
      <c r="B16" s="3">
        <v>43980</v>
      </c>
      <c r="C16" s="2" t="s">
        <v>5</v>
      </c>
      <c r="D16" s="2" t="s">
        <v>8</v>
      </c>
      <c r="E16" s="2">
        <v>3.84</v>
      </c>
      <c r="F16" s="2">
        <v>93.14</v>
      </c>
      <c r="G16" s="4">
        <f t="shared" si="0"/>
        <v>357.6576</v>
      </c>
      <c r="H16" s="2"/>
      <c r="I16" s="2"/>
      <c r="J16" s="2"/>
      <c r="K16" s="2"/>
      <c r="L16" s="2"/>
      <c r="M16" s="2"/>
      <c r="N16" s="2"/>
    </row>
    <row r="17" spans="2:15">
      <c r="B17" s="3">
        <v>43614</v>
      </c>
      <c r="C17" s="2" t="s">
        <v>5</v>
      </c>
      <c r="D17" s="2" t="s">
        <v>4</v>
      </c>
      <c r="E17" s="2">
        <v>6.54</v>
      </c>
      <c r="F17" s="2">
        <v>77.489999999999995</v>
      </c>
      <c r="G17" s="4">
        <f t="shared" si="0"/>
        <v>506.78459999999995</v>
      </c>
      <c r="H17" s="2"/>
      <c r="J17" t="s">
        <v>36</v>
      </c>
      <c r="N17" s="2"/>
    </row>
    <row r="18" spans="2:15" ht="15" customHeight="1">
      <c r="B18" s="3">
        <v>43628</v>
      </c>
      <c r="C18" s="2" t="s">
        <v>5</v>
      </c>
      <c r="D18" s="2" t="s">
        <v>4</v>
      </c>
      <c r="E18" s="2">
        <v>6.17</v>
      </c>
      <c r="F18" s="2">
        <v>77.489999999999995</v>
      </c>
      <c r="G18" s="4">
        <f t="shared" si="0"/>
        <v>478.11329999999998</v>
      </c>
      <c r="H18" s="2"/>
      <c r="I18" s="2"/>
      <c r="J18" s="2"/>
      <c r="K18" s="2"/>
      <c r="L18" s="2"/>
      <c r="M18" s="2"/>
      <c r="N18" s="2"/>
    </row>
    <row r="19" spans="2:15" ht="15" customHeight="1">
      <c r="B19" s="3">
        <v>44008</v>
      </c>
      <c r="C19" s="2" t="s">
        <v>5</v>
      </c>
      <c r="D19" s="2" t="s">
        <v>8</v>
      </c>
      <c r="E19" s="2">
        <v>4.3899999999999997</v>
      </c>
      <c r="F19" s="2">
        <v>93.14</v>
      </c>
      <c r="G19" s="4">
        <f t="shared" si="0"/>
        <v>408.88459999999998</v>
      </c>
      <c r="H19" s="2"/>
      <c r="I19" s="2"/>
      <c r="J19" s="2"/>
      <c r="K19" t="s">
        <v>5</v>
      </c>
      <c r="L19" s="2"/>
      <c r="M19" t="s">
        <v>12</v>
      </c>
      <c r="N19" s="2"/>
      <c r="O19" t="s">
        <v>35</v>
      </c>
    </row>
    <row r="20" spans="2:15">
      <c r="B20" s="3">
        <v>43642</v>
      </c>
      <c r="C20" s="2" t="s">
        <v>5</v>
      </c>
      <c r="D20" s="2" t="s">
        <v>4</v>
      </c>
      <c r="E20" s="2">
        <v>6.4</v>
      </c>
      <c r="F20" s="2">
        <v>77.489999999999995</v>
      </c>
      <c r="G20" s="4">
        <f t="shared" si="0"/>
        <v>495.93599999999998</v>
      </c>
      <c r="H20" s="2"/>
      <c r="K20" s="5">
        <f>M5+M6</f>
        <v>16014.4804</v>
      </c>
      <c r="M20" s="5">
        <f>O5+O6</f>
        <v>11292.27</v>
      </c>
      <c r="N20" s="2"/>
      <c r="O20" s="5">
        <f>K20-M20</f>
        <v>4722.2103999999999</v>
      </c>
    </row>
    <row r="21" spans="2:15">
      <c r="B21" s="3">
        <v>43656</v>
      </c>
      <c r="C21" s="2" t="s">
        <v>5</v>
      </c>
      <c r="D21" s="2" t="s">
        <v>4</v>
      </c>
      <c r="E21" s="2">
        <v>7</v>
      </c>
      <c r="F21" s="2">
        <v>77.489999999999995</v>
      </c>
      <c r="G21" s="4">
        <f t="shared" si="0"/>
        <v>542.42999999999995</v>
      </c>
      <c r="H21" s="2"/>
      <c r="I21" s="2"/>
      <c r="J21" s="2"/>
      <c r="K21" s="2"/>
      <c r="L21" s="2"/>
      <c r="M21" s="2"/>
      <c r="N21" s="2"/>
    </row>
    <row r="22" spans="2:15">
      <c r="B22" s="3">
        <v>43662</v>
      </c>
      <c r="C22" s="2" t="s">
        <v>5</v>
      </c>
      <c r="D22" s="2" t="s">
        <v>8</v>
      </c>
      <c r="E22" s="2">
        <v>4.13</v>
      </c>
      <c r="F22" s="2">
        <v>93.14</v>
      </c>
      <c r="G22" s="4">
        <f t="shared" si="0"/>
        <v>384.66820000000001</v>
      </c>
      <c r="H22" s="2"/>
      <c r="N22" s="2"/>
    </row>
    <row r="23" spans="2:15">
      <c r="B23" s="3">
        <v>43670</v>
      </c>
      <c r="C23" s="2" t="s">
        <v>5</v>
      </c>
      <c r="D23" s="2" t="s">
        <v>4</v>
      </c>
      <c r="E23" s="2">
        <v>6.86</v>
      </c>
      <c r="F23" s="2">
        <v>77.489999999999995</v>
      </c>
      <c r="G23" s="4">
        <f t="shared" si="0"/>
        <v>531.58140000000003</v>
      </c>
      <c r="H23" s="2"/>
      <c r="I23" s="2"/>
      <c r="J23" s="2"/>
      <c r="K23" s="2"/>
      <c r="L23" s="2"/>
      <c r="M23" s="2"/>
      <c r="N23" s="2"/>
    </row>
    <row r="24" spans="2:15">
      <c r="B24" s="3">
        <v>43684</v>
      </c>
      <c r="C24" s="2" t="s">
        <v>5</v>
      </c>
      <c r="D24" s="2" t="s">
        <v>4</v>
      </c>
      <c r="E24" s="2">
        <v>6.23</v>
      </c>
      <c r="F24" s="2">
        <v>77.489999999999995</v>
      </c>
      <c r="G24" s="4">
        <f t="shared" si="0"/>
        <v>482.7627</v>
      </c>
      <c r="H24" s="2"/>
      <c r="I24" s="2"/>
      <c r="J24" s="2"/>
      <c r="K24" s="2"/>
      <c r="L24" s="2"/>
      <c r="M24" s="2"/>
      <c r="N24" s="2"/>
    </row>
    <row r="25" spans="2:15">
      <c r="B25" s="3">
        <v>43693</v>
      </c>
      <c r="C25" s="2" t="s">
        <v>5</v>
      </c>
      <c r="D25" s="2" t="s">
        <v>8</v>
      </c>
      <c r="E25" s="2">
        <v>7.21</v>
      </c>
      <c r="F25" s="2">
        <v>93.14</v>
      </c>
      <c r="G25" s="4">
        <f t="shared" si="0"/>
        <v>671.5394</v>
      </c>
      <c r="H25" s="2"/>
    </row>
    <row r="26" spans="2:15">
      <c r="B26" s="3">
        <v>43698</v>
      </c>
      <c r="C26" s="2" t="s">
        <v>5</v>
      </c>
      <c r="D26" s="2" t="s">
        <v>4</v>
      </c>
      <c r="E26" s="2">
        <v>5.59</v>
      </c>
      <c r="F26" s="2">
        <v>77.489999999999995</v>
      </c>
      <c r="G26" s="4">
        <f t="shared" si="0"/>
        <v>433.16909999999996</v>
      </c>
      <c r="H26" s="2"/>
      <c r="I26" s="2"/>
      <c r="J26" s="2"/>
      <c r="K26" s="2"/>
      <c r="L26" s="2"/>
      <c r="M26" s="2"/>
      <c r="N26" s="2"/>
    </row>
    <row r="27" spans="2:15">
      <c r="B27" s="3">
        <v>44078</v>
      </c>
      <c r="C27" s="2" t="s">
        <v>5</v>
      </c>
      <c r="D27" s="2" t="s">
        <v>8</v>
      </c>
      <c r="E27" s="2">
        <v>4.3600000000000003</v>
      </c>
      <c r="F27" s="2">
        <v>93.14</v>
      </c>
      <c r="G27" s="4">
        <f t="shared" si="0"/>
        <v>406.09040000000005</v>
      </c>
      <c r="H27" s="2"/>
      <c r="I27" s="2"/>
      <c r="J27" s="2"/>
      <c r="K27" s="2"/>
      <c r="L27" s="2"/>
      <c r="M27" s="2"/>
      <c r="N27" s="2"/>
    </row>
    <row r="28" spans="2:15">
      <c r="B28" s="3">
        <v>43712</v>
      </c>
      <c r="C28" s="2" t="s">
        <v>5</v>
      </c>
      <c r="D28" s="2" t="s">
        <v>4</v>
      </c>
      <c r="E28" s="2">
        <v>6.92</v>
      </c>
      <c r="F28" s="2">
        <v>77.489999999999995</v>
      </c>
      <c r="G28" s="4">
        <f t="shared" si="0"/>
        <v>536.23079999999993</v>
      </c>
      <c r="H28" s="2"/>
      <c r="N28" s="2"/>
    </row>
    <row r="29" spans="2:15">
      <c r="B29" s="3">
        <v>43726</v>
      </c>
      <c r="C29" s="2" t="s">
        <v>5</v>
      </c>
      <c r="D29" s="2" t="s">
        <v>4</v>
      </c>
      <c r="E29" s="2">
        <v>5.95</v>
      </c>
      <c r="F29" s="2">
        <v>77.489999999999995</v>
      </c>
      <c r="G29" s="4">
        <f t="shared" si="0"/>
        <v>461.06549999999999</v>
      </c>
      <c r="H29" s="2"/>
      <c r="I29" s="2"/>
      <c r="J29" s="2"/>
      <c r="K29" s="2"/>
      <c r="L29" s="2"/>
      <c r="M29" s="2"/>
      <c r="N29" s="2"/>
    </row>
    <row r="30" spans="2:15">
      <c r="B30" s="3">
        <v>43732</v>
      </c>
      <c r="C30" s="2" t="s">
        <v>5</v>
      </c>
      <c r="D30" s="2" t="s">
        <v>4</v>
      </c>
      <c r="E30" s="2">
        <v>4.28</v>
      </c>
      <c r="F30" s="2">
        <v>77.489999999999995</v>
      </c>
      <c r="G30" s="4">
        <f t="shared" si="0"/>
        <v>331.65719999999999</v>
      </c>
      <c r="H30" s="2"/>
      <c r="I30" s="2"/>
      <c r="J30" s="2"/>
      <c r="K30" s="2"/>
      <c r="L30" s="2"/>
      <c r="M30" s="2"/>
      <c r="N30" s="2"/>
    </row>
    <row r="31" spans="2:15">
      <c r="B31" s="3">
        <v>43740</v>
      </c>
      <c r="C31" s="2" t="s">
        <v>5</v>
      </c>
      <c r="D31" s="2" t="s">
        <v>4</v>
      </c>
      <c r="E31" s="2">
        <v>5.8</v>
      </c>
      <c r="F31" s="2">
        <v>77.489999999999995</v>
      </c>
      <c r="G31" s="4">
        <f t="shared" si="0"/>
        <v>449.44199999999995</v>
      </c>
      <c r="H31" s="2"/>
      <c r="I31" s="2"/>
      <c r="J31" s="2"/>
      <c r="K31" s="2"/>
      <c r="L31" s="2"/>
      <c r="M31" s="2"/>
      <c r="N31" s="2"/>
    </row>
    <row r="32" spans="2:15">
      <c r="B32" s="3">
        <v>43749</v>
      </c>
      <c r="C32" s="2" t="s">
        <v>5</v>
      </c>
      <c r="D32" s="2" t="s">
        <v>8</v>
      </c>
      <c r="E32" s="2">
        <v>5.05</v>
      </c>
      <c r="F32" s="2">
        <v>93.14</v>
      </c>
      <c r="G32" s="4">
        <f t="shared" si="0"/>
        <v>470.35699999999997</v>
      </c>
      <c r="H32" s="2"/>
      <c r="N32" s="2"/>
    </row>
    <row r="33" spans="2:14">
      <c r="B33" s="3">
        <v>43754</v>
      </c>
      <c r="C33" s="2" t="s">
        <v>5</v>
      </c>
      <c r="D33" s="2" t="s">
        <v>4</v>
      </c>
      <c r="E33" s="2">
        <v>6.05</v>
      </c>
      <c r="F33" s="2">
        <v>77.489999999999995</v>
      </c>
      <c r="G33" s="4">
        <f t="shared" si="0"/>
        <v>468.81449999999995</v>
      </c>
      <c r="H33" s="2"/>
      <c r="I33" s="2"/>
      <c r="J33" s="2"/>
      <c r="K33" s="2"/>
      <c r="L33" s="2"/>
      <c r="M33" s="2"/>
      <c r="N33" s="2"/>
    </row>
    <row r="34" spans="2:14">
      <c r="B34" s="3">
        <v>43769</v>
      </c>
      <c r="C34" s="2" t="s">
        <v>5</v>
      </c>
      <c r="D34" s="2" t="s">
        <v>4</v>
      </c>
      <c r="E34" s="2">
        <v>5.79</v>
      </c>
      <c r="F34" s="2">
        <v>77.489999999999995</v>
      </c>
      <c r="G34" s="4">
        <f t="shared" si="0"/>
        <v>448.66709999999995</v>
      </c>
      <c r="H34" s="2"/>
      <c r="I34" s="2"/>
      <c r="J34" s="2"/>
      <c r="K34" s="2"/>
      <c r="L34" s="2"/>
      <c r="M34" s="2"/>
      <c r="N34" s="2"/>
    </row>
    <row r="35" spans="2:14">
      <c r="B35" s="3">
        <v>43782</v>
      </c>
      <c r="C35" s="2" t="s">
        <v>5</v>
      </c>
      <c r="D35" s="2" t="s">
        <v>4</v>
      </c>
      <c r="E35" s="2">
        <v>5.45</v>
      </c>
      <c r="F35" s="2">
        <v>77.489999999999995</v>
      </c>
      <c r="G35" s="4">
        <f t="shared" si="0"/>
        <v>422.32049999999998</v>
      </c>
      <c r="H35" s="2"/>
      <c r="I35" s="2"/>
      <c r="J35" s="2"/>
      <c r="K35" s="2"/>
      <c r="L35" s="2"/>
      <c r="M35" s="2"/>
      <c r="N35" s="2"/>
    </row>
    <row r="36" spans="2:14">
      <c r="B36" s="3">
        <v>43790</v>
      </c>
      <c r="C36" s="2" t="s">
        <v>5</v>
      </c>
      <c r="D36" s="2" t="s">
        <v>8</v>
      </c>
      <c r="E36" s="2">
        <v>5.49</v>
      </c>
      <c r="F36" s="2">
        <v>93.14</v>
      </c>
      <c r="G36" s="4">
        <f t="shared" si="0"/>
        <v>511.33860000000004</v>
      </c>
      <c r="H36" s="2"/>
      <c r="N36" s="2"/>
    </row>
    <row r="37" spans="2:14">
      <c r="B37" s="3">
        <v>43796</v>
      </c>
      <c r="C37" s="2" t="s">
        <v>5</v>
      </c>
      <c r="D37" s="2" t="s">
        <v>4</v>
      </c>
      <c r="E37" s="2">
        <v>4.95</v>
      </c>
      <c r="F37" s="2">
        <v>77.489999999999995</v>
      </c>
      <c r="G37" s="4">
        <f t="shared" si="0"/>
        <v>383.57549999999998</v>
      </c>
      <c r="H37" s="2"/>
      <c r="I37" s="2"/>
      <c r="J37" s="2"/>
      <c r="K37" s="2"/>
      <c r="L37" s="2"/>
      <c r="M37" s="2"/>
      <c r="N37" s="2"/>
    </row>
    <row r="38" spans="2:14">
      <c r="B38" s="3">
        <v>43811</v>
      </c>
      <c r="C38" s="2" t="s">
        <v>5</v>
      </c>
      <c r="D38" s="2" t="s">
        <v>4</v>
      </c>
      <c r="E38" s="2">
        <v>5.41</v>
      </c>
      <c r="F38" s="2">
        <v>77.489999999999995</v>
      </c>
      <c r="G38" s="4">
        <f t="shared" si="0"/>
        <v>419.22089999999997</v>
      </c>
      <c r="H38" s="2"/>
      <c r="I38" s="2"/>
      <c r="J38" s="2"/>
      <c r="K38" s="2"/>
      <c r="L38" s="2"/>
      <c r="M38" s="2"/>
      <c r="N38" s="2"/>
    </row>
    <row r="39" spans="2:14">
      <c r="B39" s="3">
        <v>43825</v>
      </c>
      <c r="C39" s="2" t="s">
        <v>5</v>
      </c>
      <c r="D39" s="2" t="s">
        <v>4</v>
      </c>
      <c r="E39" s="2">
        <v>4.76</v>
      </c>
      <c r="F39" s="2">
        <v>77.489999999999995</v>
      </c>
      <c r="G39" s="4">
        <f>E39*F39</f>
        <v>368.85239999999993</v>
      </c>
      <c r="H39" s="2"/>
      <c r="I39" s="2"/>
      <c r="J39" s="2"/>
      <c r="K39" s="2"/>
      <c r="L39" s="2"/>
      <c r="M39" s="2"/>
      <c r="N39" s="2"/>
    </row>
    <row r="40" spans="2:14">
      <c r="B40" s="2"/>
      <c r="C40" s="2"/>
      <c r="D40" s="2"/>
      <c r="E40" s="2"/>
      <c r="F40" s="2"/>
      <c r="G40" s="7"/>
      <c r="H40" s="2"/>
      <c r="I40" s="2"/>
      <c r="J40" s="2"/>
      <c r="K40" s="2"/>
      <c r="L40" s="2"/>
      <c r="M40" s="2"/>
      <c r="N40" s="2"/>
    </row>
    <row r="41" spans="2:14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</row>
  </sheetData>
  <mergeCells count="2">
    <mergeCell ref="L3:M3"/>
    <mergeCell ref="N3:O3"/>
  </mergeCells>
  <pageMargins left="0.7" right="0.7" top="0.75" bottom="0.75" header="0.3" footer="0.3"/>
  <pageSetup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>
  <dimension ref="B3:S37"/>
  <sheetViews>
    <sheetView workbookViewId="0">
      <selection activeCell="J15" sqref="J15"/>
    </sheetView>
  </sheetViews>
  <sheetFormatPr defaultRowHeight="15"/>
  <cols>
    <col min="2" max="2" width="10.5703125" bestFit="1" customWidth="1"/>
    <col min="14" max="14" width="11.140625" customWidth="1"/>
    <col min="15" max="15" width="11.5703125" bestFit="1" customWidth="1"/>
    <col min="16" max="16" width="9.85546875" bestFit="1" customWidth="1"/>
    <col min="17" max="17" width="11.5703125" bestFit="1" customWidth="1"/>
    <col min="19" max="19" width="9.85546875" bestFit="1" customWidth="1"/>
  </cols>
  <sheetData>
    <row r="3" spans="2:19">
      <c r="B3" s="1" t="s">
        <v>9</v>
      </c>
      <c r="C3" t="s">
        <v>6</v>
      </c>
      <c r="D3" t="s">
        <v>7</v>
      </c>
      <c r="E3" t="s">
        <v>10</v>
      </c>
      <c r="F3" t="s">
        <v>11</v>
      </c>
      <c r="N3" s="27" t="s">
        <v>5</v>
      </c>
      <c r="O3" s="27"/>
      <c r="P3" s="28" t="s">
        <v>12</v>
      </c>
      <c r="Q3" s="28"/>
    </row>
    <row r="4" spans="2:19">
      <c r="B4" s="1">
        <v>43839</v>
      </c>
      <c r="C4" s="19" t="s">
        <v>5</v>
      </c>
      <c r="D4" t="s">
        <v>4</v>
      </c>
      <c r="E4">
        <v>479238</v>
      </c>
      <c r="F4">
        <v>6.17</v>
      </c>
      <c r="M4" s="12" t="s">
        <v>13</v>
      </c>
      <c r="N4" s="12" t="s">
        <v>14</v>
      </c>
      <c r="O4" s="12" t="s">
        <v>15</v>
      </c>
      <c r="P4" s="12" t="s">
        <v>14</v>
      </c>
      <c r="Q4" s="12" t="s">
        <v>15</v>
      </c>
    </row>
    <row r="5" spans="2:19">
      <c r="B5" s="1">
        <v>43854</v>
      </c>
      <c r="C5" s="19" t="s">
        <v>5</v>
      </c>
      <c r="D5" t="s">
        <v>4</v>
      </c>
      <c r="E5">
        <v>479936</v>
      </c>
      <c r="F5">
        <v>4.7300000000000004</v>
      </c>
      <c r="L5" s="12" t="s">
        <v>4</v>
      </c>
      <c r="M5" s="12">
        <v>127.4</v>
      </c>
      <c r="N5" s="10">
        <v>77.489999999999995</v>
      </c>
      <c r="O5" s="10">
        <f>M5*N5</f>
        <v>9872.2260000000006</v>
      </c>
      <c r="P5" s="10">
        <v>57</v>
      </c>
      <c r="Q5" s="10">
        <f>M5*P5</f>
        <v>7261.8</v>
      </c>
    </row>
    <row r="6" spans="2:19">
      <c r="B6" s="1">
        <v>43866</v>
      </c>
      <c r="C6" s="19" t="s">
        <v>5</v>
      </c>
      <c r="D6" t="s">
        <v>4</v>
      </c>
      <c r="E6">
        <v>480416</v>
      </c>
      <c r="F6">
        <v>5.12</v>
      </c>
      <c r="L6" s="12" t="s">
        <v>8</v>
      </c>
      <c r="M6" s="12">
        <v>61.93</v>
      </c>
      <c r="N6" s="10">
        <v>93.14</v>
      </c>
      <c r="O6" s="10">
        <f t="shared" ref="O6:O8" si="0">M6*N6</f>
        <v>5768.1602000000003</v>
      </c>
      <c r="P6" s="10">
        <v>57</v>
      </c>
      <c r="Q6" s="10">
        <f t="shared" ref="Q6:Q8" si="1">M6*P6</f>
        <v>3530.0099999999998</v>
      </c>
    </row>
    <row r="7" spans="2:19">
      <c r="B7" s="1">
        <v>43880</v>
      </c>
      <c r="C7" s="19" t="s">
        <v>5</v>
      </c>
      <c r="D7" t="s">
        <v>4</v>
      </c>
      <c r="E7">
        <v>480922</v>
      </c>
      <c r="F7">
        <v>4.4800000000000004</v>
      </c>
      <c r="O7" s="14">
        <v>15640.39</v>
      </c>
      <c r="Q7" s="14">
        <v>10791.81</v>
      </c>
      <c r="S7" s="14"/>
    </row>
    <row r="8" spans="2:19">
      <c r="B8" s="1">
        <v>43894</v>
      </c>
      <c r="C8" s="19" t="s">
        <v>5</v>
      </c>
      <c r="D8" t="s">
        <v>8</v>
      </c>
      <c r="E8">
        <v>481402</v>
      </c>
      <c r="F8">
        <v>4.59</v>
      </c>
      <c r="L8" s="12" t="s">
        <v>16</v>
      </c>
      <c r="M8" s="12">
        <v>31</v>
      </c>
      <c r="N8" s="10">
        <v>188</v>
      </c>
      <c r="O8" s="10">
        <f t="shared" si="0"/>
        <v>5828</v>
      </c>
      <c r="P8" s="10">
        <v>295</v>
      </c>
      <c r="Q8" s="10">
        <f t="shared" si="1"/>
        <v>9145</v>
      </c>
    </row>
    <row r="9" spans="2:19">
      <c r="B9" s="1">
        <v>43894</v>
      </c>
      <c r="C9" s="19" t="s">
        <v>5</v>
      </c>
      <c r="D9" t="s">
        <v>4</v>
      </c>
      <c r="E9">
        <v>481411</v>
      </c>
      <c r="F9">
        <v>5.8</v>
      </c>
    </row>
    <row r="10" spans="2:19">
      <c r="B10" s="1">
        <v>43908</v>
      </c>
      <c r="C10" s="19" t="s">
        <v>5</v>
      </c>
      <c r="D10" t="s">
        <v>4</v>
      </c>
      <c r="E10">
        <v>481938</v>
      </c>
      <c r="F10">
        <v>5.47</v>
      </c>
      <c r="L10" t="s">
        <v>17</v>
      </c>
      <c r="O10" s="4">
        <f>O5+O6+O8</f>
        <v>21468.386200000001</v>
      </c>
      <c r="P10" s="4"/>
      <c r="Q10" s="4">
        <f t="shared" ref="Q10" si="2">Q5+Q6+Q8</f>
        <v>19936.809999999998</v>
      </c>
    </row>
    <row r="11" spans="2:19">
      <c r="B11" s="1">
        <v>43923</v>
      </c>
      <c r="C11" s="19" t="s">
        <v>5</v>
      </c>
      <c r="D11" t="s">
        <v>4</v>
      </c>
      <c r="E11">
        <v>482422</v>
      </c>
      <c r="F11">
        <v>6.25</v>
      </c>
    </row>
    <row r="12" spans="2:19">
      <c r="B12" s="1">
        <v>43936</v>
      </c>
      <c r="C12" s="19" t="s">
        <v>5</v>
      </c>
      <c r="D12" t="s">
        <v>4</v>
      </c>
      <c r="E12">
        <v>482888</v>
      </c>
      <c r="F12">
        <v>7.96</v>
      </c>
      <c r="Q12" s="17"/>
    </row>
    <row r="13" spans="2:19">
      <c r="B13" s="1">
        <v>43936</v>
      </c>
      <c r="C13" s="19" t="s">
        <v>5</v>
      </c>
      <c r="D13" t="s">
        <v>8</v>
      </c>
      <c r="E13">
        <v>482908</v>
      </c>
      <c r="F13">
        <v>4.55</v>
      </c>
      <c r="M13" t="s">
        <v>30</v>
      </c>
      <c r="O13" t="s">
        <v>34</v>
      </c>
      <c r="P13" t="s">
        <v>31</v>
      </c>
      <c r="Q13" s="26">
        <f>O10-Q10</f>
        <v>1531.5762000000032</v>
      </c>
    </row>
    <row r="14" spans="2:19">
      <c r="B14" s="1">
        <v>43950</v>
      </c>
      <c r="C14" s="19" t="s">
        <v>5</v>
      </c>
      <c r="D14" t="s">
        <v>4</v>
      </c>
      <c r="E14">
        <v>483440</v>
      </c>
      <c r="F14">
        <v>7.42</v>
      </c>
    </row>
    <row r="15" spans="2:19">
      <c r="B15" s="1">
        <v>43950</v>
      </c>
      <c r="C15" s="19" t="s">
        <v>5</v>
      </c>
      <c r="D15" t="s">
        <v>8</v>
      </c>
      <c r="E15">
        <v>483456</v>
      </c>
      <c r="F15">
        <v>4.6900000000000004</v>
      </c>
    </row>
    <row r="16" spans="2:19">
      <c r="B16" s="1">
        <v>43964</v>
      </c>
      <c r="C16" s="19" t="s">
        <v>5</v>
      </c>
      <c r="D16" t="s">
        <v>8</v>
      </c>
      <c r="E16">
        <v>484070</v>
      </c>
      <c r="F16">
        <v>3.27</v>
      </c>
    </row>
    <row r="17" spans="2:16">
      <c r="B17" s="1">
        <v>43964</v>
      </c>
      <c r="C17" s="19" t="s">
        <v>5</v>
      </c>
      <c r="D17" t="s">
        <v>4</v>
      </c>
      <c r="E17">
        <v>484056</v>
      </c>
      <c r="F17">
        <v>8.74</v>
      </c>
    </row>
    <row r="18" spans="2:16">
      <c r="B18" s="1">
        <v>43972</v>
      </c>
      <c r="C18" s="19" t="s">
        <v>5</v>
      </c>
      <c r="D18" t="s">
        <v>8</v>
      </c>
      <c r="E18">
        <v>48459</v>
      </c>
      <c r="F18">
        <v>3.25</v>
      </c>
    </row>
    <row r="19" spans="2:16">
      <c r="B19" s="1">
        <v>43978</v>
      </c>
      <c r="C19" s="19" t="s">
        <v>5</v>
      </c>
      <c r="D19" t="s">
        <v>4</v>
      </c>
      <c r="E19">
        <v>484716</v>
      </c>
      <c r="F19">
        <v>7.5</v>
      </c>
      <c r="L19" t="s">
        <v>38</v>
      </c>
      <c r="N19" t="s">
        <v>39</v>
      </c>
      <c r="P19" t="s">
        <v>40</v>
      </c>
    </row>
    <row r="20" spans="2:16">
      <c r="B20" s="1">
        <v>43986</v>
      </c>
      <c r="C20" s="17" t="s">
        <v>12</v>
      </c>
      <c r="D20" t="s">
        <v>8</v>
      </c>
      <c r="E20">
        <v>281083</v>
      </c>
      <c r="F20">
        <v>5.54</v>
      </c>
      <c r="L20" t="s">
        <v>23</v>
      </c>
      <c r="M20" t="s">
        <v>5</v>
      </c>
      <c r="N20" t="s">
        <v>24</v>
      </c>
      <c r="O20" s="14">
        <v>5396.4</v>
      </c>
    </row>
    <row r="21" spans="2:16">
      <c r="B21" s="1">
        <v>43993</v>
      </c>
      <c r="C21" s="17" t="s">
        <v>12</v>
      </c>
      <c r="D21" t="s">
        <v>4</v>
      </c>
      <c r="E21">
        <v>281440</v>
      </c>
      <c r="F21">
        <v>8.57</v>
      </c>
      <c r="L21" t="s">
        <v>25</v>
      </c>
      <c r="N21" t="s">
        <v>26</v>
      </c>
      <c r="O21" s="14">
        <v>2319.1799999999998</v>
      </c>
    </row>
    <row r="22" spans="2:16">
      <c r="B22" s="1">
        <v>43999</v>
      </c>
      <c r="C22" s="17" t="s">
        <v>12</v>
      </c>
      <c r="D22" t="s">
        <v>8</v>
      </c>
      <c r="E22">
        <v>281754</v>
      </c>
      <c r="F22">
        <v>4.1900000000000004</v>
      </c>
      <c r="L22" t="s">
        <v>28</v>
      </c>
      <c r="M22" t="s">
        <v>29</v>
      </c>
      <c r="N22" t="s">
        <v>27</v>
      </c>
      <c r="O22" t="s">
        <v>37</v>
      </c>
      <c r="P22" s="15">
        <v>2326.8000000000002</v>
      </c>
    </row>
    <row r="23" spans="2:16">
      <c r="B23" s="1">
        <v>44006</v>
      </c>
      <c r="C23" s="17" t="s">
        <v>12</v>
      </c>
      <c r="D23" t="s">
        <v>4</v>
      </c>
      <c r="E23">
        <v>282168</v>
      </c>
      <c r="F23">
        <v>8.17</v>
      </c>
    </row>
    <row r="24" spans="2:16">
      <c r="B24" s="1">
        <v>44020</v>
      </c>
      <c r="C24" s="17" t="s">
        <v>12</v>
      </c>
      <c r="D24" t="s">
        <v>4</v>
      </c>
      <c r="E24">
        <v>282916</v>
      </c>
      <c r="F24">
        <v>7.86</v>
      </c>
    </row>
    <row r="25" spans="2:16">
      <c r="B25" s="1">
        <v>44020</v>
      </c>
      <c r="C25" s="17" t="s">
        <v>12</v>
      </c>
      <c r="D25" t="s">
        <v>8</v>
      </c>
      <c r="E25">
        <v>282934</v>
      </c>
      <c r="F25">
        <v>5.12</v>
      </c>
    </row>
    <row r="26" spans="2:16">
      <c r="B26" s="1">
        <v>44035</v>
      </c>
      <c r="C26" s="17" t="s">
        <v>12</v>
      </c>
      <c r="D26" t="s">
        <v>8</v>
      </c>
      <c r="E26">
        <v>283722</v>
      </c>
      <c r="F26">
        <v>3.99</v>
      </c>
    </row>
    <row r="27" spans="2:16">
      <c r="B27" s="1">
        <v>44035</v>
      </c>
      <c r="C27" s="17" t="s">
        <v>12</v>
      </c>
      <c r="D27" t="s">
        <v>4</v>
      </c>
      <c r="E27">
        <v>283744</v>
      </c>
      <c r="F27">
        <v>8.1999999999999993</v>
      </c>
    </row>
    <row r="28" spans="2:16">
      <c r="B28" s="1">
        <v>44048</v>
      </c>
      <c r="C28" s="17" t="s">
        <v>12</v>
      </c>
      <c r="D28" t="s">
        <v>8</v>
      </c>
      <c r="E28">
        <v>284399</v>
      </c>
      <c r="F28">
        <v>8.11</v>
      </c>
    </row>
    <row r="29" spans="2:16">
      <c r="B29" s="1">
        <v>44055</v>
      </c>
      <c r="C29" s="17" t="s">
        <v>12</v>
      </c>
      <c r="D29" t="s">
        <v>8</v>
      </c>
      <c r="E29">
        <v>284766</v>
      </c>
      <c r="F29">
        <v>4.7</v>
      </c>
    </row>
    <row r="30" spans="2:16">
      <c r="B30" s="1">
        <v>44062</v>
      </c>
      <c r="C30" s="17" t="s">
        <v>12</v>
      </c>
      <c r="D30" t="s">
        <v>4</v>
      </c>
      <c r="E30">
        <v>285137</v>
      </c>
      <c r="F30">
        <v>8.51</v>
      </c>
    </row>
    <row r="31" spans="2:16">
      <c r="B31" s="1">
        <v>44076</v>
      </c>
      <c r="C31" s="17" t="s">
        <v>12</v>
      </c>
      <c r="D31" t="s">
        <v>8</v>
      </c>
      <c r="E31">
        <v>285910</v>
      </c>
      <c r="F31">
        <v>5.57</v>
      </c>
    </row>
    <row r="32" spans="2:16">
      <c r="B32" s="1">
        <v>44076</v>
      </c>
      <c r="C32" s="17" t="s">
        <v>12</v>
      </c>
      <c r="D32" t="s">
        <v>4</v>
      </c>
      <c r="E32">
        <v>285926</v>
      </c>
      <c r="F32">
        <v>8.94</v>
      </c>
    </row>
    <row r="33" spans="2:6">
      <c r="B33" s="1">
        <v>44090</v>
      </c>
      <c r="C33" s="17" t="s">
        <v>12</v>
      </c>
      <c r="D33" t="s">
        <v>8</v>
      </c>
      <c r="E33">
        <v>286679</v>
      </c>
      <c r="F33">
        <v>4.3600000000000003</v>
      </c>
    </row>
    <row r="34" spans="2:6">
      <c r="B34" s="1">
        <v>44090</v>
      </c>
      <c r="C34" s="17" t="s">
        <v>12</v>
      </c>
      <c r="D34" t="s">
        <v>4</v>
      </c>
      <c r="E34">
        <v>286697</v>
      </c>
      <c r="F34">
        <v>7.51</v>
      </c>
    </row>
    <row r="35" spans="2:6" hidden="1">
      <c r="B35" s="1"/>
    </row>
    <row r="36" spans="2:6" hidden="1">
      <c r="B36" s="1"/>
    </row>
    <row r="37" spans="2:6">
      <c r="B37" s="6"/>
    </row>
  </sheetData>
  <mergeCells count="2">
    <mergeCell ref="N3:O3"/>
    <mergeCell ref="P3:Q3"/>
  </mergeCells>
  <pageMargins left="0.7" right="0.7" top="0.75" bottom="0.75" header="0.3" footer="0.3"/>
  <pageSetup orientation="portrait" horizontalDpi="0" verticalDpi="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>
  <dimension ref="B3:O19"/>
  <sheetViews>
    <sheetView workbookViewId="0">
      <selection activeCell="J19" sqref="J19"/>
    </sheetView>
  </sheetViews>
  <sheetFormatPr defaultRowHeight="15"/>
  <cols>
    <col min="2" max="2" width="9.5703125" bestFit="1" customWidth="1"/>
    <col min="12" max="12" width="9" bestFit="1" customWidth="1"/>
    <col min="13" max="13" width="11.140625" bestFit="1" customWidth="1"/>
    <col min="14" max="14" width="9" bestFit="1" customWidth="1"/>
    <col min="15" max="15" width="11.140625" bestFit="1" customWidth="1"/>
  </cols>
  <sheetData>
    <row r="3" spans="2:15">
      <c r="B3" t="s">
        <v>9</v>
      </c>
      <c r="C3" t="s">
        <v>18</v>
      </c>
      <c r="D3" t="s">
        <v>7</v>
      </c>
      <c r="E3" t="s">
        <v>19</v>
      </c>
      <c r="F3" t="s">
        <v>13</v>
      </c>
    </row>
    <row r="4" spans="2:15">
      <c r="B4" s="1">
        <v>43986</v>
      </c>
      <c r="C4" t="s">
        <v>12</v>
      </c>
      <c r="D4" t="s">
        <v>8</v>
      </c>
      <c r="E4">
        <v>281083</v>
      </c>
      <c r="F4">
        <v>5.54</v>
      </c>
      <c r="L4" s="24" t="s">
        <v>5</v>
      </c>
      <c r="M4" s="24"/>
      <c r="N4" s="22" t="s">
        <v>12</v>
      </c>
      <c r="O4" s="23"/>
    </row>
    <row r="5" spans="2:15">
      <c r="B5" s="1">
        <v>43993</v>
      </c>
      <c r="C5" t="s">
        <v>12</v>
      </c>
      <c r="D5" t="s">
        <v>4</v>
      </c>
      <c r="E5">
        <v>281440</v>
      </c>
      <c r="F5">
        <v>8.57</v>
      </c>
      <c r="K5" s="12" t="s">
        <v>13</v>
      </c>
      <c r="L5" s="12" t="s">
        <v>14</v>
      </c>
      <c r="M5" s="12" t="s">
        <v>15</v>
      </c>
      <c r="N5" s="12" t="s">
        <v>14</v>
      </c>
      <c r="O5" s="12" t="s">
        <v>15</v>
      </c>
    </row>
    <row r="6" spans="2:15">
      <c r="B6" s="1">
        <v>43999</v>
      </c>
      <c r="C6" t="s">
        <v>12</v>
      </c>
      <c r="D6" t="s">
        <v>8</v>
      </c>
      <c r="E6">
        <v>281754</v>
      </c>
      <c r="F6">
        <v>4.1900000000000004</v>
      </c>
      <c r="J6" s="12" t="s">
        <v>4</v>
      </c>
      <c r="K6" s="12">
        <v>57.76</v>
      </c>
      <c r="L6" s="10">
        <v>77.489999999999995</v>
      </c>
      <c r="M6" s="10">
        <f>K6*L6</f>
        <v>4475.8223999999991</v>
      </c>
      <c r="N6" s="10">
        <v>57</v>
      </c>
      <c r="O6" s="10">
        <f>N6*K6</f>
        <v>3292.3199999999997</v>
      </c>
    </row>
    <row r="7" spans="2:15">
      <c r="B7" s="1">
        <v>44006</v>
      </c>
      <c r="C7" t="s">
        <v>12</v>
      </c>
      <c r="D7" t="s">
        <v>4</v>
      </c>
      <c r="E7">
        <v>282168</v>
      </c>
      <c r="F7">
        <v>8.17</v>
      </c>
      <c r="J7" s="12" t="s">
        <v>8</v>
      </c>
      <c r="K7" s="12">
        <v>41.58</v>
      </c>
      <c r="L7" s="10">
        <v>93.14</v>
      </c>
      <c r="M7" s="10">
        <f t="shared" ref="M7:M9" si="0">K7*L7</f>
        <v>3872.7611999999999</v>
      </c>
      <c r="N7" s="10">
        <v>57</v>
      </c>
      <c r="O7" s="10">
        <f t="shared" ref="O7:O9" si="1">N7*K7</f>
        <v>2370.06</v>
      </c>
    </row>
    <row r="8" spans="2:15">
      <c r="B8" s="1">
        <v>44020</v>
      </c>
      <c r="C8" t="s">
        <v>12</v>
      </c>
      <c r="D8" t="s">
        <v>4</v>
      </c>
      <c r="E8">
        <v>282916</v>
      </c>
      <c r="F8">
        <v>7.86</v>
      </c>
      <c r="M8">
        <v>8348.58</v>
      </c>
      <c r="O8">
        <v>5662.38</v>
      </c>
    </row>
    <row r="9" spans="2:15">
      <c r="B9" s="1">
        <v>44020</v>
      </c>
      <c r="C9" t="s">
        <v>12</v>
      </c>
      <c r="D9" t="s">
        <v>8</v>
      </c>
      <c r="E9">
        <v>282934</v>
      </c>
      <c r="F9">
        <v>5.12</v>
      </c>
      <c r="J9" s="12" t="s">
        <v>16</v>
      </c>
      <c r="K9" s="12">
        <v>15</v>
      </c>
      <c r="L9" s="10">
        <v>188</v>
      </c>
      <c r="M9" s="10">
        <f t="shared" si="0"/>
        <v>2820</v>
      </c>
      <c r="N9" s="10">
        <v>295</v>
      </c>
      <c r="O9" s="10">
        <f t="shared" si="1"/>
        <v>4425</v>
      </c>
    </row>
    <row r="10" spans="2:15">
      <c r="B10" s="1">
        <v>44035</v>
      </c>
      <c r="C10" t="s">
        <v>12</v>
      </c>
      <c r="D10" t="s">
        <v>8</v>
      </c>
      <c r="E10">
        <v>283722</v>
      </c>
      <c r="F10">
        <v>3.99</v>
      </c>
      <c r="J10" s="21" t="s">
        <v>20</v>
      </c>
      <c r="M10" s="20">
        <v>11168.58</v>
      </c>
      <c r="O10" s="20">
        <v>10087.379999999999</v>
      </c>
    </row>
    <row r="11" spans="2:15">
      <c r="B11" s="1">
        <v>44035</v>
      </c>
      <c r="C11" t="s">
        <v>12</v>
      </c>
      <c r="D11" t="s">
        <v>4</v>
      </c>
      <c r="E11">
        <v>283744</v>
      </c>
      <c r="F11">
        <v>8.1999999999999993</v>
      </c>
    </row>
    <row r="12" spans="2:15">
      <c r="B12" s="1">
        <v>44048</v>
      </c>
      <c r="C12" t="s">
        <v>12</v>
      </c>
      <c r="D12" t="s">
        <v>8</v>
      </c>
      <c r="E12">
        <v>284399</v>
      </c>
      <c r="F12">
        <v>8.11</v>
      </c>
    </row>
    <row r="13" spans="2:15">
      <c r="B13" s="1">
        <v>44055</v>
      </c>
      <c r="C13" t="s">
        <v>12</v>
      </c>
      <c r="D13" t="s">
        <v>8</v>
      </c>
      <c r="E13">
        <v>284766</v>
      </c>
      <c r="F13">
        <v>4.7</v>
      </c>
    </row>
    <row r="14" spans="2:15">
      <c r="B14" s="1">
        <v>44062</v>
      </c>
      <c r="C14" t="s">
        <v>12</v>
      </c>
      <c r="D14" t="s">
        <v>4</v>
      </c>
      <c r="E14">
        <v>285137</v>
      </c>
      <c r="F14">
        <v>8.51</v>
      </c>
    </row>
    <row r="15" spans="2:15">
      <c r="B15" s="1">
        <v>44076</v>
      </c>
      <c r="C15" t="s">
        <v>12</v>
      </c>
      <c r="D15" t="s">
        <v>8</v>
      </c>
      <c r="E15">
        <v>285910</v>
      </c>
      <c r="F15">
        <v>5.57</v>
      </c>
      <c r="K15" s="21" t="s">
        <v>33</v>
      </c>
      <c r="M15" s="21" t="s">
        <v>32</v>
      </c>
      <c r="O15" s="25">
        <v>1081.2</v>
      </c>
    </row>
    <row r="16" spans="2:15">
      <c r="B16" s="1">
        <v>44076</v>
      </c>
      <c r="C16" t="s">
        <v>12</v>
      </c>
      <c r="D16" t="s">
        <v>4</v>
      </c>
      <c r="E16">
        <v>285926</v>
      </c>
      <c r="F16">
        <v>8.94</v>
      </c>
    </row>
    <row r="17" spans="2:6">
      <c r="B17" s="1">
        <v>44090</v>
      </c>
      <c r="C17" t="s">
        <v>12</v>
      </c>
      <c r="D17" t="s">
        <v>8</v>
      </c>
      <c r="E17">
        <v>286679</v>
      </c>
      <c r="F17">
        <v>4.3600000000000003</v>
      </c>
    </row>
    <row r="18" spans="2:6">
      <c r="B18" s="1">
        <v>44090</v>
      </c>
      <c r="C18" t="s">
        <v>12</v>
      </c>
      <c r="D18" t="s">
        <v>4</v>
      </c>
      <c r="E18">
        <v>286697</v>
      </c>
      <c r="F18">
        <v>7.51</v>
      </c>
    </row>
    <row r="19" spans="2:6">
      <c r="B19" s="6"/>
    </row>
  </sheetData>
  <mergeCells count="2">
    <mergeCell ref="L4:M4"/>
    <mergeCell ref="N4:O4"/>
  </mergeCells>
  <pageMargins left="0.7" right="0.7" top="0.75" bottom="0.75" header="0.3" footer="0.3"/>
  <pageSetup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2019</vt:lpstr>
      <vt:lpstr>YTD 2020</vt:lpstr>
      <vt:lpstr>June-Present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Swan, Tamela</dc:creator>
  <cp:lastModifiedBy>Jon Swan</cp:lastModifiedBy>
  <cp:lastPrinted>2020-11-23T14:16:03Z</cp:lastPrinted>
  <dcterms:created xsi:type="dcterms:W3CDTF">2020-11-09T20:03:45Z</dcterms:created>
  <dcterms:modified xsi:type="dcterms:W3CDTF">2020-11-23T14:24:14Z</dcterms:modified>
</cp:coreProperties>
</file>