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212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Jessica/Desktop/untitled folder/"/>
    </mc:Choice>
  </mc:AlternateContent>
  <xr:revisionPtr revIDLastSave="0" documentId="8_{602856C6-7538-DA46-B943-046D7CAC332A}" xr6:coauthVersionLast="47" xr6:coauthVersionMax="47" xr10:uidLastSave="{00000000-0000-0000-0000-000000000000}"/>
  <bookViews>
    <workbookView xWindow="0" yWindow="500" windowWidth="28800" windowHeight="16080" xr2:uid="{0B10AFE6-E091-A344-B95A-34B19E8F1F3E}"/>
  </bookViews>
  <sheets>
    <sheet name="TR" sheetId="1" r:id="rId1"/>
    <sheet name="WF Savings Acct" sheetId="3" r:id="rId2"/>
    <sheet name="PayPal" sheetId="4" r:id="rId3"/>
    <sheet name="WF Checking Acct" sheetId="2" r:id="rId4"/>
    <sheet name="Betterworld" sheetId="5" r:id="rId5"/>
  </sheets>
  <calcPr calcId="191029" concurrentCalc="0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A46" i="1" l="1"/>
  <c r="A47" i="1"/>
  <c r="F61" i="5"/>
  <c r="C32" i="1"/>
  <c r="C22" i="1"/>
  <c r="A49" i="1"/>
  <c r="C12" i="1"/>
  <c r="C41" i="1"/>
  <c r="E9" i="3"/>
  <c r="E10" i="3"/>
  <c r="G8" i="3"/>
</calcChain>
</file>

<file path=xl/sharedStrings.xml><?xml version="1.0" encoding="utf-8"?>
<sst xmlns="http://purl.oclc.org/ooxml/spreadsheetml/main" count="435" uniqueCount="222">
  <si>
    <t>Monthly Treasurer’s Report at General Meetings</t>
  </si>
  <si>
    <t xml:space="preserve">Meeting Date: </t>
  </si>
  <si>
    <t>For month:</t>
  </si>
  <si>
    <t xml:space="preserve">The total interest income was: </t>
  </si>
  <si>
    <t xml:space="preserve">The total income was: </t>
  </si>
  <si>
    <t xml:space="preserve">The total expenditures were: </t>
  </si>
  <si>
    <t xml:space="preserve"> </t>
  </si>
  <si>
    <t>TOTAL</t>
  </si>
  <si>
    <t>Deposit</t>
  </si>
  <si>
    <t>Balance</t>
  </si>
  <si>
    <t>Credit</t>
  </si>
  <si>
    <t>Debit</t>
  </si>
  <si>
    <t>Name</t>
  </si>
  <si>
    <t>Date</t>
  </si>
  <si>
    <t>Split</t>
  </si>
  <si>
    <t>Transfer to Checking acct</t>
  </si>
  <si>
    <t>Webster Elementary School PTA</t>
  </si>
  <si>
    <t>Wells Fargo Savings Account</t>
  </si>
  <si>
    <t>Transfer to WF checking account</t>
  </si>
  <si>
    <t>Beginning Balance</t>
  </si>
  <si>
    <t>Memo/Description</t>
  </si>
  <si>
    <t>Transaction Type</t>
  </si>
  <si>
    <t>Transaction Report</t>
  </si>
  <si>
    <t>Webster Elementary</t>
  </si>
  <si>
    <t>PayPal</t>
  </si>
  <si>
    <t>PayPal fees</t>
  </si>
  <si>
    <t>Wells Fargo Checking Account</t>
  </si>
  <si>
    <t>Transfer from WF Savings Account</t>
  </si>
  <si>
    <t>Wells Fargo PTA Checking-8947</t>
  </si>
  <si>
    <t>Total for Wells Fargo PTA Savings-4483</t>
  </si>
  <si>
    <t>Interest Income</t>
  </si>
  <si>
    <t>Wells Fargo PTA Savings-4483</t>
  </si>
  <si>
    <t>Transfer from PayPal</t>
  </si>
  <si>
    <t>Num</t>
  </si>
  <si>
    <t>Expenditure</t>
  </si>
  <si>
    <t>ReadyRefresh</t>
  </si>
  <si>
    <t>Facilities:Teacher's Lounge</t>
  </si>
  <si>
    <t>-Split-</t>
  </si>
  <si>
    <t>Total for Wells Fargo PTA Checking-8947</t>
  </si>
  <si>
    <t>Full Spectrum</t>
  </si>
  <si>
    <t>Square Inc.</t>
  </si>
  <si>
    <t>Transfer in from WF Checking</t>
  </si>
  <si>
    <t>PTA Operational Expenses:Web Hosting</t>
  </si>
  <si>
    <t>Zoom Video payment</t>
  </si>
  <si>
    <t>PayPal Total</t>
  </si>
  <si>
    <t>Checks Total</t>
  </si>
  <si>
    <t>Totem</t>
  </si>
  <si>
    <t>Fundraising (Ways and Means):PTA Membership</t>
  </si>
  <si>
    <t>September</t>
  </si>
  <si>
    <t xml:space="preserve">The opening balance on September 1, 2022 was: </t>
  </si>
  <si>
    <t>The opening balance on September 1, 2022 was:</t>
  </si>
  <si>
    <t xml:space="preserve">The ending balance on September 30, 2022 was: </t>
  </si>
  <si>
    <t>Betterworld</t>
  </si>
  <si>
    <t>Stripe fees</t>
  </si>
  <si>
    <t>-</t>
  </si>
  <si>
    <t>Donation</t>
  </si>
  <si>
    <t>Jessica Butler Bell</t>
  </si>
  <si>
    <t>September 19, 2022, 10:31pm</t>
  </si>
  <si>
    <t>Lisa Childress</t>
  </si>
  <si>
    <t>September 20, 2022, 12:24am</t>
  </si>
  <si>
    <t>Elizabeth Mancuso</t>
  </si>
  <si>
    <t>September 20, 2022, 12:10pm</t>
  </si>
  <si>
    <t>Robert Orescan</t>
  </si>
  <si>
    <t>September 20, 2022, 3:19pm</t>
  </si>
  <si>
    <t>Rob &amp; Linda Seltzer</t>
  </si>
  <si>
    <t>September 20, 2022, 4:20pm</t>
  </si>
  <si>
    <t>Patrick Miller</t>
  </si>
  <si>
    <t>September 20, 2022, 4:52pm</t>
  </si>
  <si>
    <t>Sarah Ryan</t>
  </si>
  <si>
    <t>September 20, 2022, 11:28pm</t>
  </si>
  <si>
    <t>Alona Levrat</t>
  </si>
  <si>
    <t>September 21, 2022, 4:01pm</t>
  </si>
  <si>
    <t>Sarah Fischbach</t>
  </si>
  <si>
    <t>September 21, 2022, 4:15pm</t>
  </si>
  <si>
    <t>Kendra Bolan</t>
  </si>
  <si>
    <t>September 21, 2022, 4:33pm</t>
  </si>
  <si>
    <t>Jessie Muchmore</t>
  </si>
  <si>
    <t>September 21, 2022, 4:38pm</t>
  </si>
  <si>
    <t>Mark Bybee</t>
  </si>
  <si>
    <t>September 21, 2022, 5:41pm</t>
  </si>
  <si>
    <t>Nikki White</t>
  </si>
  <si>
    <t>September 21, 2022, 5:45pm</t>
  </si>
  <si>
    <t>Roberta Magid</t>
  </si>
  <si>
    <t>September 21, 2022, 8:50pm</t>
  </si>
  <si>
    <t>Heidi Saban-Stills</t>
  </si>
  <si>
    <t>Malika &amp; Paul Begin</t>
  </si>
  <si>
    <t>September 22, 2022, 12:47am</t>
  </si>
  <si>
    <t>Brett Celedonia</t>
  </si>
  <si>
    <t>September 22, 2022, 2:39am</t>
  </si>
  <si>
    <t>Conrad Riggs</t>
  </si>
  <si>
    <t>September 22, 2022, 11:00am</t>
  </si>
  <si>
    <t>Michelle Wolfe</t>
  </si>
  <si>
    <t>September 22, 2022, 11:48am</t>
  </si>
  <si>
    <t>Azucena Luis</t>
  </si>
  <si>
    <t>September 22, 2022, 11:55am</t>
  </si>
  <si>
    <t>September 22, 2022, 11:56am</t>
  </si>
  <si>
    <t>Sion Roy</t>
  </si>
  <si>
    <t>September 22, 2022, 12:59pm</t>
  </si>
  <si>
    <t>Elchin Sadigov</t>
  </si>
  <si>
    <t>September 22, 2022, 1:10pm</t>
  </si>
  <si>
    <t>Victoria Schriver-Luteman</t>
  </si>
  <si>
    <t>September 22, 2022, 3:26pm</t>
  </si>
  <si>
    <t>Lila Carlsen</t>
  </si>
  <si>
    <t>September 22, 2022, 7:49pm</t>
  </si>
  <si>
    <t>Mike Bunn</t>
  </si>
  <si>
    <t>September 22, 2022, 10:43pm</t>
  </si>
  <si>
    <t>Ryan Board</t>
  </si>
  <si>
    <t>September 22, 2022, 11:14pm</t>
  </si>
  <si>
    <t>Kim Ebeling</t>
  </si>
  <si>
    <t>September 23, 2022, 9:42am</t>
  </si>
  <si>
    <t>Tiffany Petersen</t>
  </si>
  <si>
    <t>September 23, 2022, 1:18pm</t>
  </si>
  <si>
    <t>Darren Murray</t>
  </si>
  <si>
    <t>September 23, 2022, 2:29pm</t>
  </si>
  <si>
    <t>Tatiana Jacobs</t>
  </si>
  <si>
    <t>September 23, 2022, 2:40pm</t>
  </si>
  <si>
    <t>Samantha Klein</t>
  </si>
  <si>
    <t>September 24, 2022, 12:26am</t>
  </si>
  <si>
    <t>Dina Newman</t>
  </si>
  <si>
    <t>September 24, 2022, 1:26pm</t>
  </si>
  <si>
    <t>Lina Harandi</t>
  </si>
  <si>
    <t>September 24, 2022, 5:31pm</t>
  </si>
  <si>
    <t>Abeyta Family</t>
  </si>
  <si>
    <t>September 24, 2022, 5:51pm</t>
  </si>
  <si>
    <t>Matthew Magenheim</t>
  </si>
  <si>
    <t>September 26, 2022, 11:32am</t>
  </si>
  <si>
    <t>Kristina Pabst</t>
  </si>
  <si>
    <t>September 26, 2022, 2:01pm</t>
  </si>
  <si>
    <t>Elizabeth Green</t>
  </si>
  <si>
    <t>September 26, 2022, 2:52pm</t>
  </si>
  <si>
    <t>Matthew Green</t>
  </si>
  <si>
    <t>September 27, 2022, 10:55am</t>
  </si>
  <si>
    <t>Anastasia Ayzenberg</t>
  </si>
  <si>
    <t>September 27, 2022, 11:10am</t>
  </si>
  <si>
    <t>Laura Angotti</t>
  </si>
  <si>
    <t>September 27, 2022, 12:19pm</t>
  </si>
  <si>
    <t>tiana aiello</t>
  </si>
  <si>
    <t>September 28, 2022, 1:00pm</t>
  </si>
  <si>
    <t>Jessica Tello</t>
  </si>
  <si>
    <t>September 28, 2022, 1:38pm</t>
  </si>
  <si>
    <t>Ryan Clarkson</t>
  </si>
  <si>
    <t>September 28, 2022, 3:38pm</t>
  </si>
  <si>
    <t>Kristine Szabo</t>
  </si>
  <si>
    <t>September 28, 2022, 4:35pm</t>
  </si>
  <si>
    <t>Wendy Fiske</t>
  </si>
  <si>
    <t>September 28, 2022, 5:48pm</t>
  </si>
  <si>
    <t>Trevor Varian</t>
  </si>
  <si>
    <t>September 28, 2022, 10:12pm</t>
  </si>
  <si>
    <t>Dawn Duckor</t>
  </si>
  <si>
    <t>September 28, 2022, 11:54pm</t>
  </si>
  <si>
    <t>Brittany Skinner</t>
  </si>
  <si>
    <t>September 29, 2022, 1:06am</t>
  </si>
  <si>
    <t>Andrew Bulczynski</t>
  </si>
  <si>
    <t>September 29, 2022, 7:29am</t>
  </si>
  <si>
    <t>PALOMA JONAS</t>
  </si>
  <si>
    <t>September 29, 2022, 3:31pm</t>
  </si>
  <si>
    <t>Vicky Farrell</t>
  </si>
  <si>
    <t>September 29, 2022, 4:23pm</t>
  </si>
  <si>
    <t>Anita Lam</t>
  </si>
  <si>
    <t>September 29, 2022, 4:28pm</t>
  </si>
  <si>
    <t>Hollace Starr</t>
  </si>
  <si>
    <t>September 29, 2022, 5:41pm</t>
  </si>
  <si>
    <t>Rachel Semradek</t>
  </si>
  <si>
    <t>September 29, 2022, 5:43pm</t>
  </si>
  <si>
    <t>Lindsay &amp; Brad Dunn</t>
  </si>
  <si>
    <t>September 30, 2022, 9:27pm</t>
  </si>
  <si>
    <t>Refund amount</t>
  </si>
  <si>
    <t>Stripe fee</t>
  </si>
  <si>
    <t>Fee offset</t>
  </si>
  <si>
    <t>Payment total</t>
  </si>
  <si>
    <t>Discount</t>
  </si>
  <si>
    <t>Type</t>
  </si>
  <si>
    <t>Paid by</t>
  </si>
  <si>
    <t>ID</t>
  </si>
  <si>
    <t>Stripe Deposit</t>
  </si>
  <si>
    <t>09/29/2022</t>
  </si>
  <si>
    <t>Programs &amp; Events:Yearbook</t>
  </si>
  <si>
    <t>TreeRing Corporation</t>
  </si>
  <si>
    <t>09/26/2022</t>
  </si>
  <si>
    <t>09/23/2022</t>
  </si>
  <si>
    <t>Various back to school expenses 22/23</t>
  </si>
  <si>
    <t>Check</t>
  </si>
  <si>
    <t>09/21/2022</t>
  </si>
  <si>
    <t>One-Time Expenditures:Maker Space</t>
  </si>
  <si>
    <t>2021-2022 School Year, 32.5 hours</t>
  </si>
  <si>
    <t>Sheryl Murdock</t>
  </si>
  <si>
    <t>PTA Operational Expenses:Professional Fees</t>
  </si>
  <si>
    <t>Invoice #3135</t>
  </si>
  <si>
    <t>Balancing Act Bookkeeping, Inc.</t>
  </si>
  <si>
    <t>Prior Years Funds</t>
  </si>
  <si>
    <t>Karin Al-Hardan</t>
  </si>
  <si>
    <t>Go Daddy Web Hosting Order # 2309789293</t>
  </si>
  <si>
    <t>09/20/2022</t>
  </si>
  <si>
    <t>09/19/2022</t>
  </si>
  <si>
    <t>09/16/2022</t>
  </si>
  <si>
    <t>Programs &amp; Events:Spirit Assemblies/Best on the Beach</t>
  </si>
  <si>
    <t>Best on the beach toys</t>
  </si>
  <si>
    <t>Raymond Geddes &amp; Co. Inc.</t>
  </si>
  <si>
    <t>09/14/2022</t>
  </si>
  <si>
    <t>Education:General Supplies and Materials</t>
  </si>
  <si>
    <t>calendar for principal</t>
  </si>
  <si>
    <t>Isaura Terry</t>
  </si>
  <si>
    <t>Founders Day, Unit Assessment, Zoom</t>
  </si>
  <si>
    <t>Santa Monica-Malibu PTA Council</t>
  </si>
  <si>
    <t>PTA Operational Expenses:Office Expenses and Supplies</t>
  </si>
  <si>
    <t>Treasurer File Box and folders</t>
  </si>
  <si>
    <t>09/12/2022</t>
  </si>
  <si>
    <t>Donation - Laura Donovan</t>
  </si>
  <si>
    <t>One-Time Revenue:Webster Staff &amp; Program Fund</t>
  </si>
  <si>
    <t>Grant for instructional aides</t>
  </si>
  <si>
    <t>City of Malibu</t>
  </si>
  <si>
    <t>09/08/2022</t>
  </si>
  <si>
    <t>Fundraising (Ways and Means):Yearbook</t>
  </si>
  <si>
    <t>Refund for yearbook</t>
  </si>
  <si>
    <t>Amy Boatwright</t>
  </si>
  <si>
    <t>09/07/2022</t>
  </si>
  <si>
    <t>09/01/2022</t>
  </si>
  <si>
    <t>Fundraising (Ways and Means):Community Rewards</t>
  </si>
  <si>
    <t>Amazon Deposit</t>
  </si>
  <si>
    <t>September 2022</t>
  </si>
  <si>
    <t>I move to ratify bills paid checks (9532-9543) and  electronic bill payments of $122.47 for a total of $7,140.16</t>
  </si>
  <si>
    <t>EFT Total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</si>
</sst>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* #,##0.00\ _€"/>
    <numFmt numFmtId="165" formatCode="#,##0.00\ _€"/>
  </numFmts>
  <fonts count="1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14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5" fillId="0" borderId="0"/>
  </cellStyleXfs>
  <cellXfs count="61">
    <xf numFmtId="0" fontId="0" fillId="0" borderId="0" xfId="0"/>
    <xf numFmtId="0" fontId="4" fillId="0" borderId="0" xfId="0" applyFont="1"/>
    <xf numFmtId="44" fontId="0" fillId="0" borderId="0" xfId="1" applyFont="1"/>
    <xf numFmtId="0" fontId="4" fillId="0" borderId="0" xfId="0" applyFont="1" applyAlignment="1">
      <alignment horizontal="left" vertical="center"/>
    </xf>
    <xf numFmtId="15" fontId="0" fillId="0" borderId="0" xfId="0" applyNumberFormat="1"/>
    <xf numFmtId="14" fontId="0" fillId="0" borderId="0" xfId="1" quotePrefix="1" applyNumberFormat="1" applyFont="1"/>
    <xf numFmtId="17" fontId="0" fillId="0" borderId="0" xfId="0" quotePrefix="1" applyNumberFormat="1" applyAlignment="1">
      <alignment horizontal="left"/>
    </xf>
    <xf numFmtId="17" fontId="0" fillId="0" borderId="0" xfId="0" applyNumberFormat="1" applyAlignment="1">
      <alignment horizontal="left"/>
    </xf>
    <xf numFmtId="0" fontId="3" fillId="0" borderId="0" xfId="0" applyFont="1" applyAlignment="1">
      <alignment vertical="center"/>
    </xf>
    <xf numFmtId="0" fontId="2" fillId="0" borderId="0" xfId="0" applyFont="1"/>
    <xf numFmtId="44" fontId="3" fillId="0" borderId="0" xfId="1" applyFont="1"/>
    <xf numFmtId="44" fontId="3" fillId="0" borderId="1" xfId="1" applyFont="1" applyBorder="1"/>
    <xf numFmtId="0" fontId="3" fillId="0" borderId="0" xfId="0" applyFont="1"/>
    <xf numFmtId="44" fontId="3" fillId="0" borderId="0" xfId="0" applyNumberFormat="1" applyFont="1"/>
    <xf numFmtId="44" fontId="3" fillId="0" borderId="0" xfId="1" applyFont="1" applyFill="1"/>
    <xf numFmtId="44" fontId="3" fillId="0" borderId="1" xfId="1" applyFont="1" applyFill="1" applyBorder="1"/>
    <xf numFmtId="15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8" fillId="0" borderId="2" xfId="0" applyFont="1" applyBorder="1" applyAlignment="1">
      <alignment horizontal="center" wrapText="1"/>
    </xf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165" fontId="10" fillId="0" borderId="0" xfId="0" applyNumberFormat="1" applyFont="1" applyAlignment="1">
      <alignment horizontal="right" wrapText="1"/>
    </xf>
    <xf numFmtId="0" fontId="10" fillId="0" borderId="0" xfId="0" applyFont="1" applyAlignment="1">
      <alignment horizontal="right" wrapText="1"/>
    </xf>
    <xf numFmtId="164" fontId="9" fillId="0" borderId="1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14" fontId="10" fillId="0" borderId="0" xfId="0" applyNumberFormat="1" applyFont="1" applyAlignment="1">
      <alignment horizontal="left" wrapText="1"/>
    </xf>
    <xf numFmtId="0" fontId="3" fillId="3" borderId="0" xfId="0" applyFont="1" applyFill="1" applyAlignment="1">
      <alignment vertical="center"/>
    </xf>
    <xf numFmtId="0" fontId="2" fillId="3" borderId="0" xfId="0" applyFont="1" applyFill="1"/>
    <xf numFmtId="44" fontId="3" fillId="3" borderId="0" xfId="1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/>
    <xf numFmtId="44" fontId="3" fillId="2" borderId="0" xfId="1" applyFont="1" applyFill="1" applyBorder="1"/>
    <xf numFmtId="44" fontId="3" fillId="2" borderId="0" xfId="1" applyFont="1" applyFill="1"/>
    <xf numFmtId="164" fontId="12" fillId="0" borderId="1" xfId="0" applyNumberFormat="1" applyFont="1" applyBorder="1" applyAlignment="1">
      <alignment horizontal="right" wrapText="1"/>
    </xf>
    <xf numFmtId="0" fontId="12" fillId="0" borderId="0" xfId="0" applyFont="1" applyAlignment="1">
      <alignment horizontal="left" wrapText="1"/>
    </xf>
    <xf numFmtId="165" fontId="11" fillId="0" borderId="0" xfId="0" applyNumberFormat="1" applyFont="1" applyAlignment="1">
      <alignment horizontal="right" wrapText="1"/>
    </xf>
    <xf numFmtId="0" fontId="11" fillId="0" borderId="0" xfId="0" applyFont="1" applyAlignment="1">
      <alignment horizontal="right" wrapText="1"/>
    </xf>
    <xf numFmtId="0" fontId="11" fillId="0" borderId="0" xfId="0" applyFont="1" applyAlignment="1">
      <alignment horizontal="left" wrapText="1"/>
    </xf>
    <xf numFmtId="0" fontId="13" fillId="0" borderId="2" xfId="0" applyFont="1" applyBorder="1" applyAlignment="1">
      <alignment horizontal="center" wrapText="1"/>
    </xf>
    <xf numFmtId="44" fontId="3" fillId="0" borderId="0" xfId="1" applyFont="1" applyFill="1" applyBorder="1"/>
    <xf numFmtId="44" fontId="1" fillId="0" borderId="0" xfId="1" applyFont="1" applyAlignment="1">
      <alignment horizontal="right"/>
    </xf>
    <xf numFmtId="44" fontId="0" fillId="0" borderId="0" xfId="0" applyNumberFormat="1"/>
    <xf numFmtId="44" fontId="2" fillId="0" borderId="2" xfId="1" applyFont="1" applyBorder="1"/>
    <xf numFmtId="0" fontId="3" fillId="4" borderId="0" xfId="0" applyFont="1" applyFill="1" applyAlignment="1">
      <alignment vertical="center"/>
    </xf>
    <xf numFmtId="0" fontId="2" fillId="4" borderId="0" xfId="0" applyFont="1" applyFill="1"/>
    <xf numFmtId="44" fontId="3" fillId="4" borderId="0" xfId="1" applyFont="1" applyFill="1"/>
    <xf numFmtId="44" fontId="3" fillId="3" borderId="2" xfId="1" applyFont="1" applyFill="1" applyBorder="1"/>
    <xf numFmtId="0" fontId="11" fillId="4" borderId="0" xfId="0" applyFont="1" applyFill="1" applyAlignment="1">
      <alignment horizontal="left" wrapText="1"/>
    </xf>
    <xf numFmtId="0" fontId="11" fillId="4" borderId="0" xfId="0" applyFont="1" applyFill="1" applyAlignment="1">
      <alignment horizontal="right" wrapText="1"/>
    </xf>
    <xf numFmtId="165" fontId="11" fillId="4" borderId="0" xfId="0" applyNumberFormat="1" applyFont="1" applyFill="1" applyAlignment="1">
      <alignment horizontal="right" wrapText="1"/>
    </xf>
    <xf numFmtId="8" fontId="0" fillId="0" borderId="0" xfId="0" applyNumberFormat="1"/>
    <xf numFmtId="8" fontId="0" fillId="0" borderId="2" xfId="0" applyNumberFormat="1" applyBorder="1"/>
    <xf numFmtId="0" fontId="11" fillId="0" borderId="0" xfId="0" quotePrefix="1" applyFont="1" applyAlignment="1">
      <alignment horizontal="left" wrapText="1"/>
    </xf>
    <xf numFmtId="0" fontId="13" fillId="0" borderId="0" xfId="0" applyFont="1" applyAlignment="1">
      <alignment horizontal="center" wrapText="1"/>
    </xf>
    <xf numFmtId="164" fontId="12" fillId="0" borderId="0" xfId="0" applyNumberFormat="1" applyFont="1" applyAlignment="1">
      <alignment horizontal="right" wrapText="1"/>
    </xf>
    <xf numFmtId="0" fontId="6" fillId="0" borderId="0" xfId="0" applyFont="1" applyAlignment="1">
      <alignment horizontal="center"/>
    </xf>
    <xf numFmtId="0" fontId="0" fillId="0" borderId="0" xfId="0"/>
    <xf numFmtId="17" fontId="7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Normal 2" xfId="2" xr:uid="{CA24A660-AB71-455A-9448-67E44E90D067}"/>
  </cellStyles>
  <dxfs count="0"/>
  <tableStyles count="0" defaultTableStyle="TableStyleMedium2" defaultPivotStyle="PivotStyleLight16"/>
  <colors>
    <mruColors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emf"/><Relationship Id="rId2" Type="http://purl.oclc.org/ooxml/officeDocument/relationships/image" Target="../media/image2.emf"/><Relationship Id="rId1" Type="http://purl.oclc.org/ooxml/officeDocument/relationships/image" Target="../media/image1.emf"/><Relationship Id="rId6" Type="http://purl.oclc.org/ooxml/officeDocument/relationships/image" Target="../media/image6.emf"/><Relationship Id="rId5" Type="http://purl.oclc.org/ooxml/officeDocument/relationships/image" Target="../media/image5.emf"/><Relationship Id="rId4" Type="http://purl.oclc.org/ooxml/officeDocument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8" Type="http://purl.oclc.org/ooxml/officeDocument/relationships/image" Target="../media/image14.emf"/><Relationship Id="rId3" Type="http://purl.oclc.org/ooxml/officeDocument/relationships/image" Target="../media/image9.emf"/><Relationship Id="rId7" Type="http://purl.oclc.org/ooxml/officeDocument/relationships/image" Target="../media/image13.emf"/><Relationship Id="rId2" Type="http://purl.oclc.org/ooxml/officeDocument/relationships/image" Target="../media/image8.emf"/><Relationship Id="rId1" Type="http://purl.oclc.org/ooxml/officeDocument/relationships/image" Target="../media/image7.emf"/><Relationship Id="rId6" Type="http://purl.oclc.org/ooxml/officeDocument/relationships/image" Target="../media/image12.emf"/><Relationship Id="rId5" Type="http://purl.oclc.org/ooxml/officeDocument/relationships/image" Target="../media/image11.emf"/><Relationship Id="rId10" Type="http://purl.oclc.org/ooxml/officeDocument/relationships/image" Target="../media/image16.emf"/><Relationship Id="rId4" Type="http://purl.oclc.org/ooxml/officeDocument/relationships/image" Target="../media/image10.emf"/><Relationship Id="rId9" Type="http://purl.oclc.org/ooxml/officeDocument/relationships/image" Target="../media/image15.emf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1" name="TextBox1" hidden="1">
          <a:extLst>
            <a:ext uri="{63B3BB69-23CF-44E3-9099-C40C66FF867C}">
              <a14:compatExt xmlns:a14="http://schemas.microsoft.com/office/drawing/2010/main" spid="_x0000_s2051"/>
            </a:ex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2" name="TextBox2" hidden="1">
          <a:extLst>
            <a:ext uri="{63B3BB69-23CF-44E3-9099-C40C66FF867C}">
              <a14:compatExt xmlns:a14="http://schemas.microsoft.com/office/drawing/2010/main" spid="_x0000_s2052"/>
            </a:ex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5" name="TextBox3" hidden="1">
          <a:extLst>
            <a:ext uri="{63B3BB69-23CF-44E3-9099-C40C66FF867C}">
              <a14:compatExt xmlns:a14="http://schemas.microsoft.com/office/drawing/2010/main" spid="_x0000_s2055"/>
            </a:ex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6" name="TextBox4" hidden="1">
          <a:extLst>
            <a:ext uri="{63B3BB69-23CF-44E3-9099-C40C66FF867C}">
              <a14:compatExt xmlns:a14="http://schemas.microsoft.com/office/drawing/2010/main" spid="_x0000_s2056"/>
            </a:ex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7" name="TextBox5" hidden="1">
          <a:extLst>
            <a:ext uri="{63B3BB69-23CF-44E3-9099-C40C66FF867C}">
              <a14:compatExt xmlns:a14="http://schemas.microsoft.com/office/drawing/2010/main" spid="_x0000_s2057"/>
            </a:ex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8" name="TextBox6" hidden="1">
          <a:extLst>
            <a:ext uri="{63B3BB69-23CF-44E3-9099-C40C66FF867C}">
              <a14:compatExt xmlns:a14="http://schemas.microsoft.com/office/drawing/2010/main" spid="_x0000_s2058"/>
            </a:ex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2" name="TextBox1" hidden="1">
          <a:extLst>
            <a:ext uri="{FF2B5EF4-FFF2-40B4-BE49-F238E27FC236}">
              <a16:creationId xmlns:a16="http://schemas.microsoft.com/office/drawing/2014/main" id="{102456BF-0A49-619D-19F3-72BD515F8BD7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3" name="TextBox2" hidden="1">
          <a:extLst>
            <a:ext uri="{FF2B5EF4-FFF2-40B4-BE49-F238E27FC236}">
              <a16:creationId xmlns:a16="http://schemas.microsoft.com/office/drawing/2014/main" id="{7DCB2277-2732-712E-4CA7-83F74B19B2B7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4" name="TextBox3" hidden="1">
          <a:extLst>
            <a:ext uri="{FF2B5EF4-FFF2-40B4-BE49-F238E27FC236}">
              <a16:creationId xmlns:a16="http://schemas.microsoft.com/office/drawing/2014/main" id="{B89C6AD7-DEF7-386B-B6E5-90977923D194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5" name="TextBox4" hidden="1">
          <a:extLst>
            <a:ext uri="{FF2B5EF4-FFF2-40B4-BE49-F238E27FC236}">
              <a16:creationId xmlns:a16="http://schemas.microsoft.com/office/drawing/2014/main" id="{0651F745-51A6-53A7-DCE0-5DC623C72DDF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6" name="TextBox5" hidden="1">
          <a:extLst>
            <a:ext uri="{FF2B5EF4-FFF2-40B4-BE49-F238E27FC236}">
              <a16:creationId xmlns:a16="http://schemas.microsoft.com/office/drawing/2014/main" id="{BE9CEFBF-6AE7-B4E4-F4C2-5F78C39D5C81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7" name="TextBox6" hidden="1">
          <a:extLst>
            <a:ext uri="{FF2B5EF4-FFF2-40B4-BE49-F238E27FC236}">
              <a16:creationId xmlns:a16="http://schemas.microsoft.com/office/drawing/2014/main" id="{978E150B-0D72-AC27-701C-734AADEDDDDE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097" name="TextBox1" hidden="1">
          <a:extLst>
            <a:ext uri="{63B3BB69-23CF-44E3-9099-C40C66FF867C}">
              <a14:compatExt xmlns:a14="http://schemas.microsoft.com/office/drawing/2010/main" spid="_x0000_s4097"/>
            </a:ex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098" name="TextBox2" hidden="1">
          <a:extLst>
            <a:ext uri="{63B3BB69-23CF-44E3-9099-C40C66FF867C}">
              <a14:compatExt xmlns:a14="http://schemas.microsoft.com/office/drawing/2010/main" spid="_x0000_s4098"/>
            </a:ex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099" name="TextBox3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300-000003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0" name="TextBox4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300-000004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1" name="TextBox5" hidden="1">
          <a:extLst>
            <a:ext uri="{63B3BB69-23CF-44E3-9099-C40C66FF867C}">
              <a14:compatExt xmlns:a14="http://schemas.microsoft.com/office/drawing/2010/main" spid="_x0000_s4101"/>
            </a:ext>
            <a:ext uri="{FF2B5EF4-FFF2-40B4-BE49-F238E27FC236}">
              <a16:creationId xmlns:a16="http://schemas.microsoft.com/office/drawing/2014/main" id="{00000000-0008-0000-0300-000005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2" name="TextBox6" hidden="1">
          <a:extLst>
            <a:ext uri="{63B3BB69-23CF-44E3-9099-C40C66FF867C}">
              <a14:compatExt xmlns:a14="http://schemas.microsoft.com/office/drawing/2010/main" spid="_x0000_s4102"/>
            </a:ext>
            <a:ext uri="{FF2B5EF4-FFF2-40B4-BE49-F238E27FC236}">
              <a16:creationId xmlns:a16="http://schemas.microsoft.com/office/drawing/2014/main" id="{00000000-0008-0000-0300-000006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3" name="TextBox7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300-000007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4" name="TextBox8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300-000008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5" name="TextBox9" hidden="1">
          <a:extLst>
            <a:ext uri="{63B3BB69-23CF-44E3-9099-C40C66FF867C}">
              <a14:compatExt xmlns:a14="http://schemas.microsoft.com/office/drawing/2010/main" spid="_x0000_s4105"/>
            </a:ext>
            <a:ext uri="{FF2B5EF4-FFF2-40B4-BE49-F238E27FC236}">
              <a16:creationId xmlns:a16="http://schemas.microsoft.com/office/drawing/2014/main" id="{00000000-0008-0000-0300-000009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6" name="TextBox10" hidden="1">
          <a:extLst>
            <a:ext uri="{63B3BB69-23CF-44E3-9099-C40C66FF867C}">
              <a14:compatExt xmlns:a14="http://schemas.microsoft.com/office/drawing/2010/main" spid="_x0000_s4106"/>
            </a:ext>
            <a:ext uri="{FF2B5EF4-FFF2-40B4-BE49-F238E27FC236}">
              <a16:creationId xmlns:a16="http://schemas.microsoft.com/office/drawing/2014/main" id="{00000000-0008-0000-0300-00000A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2" name="TextBox1" hidden="1">
          <a:extLst>
            <a:ext uri="{FF2B5EF4-FFF2-40B4-BE49-F238E27FC236}">
              <a16:creationId xmlns:a16="http://schemas.microsoft.com/office/drawing/2014/main" id="{752D523A-A98B-92F0-5065-C58D7E852089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3" name="TextBox2" hidden="1">
          <a:extLst>
            <a:ext uri="{FF2B5EF4-FFF2-40B4-BE49-F238E27FC236}">
              <a16:creationId xmlns:a16="http://schemas.microsoft.com/office/drawing/2014/main" id="{CDEF1FFE-9AE6-4247-0525-C787E02CA473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4" name="TextBox3" hidden="1">
          <a:extLst>
            <a:ext uri="{FF2B5EF4-FFF2-40B4-BE49-F238E27FC236}">
              <a16:creationId xmlns:a16="http://schemas.microsoft.com/office/drawing/2014/main" id="{78EEDFD1-1CF6-6B56-7E16-2AC8C3883334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5" name="TextBox4" hidden="1">
          <a:extLst>
            <a:ext uri="{FF2B5EF4-FFF2-40B4-BE49-F238E27FC236}">
              <a16:creationId xmlns:a16="http://schemas.microsoft.com/office/drawing/2014/main" id="{04891D28-12D2-E4CC-0EE3-2A8FB318E659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6" name="TextBox5" hidden="1">
          <a:extLst>
            <a:ext uri="{FF2B5EF4-FFF2-40B4-BE49-F238E27FC236}">
              <a16:creationId xmlns:a16="http://schemas.microsoft.com/office/drawing/2014/main" id="{F0F5475D-0E7D-49F2-C48E-50A618428725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7" name="TextBox6" hidden="1">
          <a:extLst>
            <a:ext uri="{FF2B5EF4-FFF2-40B4-BE49-F238E27FC236}">
              <a16:creationId xmlns:a16="http://schemas.microsoft.com/office/drawing/2014/main" id="{E27AB9ED-AD24-28D8-3D47-BADF69CD92C5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8" name="TextBox7" hidden="1">
          <a:extLst>
            <a:ext uri="{FF2B5EF4-FFF2-40B4-BE49-F238E27FC236}">
              <a16:creationId xmlns:a16="http://schemas.microsoft.com/office/drawing/2014/main" id="{881D6DC3-2881-E250-2428-DA0874344E88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9" name="TextBox8" hidden="1">
          <a:extLst>
            <a:ext uri="{FF2B5EF4-FFF2-40B4-BE49-F238E27FC236}">
              <a16:creationId xmlns:a16="http://schemas.microsoft.com/office/drawing/2014/main" id="{845CD91B-1942-E990-9A00-187B9EE47513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10" name="TextBox9" hidden="1">
          <a:extLst>
            <a:ext uri="{FF2B5EF4-FFF2-40B4-BE49-F238E27FC236}">
              <a16:creationId xmlns:a16="http://schemas.microsoft.com/office/drawing/2014/main" id="{74394EE9-68EB-9CAC-F276-05DE779616D7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11" name="TextBox10" hidden="1">
          <a:extLst>
            <a:ext uri="{FF2B5EF4-FFF2-40B4-BE49-F238E27FC236}">
              <a16:creationId xmlns:a16="http://schemas.microsoft.com/office/drawing/2014/main" id="{37A53EFD-DEEC-78B1-A68E-2578919C0815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FECE4-7D76-AB42-B96E-D74A6E8A1CE6}">
  <dimension ref="A2:D50"/>
  <sheetViews>
    <sheetView tabSelected="1" topLeftCell="A16" zoomScale="78" zoomScaleNormal="78" workbookViewId="0">
      <selection activeCell="C31" sqref="C31"/>
    </sheetView>
  </sheetViews>
  <sheetFormatPr baseColWidth="10" defaultColWidth="11" defaultRowHeight="16" x14ac:dyDescent="0.2"/>
  <cols>
    <col min="1" max="1" width="62.83203125" customWidth="1"/>
    <col min="2" max="2" width="12.83203125" customWidth="1"/>
    <col min="3" max="3" width="14.5" bestFit="1" customWidth="1"/>
  </cols>
  <sheetData>
    <row r="2" spans="1:3" ht="21" x14ac:dyDescent="0.25">
      <c r="A2" s="1" t="s">
        <v>16</v>
      </c>
      <c r="C2" s="2"/>
    </row>
    <row r="3" spans="1:3" ht="21" x14ac:dyDescent="0.2">
      <c r="A3" s="3" t="s">
        <v>0</v>
      </c>
      <c r="C3" s="2"/>
    </row>
    <row r="4" spans="1:3" ht="21" x14ac:dyDescent="0.2">
      <c r="A4" s="3" t="s">
        <v>1</v>
      </c>
      <c r="B4" s="4" t="s">
        <v>6</v>
      </c>
      <c r="C4" s="5" t="s">
        <v>6</v>
      </c>
    </row>
    <row r="5" spans="1:3" ht="21" x14ac:dyDescent="0.2">
      <c r="A5" s="3" t="s">
        <v>2</v>
      </c>
      <c r="B5" s="6" t="s">
        <v>48</v>
      </c>
      <c r="C5" s="2"/>
    </row>
    <row r="6" spans="1:3" ht="21" x14ac:dyDescent="0.2">
      <c r="A6" s="3"/>
      <c r="B6" s="7"/>
      <c r="C6" s="2"/>
    </row>
    <row r="7" spans="1:3" x14ac:dyDescent="0.2">
      <c r="A7" s="17" t="s">
        <v>17</v>
      </c>
      <c r="B7" s="9"/>
      <c r="C7" s="10"/>
    </row>
    <row r="8" spans="1:3" x14ac:dyDescent="0.2">
      <c r="A8" s="8"/>
      <c r="B8" s="9"/>
      <c r="C8" s="10"/>
    </row>
    <row r="9" spans="1:3" x14ac:dyDescent="0.2">
      <c r="A9" s="8" t="s">
        <v>49</v>
      </c>
      <c r="B9" s="9"/>
      <c r="C9" s="14">
        <v>105046.68</v>
      </c>
    </row>
    <row r="10" spans="1:3" x14ac:dyDescent="0.2">
      <c r="A10" s="8" t="s">
        <v>3</v>
      </c>
      <c r="B10" s="9"/>
      <c r="C10" s="14">
        <v>0.87</v>
      </c>
    </row>
    <row r="11" spans="1:3" x14ac:dyDescent="0.2">
      <c r="A11" s="8" t="s">
        <v>18</v>
      </c>
      <c r="B11" s="9"/>
      <c r="C11" s="14">
        <v>0</v>
      </c>
    </row>
    <row r="12" spans="1:3" x14ac:dyDescent="0.2">
      <c r="A12" s="8" t="s">
        <v>51</v>
      </c>
      <c r="B12" s="9"/>
      <c r="C12" s="15">
        <f>SUM(C9:C10)-C11</f>
        <v>105047.54999999999</v>
      </c>
    </row>
    <row r="13" spans="1:3" x14ac:dyDescent="0.2">
      <c r="A13" s="8"/>
      <c r="B13" s="9"/>
      <c r="C13" s="10"/>
    </row>
    <row r="14" spans="1:3" x14ac:dyDescent="0.2">
      <c r="A14" s="17" t="s">
        <v>24</v>
      </c>
      <c r="B14" s="9"/>
      <c r="C14" s="10"/>
    </row>
    <row r="15" spans="1:3" x14ac:dyDescent="0.2">
      <c r="A15" s="8"/>
      <c r="B15" s="9"/>
      <c r="C15" s="10"/>
    </row>
    <row r="16" spans="1:3" x14ac:dyDescent="0.2">
      <c r="A16" s="8" t="s">
        <v>50</v>
      </c>
      <c r="B16" s="9"/>
      <c r="C16" s="10">
        <v>0</v>
      </c>
    </row>
    <row r="17" spans="1:3" x14ac:dyDescent="0.2">
      <c r="A17" s="8" t="s">
        <v>4</v>
      </c>
      <c r="B17" s="9"/>
      <c r="C17" s="40">
        <v>0</v>
      </c>
    </row>
    <row r="18" spans="1:3" x14ac:dyDescent="0.2">
      <c r="A18" s="8" t="s">
        <v>41</v>
      </c>
      <c r="B18" s="9"/>
      <c r="C18" s="40">
        <v>0</v>
      </c>
    </row>
    <row r="19" spans="1:3" x14ac:dyDescent="0.2">
      <c r="A19" s="8" t="s">
        <v>25</v>
      </c>
      <c r="B19" s="9"/>
      <c r="C19" s="40"/>
    </row>
    <row r="20" spans="1:3" x14ac:dyDescent="0.2">
      <c r="A20" s="30" t="s">
        <v>15</v>
      </c>
      <c r="B20" s="31"/>
      <c r="C20" s="32">
        <v>0</v>
      </c>
    </row>
    <row r="21" spans="1:3" x14ac:dyDescent="0.2">
      <c r="A21" s="27" t="s">
        <v>43</v>
      </c>
      <c r="B21" s="28"/>
      <c r="C21" s="47">
        <v>0</v>
      </c>
    </row>
    <row r="22" spans="1:3" x14ac:dyDescent="0.2">
      <c r="A22" s="8" t="s">
        <v>51</v>
      </c>
      <c r="B22" s="9"/>
      <c r="C22" s="40">
        <f>C16+C17+C18+C19+C20+C21</f>
        <v>0</v>
      </c>
    </row>
    <row r="23" spans="1:3" x14ac:dyDescent="0.2">
      <c r="A23" s="9"/>
      <c r="B23" s="9"/>
      <c r="C23" s="10"/>
    </row>
    <row r="24" spans="1:3" x14ac:dyDescent="0.2">
      <c r="A24" s="17" t="s">
        <v>52</v>
      </c>
      <c r="B24" s="9"/>
      <c r="C24" s="10"/>
    </row>
    <row r="25" spans="1:3" x14ac:dyDescent="0.2">
      <c r="A25" s="8"/>
      <c r="B25" s="9"/>
      <c r="C25" s="10"/>
    </row>
    <row r="26" spans="1:3" x14ac:dyDescent="0.2">
      <c r="A26" s="8" t="s">
        <v>50</v>
      </c>
      <c r="B26" s="9"/>
      <c r="C26" s="10">
        <v>0</v>
      </c>
    </row>
    <row r="27" spans="1:3" x14ac:dyDescent="0.2">
      <c r="A27" s="8" t="s">
        <v>4</v>
      </c>
      <c r="B27" s="9"/>
      <c r="C27" s="40">
        <v>60473.58</v>
      </c>
    </row>
    <row r="28" spans="1:3" x14ac:dyDescent="0.2">
      <c r="A28" s="8" t="s">
        <v>41</v>
      </c>
      <c r="B28" s="9"/>
      <c r="C28" s="40">
        <v>0</v>
      </c>
    </row>
    <row r="29" spans="1:3" x14ac:dyDescent="0.2">
      <c r="A29" s="8" t="s">
        <v>53</v>
      </c>
      <c r="B29" s="9"/>
      <c r="C29" s="40">
        <v>0</v>
      </c>
    </row>
    <row r="30" spans="1:3" x14ac:dyDescent="0.2">
      <c r="A30" s="30" t="s">
        <v>15</v>
      </c>
      <c r="B30" s="31"/>
      <c r="C30" s="32">
        <v>0</v>
      </c>
    </row>
    <row r="31" spans="1:3" x14ac:dyDescent="0.2">
      <c r="A31" s="27" t="s">
        <v>43</v>
      </c>
      <c r="B31" s="28"/>
      <c r="C31" s="47">
        <v>0</v>
      </c>
    </row>
    <row r="32" spans="1:3" x14ac:dyDescent="0.2">
      <c r="A32" s="8" t="s">
        <v>51</v>
      </c>
      <c r="B32" s="9"/>
      <c r="C32" s="40">
        <f>C26+C27+C28+C29+C30+C31</f>
        <v>60473.58</v>
      </c>
    </row>
    <row r="33" spans="1:4" x14ac:dyDescent="0.2">
      <c r="A33" s="8"/>
      <c r="B33" s="9"/>
      <c r="C33" s="40"/>
    </row>
    <row r="34" spans="1:4" x14ac:dyDescent="0.2">
      <c r="A34" s="17" t="s">
        <v>26</v>
      </c>
      <c r="B34" s="9"/>
      <c r="C34" s="2"/>
    </row>
    <row r="35" spans="1:4" x14ac:dyDescent="0.2">
      <c r="A35" s="17"/>
      <c r="B35" s="9"/>
      <c r="C35" s="2"/>
    </row>
    <row r="36" spans="1:4" x14ac:dyDescent="0.2">
      <c r="A36" s="8" t="s">
        <v>50</v>
      </c>
      <c r="B36" s="9"/>
      <c r="C36" s="14">
        <v>159409.32</v>
      </c>
      <c r="D36" t="s">
        <v>6</v>
      </c>
    </row>
    <row r="37" spans="1:4" x14ac:dyDescent="0.2">
      <c r="A37" s="27" t="s">
        <v>4</v>
      </c>
      <c r="B37" s="28"/>
      <c r="C37" s="29">
        <v>53177.61</v>
      </c>
    </row>
    <row r="38" spans="1:4" x14ac:dyDescent="0.2">
      <c r="A38" s="8" t="s">
        <v>27</v>
      </c>
      <c r="B38" s="9"/>
      <c r="C38" s="10">
        <v>0</v>
      </c>
    </row>
    <row r="39" spans="1:4" x14ac:dyDescent="0.2">
      <c r="A39" s="30" t="s">
        <v>32</v>
      </c>
      <c r="B39" s="31"/>
      <c r="C39" s="33">
        <v>0</v>
      </c>
    </row>
    <row r="40" spans="1:4" x14ac:dyDescent="0.2">
      <c r="A40" s="44" t="s">
        <v>5</v>
      </c>
      <c r="B40" s="45"/>
      <c r="C40" s="46">
        <v>-7140.16</v>
      </c>
    </row>
    <row r="41" spans="1:4" x14ac:dyDescent="0.2">
      <c r="A41" s="8" t="s">
        <v>51</v>
      </c>
      <c r="B41" s="9"/>
      <c r="C41" s="11">
        <f>C36+C37+C38+C39+C40</f>
        <v>205446.77</v>
      </c>
    </row>
    <row r="42" spans="1:4" x14ac:dyDescent="0.2">
      <c r="A42" s="16" t="s">
        <v>6</v>
      </c>
      <c r="B42" s="9"/>
      <c r="C42" s="10"/>
    </row>
    <row r="43" spans="1:4" x14ac:dyDescent="0.2">
      <c r="A43" s="8"/>
      <c r="B43" s="9"/>
      <c r="C43" s="2"/>
    </row>
    <row r="44" spans="1:4" x14ac:dyDescent="0.2">
      <c r="A44" s="12" t="s">
        <v>6</v>
      </c>
      <c r="C44" s="13" t="s">
        <v>6</v>
      </c>
    </row>
    <row r="45" spans="1:4" ht="34" x14ac:dyDescent="0.2">
      <c r="A45" s="18" t="s">
        <v>220</v>
      </c>
    </row>
    <row r="46" spans="1:4" x14ac:dyDescent="0.2">
      <c r="A46" s="41">
        <f>'WF Checking Acct'!I38-'WF Checking Acct'!I22-'WF Checking Acct'!I24</f>
        <v>7017.6900000000005</v>
      </c>
      <c r="B46" t="s">
        <v>45</v>
      </c>
    </row>
    <row r="47" spans="1:4" x14ac:dyDescent="0.2">
      <c r="A47" s="41">
        <f>'WF Checking Acct'!I22+'WF Checking Acct'!I24</f>
        <v>122.47</v>
      </c>
      <c r="B47" t="s">
        <v>221</v>
      </c>
    </row>
    <row r="48" spans="1:4" x14ac:dyDescent="0.2">
      <c r="A48" s="43">
        <v>0</v>
      </c>
      <c r="B48" t="s">
        <v>44</v>
      </c>
    </row>
    <row r="49" spans="1:1" x14ac:dyDescent="0.2">
      <c r="A49" s="42">
        <f>SUM(A46:A48)</f>
        <v>7140.1600000000008</v>
      </c>
    </row>
    <row r="50" spans="1:1" x14ac:dyDescent="0.2">
      <c r="A50" s="25"/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860E9-34E7-4D3B-9A0F-DA02E9133DC5}">
  <sheetPr codeName="Sheet2"/>
  <dimension ref="A1:G10"/>
  <sheetViews>
    <sheetView workbookViewId="0">
      <selection activeCell="G8" sqref="G8"/>
    </sheetView>
  </sheetViews>
  <sheetFormatPr baseColWidth="10" defaultColWidth="9" defaultRowHeight="16" x14ac:dyDescent="0.2"/>
  <cols>
    <col min="1" max="1" width="29.33203125" customWidth="1"/>
    <col min="2" max="2" width="13.5" customWidth="1"/>
    <col min="3" max="3" width="10.6640625" customWidth="1"/>
    <col min="4" max="4" width="12" customWidth="1"/>
    <col min="5" max="6" width="6.6640625" customWidth="1"/>
    <col min="7" max="7" width="10.1640625" bestFit="1" customWidth="1"/>
  </cols>
  <sheetData>
    <row r="1" spans="1:7" ht="18" x14ac:dyDescent="0.2">
      <c r="A1" s="56" t="s">
        <v>23</v>
      </c>
      <c r="B1" s="57"/>
      <c r="C1" s="57"/>
      <c r="D1" s="57"/>
      <c r="E1" s="57"/>
      <c r="F1" s="57"/>
      <c r="G1" s="57"/>
    </row>
    <row r="2" spans="1:7" ht="18" x14ac:dyDescent="0.2">
      <c r="A2" s="56" t="s">
        <v>22</v>
      </c>
      <c r="B2" s="57"/>
      <c r="C2" s="57"/>
      <c r="D2" s="57"/>
      <c r="E2" s="57"/>
      <c r="F2" s="57"/>
      <c r="G2" s="57"/>
    </row>
    <row r="3" spans="1:7" x14ac:dyDescent="0.2">
      <c r="A3" s="58" t="s">
        <v>48</v>
      </c>
      <c r="B3" s="57"/>
      <c r="C3" s="57"/>
      <c r="D3" s="57"/>
      <c r="E3" s="57"/>
      <c r="F3" s="57"/>
      <c r="G3" s="57"/>
    </row>
    <row r="5" spans="1:7" ht="27" x14ac:dyDescent="0.2">
      <c r="B5" s="19" t="s">
        <v>13</v>
      </c>
      <c r="C5" s="19" t="s">
        <v>20</v>
      </c>
      <c r="D5" s="19" t="s">
        <v>14</v>
      </c>
      <c r="E5" s="19" t="s">
        <v>11</v>
      </c>
      <c r="F5" s="19" t="s">
        <v>10</v>
      </c>
      <c r="G5" s="19" t="s">
        <v>9</v>
      </c>
    </row>
    <row r="6" spans="1:7" x14ac:dyDescent="0.2">
      <c r="A6" s="20" t="s">
        <v>31</v>
      </c>
    </row>
    <row r="7" spans="1:7" x14ac:dyDescent="0.2">
      <c r="B7" s="21" t="s">
        <v>19</v>
      </c>
      <c r="G7" s="22">
        <v>105046.68</v>
      </c>
    </row>
    <row r="8" spans="1:7" x14ac:dyDescent="0.2">
      <c r="B8" s="26" t="d">
        <v>2022-09-30</v>
      </c>
      <c r="C8" s="21"/>
      <c r="D8" s="21" t="s">
        <v>30</v>
      </c>
      <c r="E8" s="22">
        <v>0.87</v>
      </c>
      <c r="F8" s="23"/>
      <c r="G8" s="22">
        <f>G7+E8</f>
        <v>105047.54999999999</v>
      </c>
    </row>
    <row r="9" spans="1:7" x14ac:dyDescent="0.2">
      <c r="A9" s="20" t="s">
        <v>29</v>
      </c>
      <c r="E9" s="24">
        <f>E8</f>
        <v>0.87</v>
      </c>
      <c r="F9" s="24"/>
    </row>
    <row r="10" spans="1:7" x14ac:dyDescent="0.2">
      <c r="A10" s="20" t="s">
        <v>7</v>
      </c>
      <c r="E10" s="24">
        <f>E9</f>
        <v>0.87</v>
      </c>
      <c r="F10" s="24"/>
    </row>
  </sheetData>
  <mergeCells count="3">
    <mergeCell ref="A1:G1"/>
    <mergeCell ref="A2:G2"/>
    <mergeCell ref="A3:G3"/>
  </mergeCells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9C2EB-828E-489C-ACBE-2B4A6DF074A7}">
  <dimension ref="A1:I12"/>
  <sheetViews>
    <sheetView workbookViewId="0">
      <selection activeCell="D7" sqref="D7"/>
    </sheetView>
  </sheetViews>
  <sheetFormatPr baseColWidth="10" defaultColWidth="8.6640625" defaultRowHeight="16" x14ac:dyDescent="0.2"/>
  <cols>
    <col min="1" max="1" width="12.6640625" customWidth="1"/>
    <col min="2" max="2" width="13.5" customWidth="1"/>
    <col min="3" max="3" width="9" customWidth="1"/>
    <col min="4" max="4" width="7.5" customWidth="1"/>
    <col min="5" max="5" width="9" customWidth="1"/>
    <col min="6" max="6" width="27.83203125" customWidth="1"/>
    <col min="7" max="9" width="6.6640625" customWidth="1"/>
  </cols>
  <sheetData>
    <row r="1" spans="1:9" ht="18" x14ac:dyDescent="0.2">
      <c r="A1" s="59"/>
      <c r="B1" s="57"/>
      <c r="C1" s="57"/>
      <c r="D1" s="57"/>
      <c r="E1" s="57"/>
      <c r="F1" s="57"/>
      <c r="G1" s="57"/>
      <c r="H1" s="57"/>
      <c r="I1" s="57"/>
    </row>
    <row r="2" spans="1:9" ht="18" x14ac:dyDescent="0.2">
      <c r="A2" s="59"/>
      <c r="B2" s="57"/>
      <c r="C2" s="57"/>
      <c r="D2" s="57"/>
      <c r="E2" s="57"/>
      <c r="F2" s="57"/>
      <c r="G2" s="57"/>
      <c r="H2" s="57"/>
      <c r="I2" s="57"/>
    </row>
    <row r="3" spans="1:9" x14ac:dyDescent="0.2">
      <c r="A3" s="60"/>
      <c r="B3" s="57"/>
      <c r="C3" s="57"/>
      <c r="D3" s="57"/>
      <c r="E3" s="57"/>
      <c r="F3" s="57"/>
      <c r="G3" s="57"/>
      <c r="H3" s="57"/>
      <c r="I3" s="57"/>
    </row>
    <row r="5" spans="1:9" x14ac:dyDescent="0.2">
      <c r="B5" s="54"/>
      <c r="C5" s="54"/>
      <c r="D5" s="54"/>
      <c r="E5" s="54"/>
      <c r="F5" s="54"/>
      <c r="G5" s="54"/>
      <c r="H5" s="54"/>
      <c r="I5" s="54"/>
    </row>
    <row r="6" spans="1:9" x14ac:dyDescent="0.2">
      <c r="A6" s="35"/>
    </row>
    <row r="7" spans="1:9" x14ac:dyDescent="0.2">
      <c r="B7" s="38"/>
      <c r="I7" s="36"/>
    </row>
    <row r="8" spans="1:9" x14ac:dyDescent="0.2">
      <c r="B8" s="38"/>
      <c r="C8" s="38"/>
      <c r="D8" s="38"/>
      <c r="E8" s="38"/>
      <c r="F8" s="38"/>
      <c r="G8" s="37"/>
      <c r="H8" s="36"/>
      <c r="I8" s="36"/>
    </row>
    <row r="9" spans="1:9" x14ac:dyDescent="0.2">
      <c r="B9" s="38"/>
      <c r="C9" s="38"/>
      <c r="D9" s="38"/>
      <c r="E9" s="38"/>
      <c r="F9" s="38"/>
      <c r="G9" s="36"/>
      <c r="H9" s="37"/>
      <c r="I9" s="36"/>
    </row>
    <row r="10" spans="1:9" x14ac:dyDescent="0.2">
      <c r="B10" s="38"/>
      <c r="C10" s="38"/>
      <c r="D10" s="38"/>
      <c r="E10" s="38"/>
      <c r="F10" s="38"/>
      <c r="G10" s="37"/>
      <c r="H10" s="36"/>
      <c r="I10" s="36"/>
    </row>
    <row r="11" spans="1:9" x14ac:dyDescent="0.2">
      <c r="A11" s="35"/>
      <c r="G11" s="55"/>
      <c r="H11" s="55"/>
    </row>
    <row r="12" spans="1:9" x14ac:dyDescent="0.2">
      <c r="A12" s="35"/>
      <c r="G12" s="55"/>
      <c r="H12" s="55"/>
    </row>
  </sheetData>
  <mergeCells count="3">
    <mergeCell ref="A1:I1"/>
    <mergeCell ref="A2:I2"/>
    <mergeCell ref="A3:I3"/>
  </mergeCell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13A5F-5FDC-48A4-A671-8FD02E2F768B}">
  <sheetPr codeName="Sheet3"/>
  <dimension ref="A1:J39"/>
  <sheetViews>
    <sheetView topLeftCell="C19" workbookViewId="0">
      <selection activeCell="C7" sqref="C7"/>
    </sheetView>
  </sheetViews>
  <sheetFormatPr baseColWidth="10" defaultColWidth="8.83203125" defaultRowHeight="16" x14ac:dyDescent="0.2"/>
  <cols>
    <col min="1" max="1" width="31.5" customWidth="1"/>
    <col min="2" max="2" width="14.1640625" customWidth="1"/>
    <col min="3" max="3" width="9.33203125" customWidth="1"/>
    <col min="4" max="4" width="7" customWidth="1"/>
    <col min="5" max="5" width="25.1640625" customWidth="1"/>
    <col min="6" max="6" width="31.5" customWidth="1"/>
    <col min="7" max="7" width="42.5" customWidth="1"/>
    <col min="8" max="8" width="9.33203125" customWidth="1"/>
    <col min="9" max="9" width="8.6640625" customWidth="1"/>
    <col min="10" max="10" width="8.33203125" bestFit="1" customWidth="1"/>
  </cols>
  <sheetData>
    <row r="1" spans="1:10" ht="18" x14ac:dyDescent="0.2">
      <c r="A1" s="59" t="s">
        <v>23</v>
      </c>
      <c r="B1" s="57"/>
      <c r="C1" s="57"/>
      <c r="D1" s="57"/>
      <c r="E1" s="57"/>
      <c r="F1" s="57"/>
      <c r="G1" s="57"/>
      <c r="H1" s="57"/>
      <c r="I1" s="57"/>
      <c r="J1" s="57"/>
    </row>
    <row r="2" spans="1:10" ht="18" x14ac:dyDescent="0.2">
      <c r="A2" s="59" t="s">
        <v>22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x14ac:dyDescent="0.2">
      <c r="A3" s="60" t="s">
        <v>219</v>
      </c>
      <c r="B3" s="57"/>
      <c r="C3" s="57"/>
      <c r="D3" s="57"/>
      <c r="E3" s="57"/>
      <c r="F3" s="57"/>
      <c r="G3" s="57"/>
      <c r="H3" s="57"/>
      <c r="I3" s="57"/>
      <c r="J3" s="57"/>
    </row>
    <row r="5" spans="1:10" ht="27" x14ac:dyDescent="0.2">
      <c r="B5" s="39" t="s">
        <v>13</v>
      </c>
      <c r="C5" s="39" t="s">
        <v>21</v>
      </c>
      <c r="D5" s="39" t="s">
        <v>33</v>
      </c>
      <c r="E5" s="39" t="s">
        <v>12</v>
      </c>
      <c r="F5" s="39" t="s">
        <v>20</v>
      </c>
      <c r="G5" s="39" t="s">
        <v>14</v>
      </c>
      <c r="H5" s="39" t="s">
        <v>11</v>
      </c>
      <c r="I5" s="39" t="s">
        <v>10</v>
      </c>
      <c r="J5" s="39" t="s">
        <v>9</v>
      </c>
    </row>
    <row r="6" spans="1:10" x14ac:dyDescent="0.2">
      <c r="A6" s="35" t="s">
        <v>28</v>
      </c>
    </row>
    <row r="7" spans="1:10" x14ac:dyDescent="0.2">
      <c r="B7" s="38" t="s">
        <v>19</v>
      </c>
      <c r="J7" s="36">
        <v>159409.32</v>
      </c>
    </row>
    <row r="8" spans="1:10" x14ac:dyDescent="0.2">
      <c r="B8" s="38" t="s">
        <v>216</v>
      </c>
      <c r="C8" s="38" t="s">
        <v>8</v>
      </c>
      <c r="D8" s="38"/>
      <c r="E8" s="38" t="s">
        <v>218</v>
      </c>
      <c r="F8" s="38"/>
      <c r="G8" s="38" t="s">
        <v>217</v>
      </c>
      <c r="H8" s="36">
        <v>46.55</v>
      </c>
      <c r="I8" s="37"/>
      <c r="J8" s="36">
        <v>159455.87</v>
      </c>
    </row>
    <row r="9" spans="1:10" x14ac:dyDescent="0.2">
      <c r="B9" s="38" t="s">
        <v>216</v>
      </c>
      <c r="C9" s="38" t="s">
        <v>8</v>
      </c>
      <c r="D9" s="38"/>
      <c r="E9" s="38" t="s">
        <v>40</v>
      </c>
      <c r="F9" s="38"/>
      <c r="G9" s="53" t="s">
        <v>37</v>
      </c>
      <c r="H9" s="36">
        <v>130.12</v>
      </c>
      <c r="I9" s="37"/>
      <c r="J9" s="36">
        <v>159585.99</v>
      </c>
    </row>
    <row r="10" spans="1:10" x14ac:dyDescent="0.2">
      <c r="B10" s="38" t="s">
        <v>215</v>
      </c>
      <c r="C10" s="38" t="s">
        <v>181</v>
      </c>
      <c r="D10" s="38">
        <v>9532</v>
      </c>
      <c r="E10" s="38" t="s">
        <v>214</v>
      </c>
      <c r="F10" s="38" t="s">
        <v>213</v>
      </c>
      <c r="G10" s="38" t="s">
        <v>212</v>
      </c>
      <c r="H10" s="37"/>
      <c r="I10" s="36">
        <v>56.16</v>
      </c>
      <c r="J10" s="36">
        <v>159529.82999999999</v>
      </c>
    </row>
    <row r="11" spans="1:10" x14ac:dyDescent="0.2">
      <c r="B11" s="38" t="s">
        <v>211</v>
      </c>
      <c r="C11" s="38" t="s">
        <v>8</v>
      </c>
      <c r="D11" s="38"/>
      <c r="E11" s="38" t="s">
        <v>40</v>
      </c>
      <c r="F11" s="38"/>
      <c r="G11" s="53" t="s">
        <v>37</v>
      </c>
      <c r="H11" s="36">
        <v>23.97</v>
      </c>
      <c r="I11" s="37"/>
      <c r="J11" s="36">
        <v>159553.79999999999</v>
      </c>
    </row>
    <row r="12" spans="1:10" x14ac:dyDescent="0.2">
      <c r="B12" s="38" t="s">
        <v>206</v>
      </c>
      <c r="C12" s="38" t="s">
        <v>8</v>
      </c>
      <c r="D12" s="38"/>
      <c r="E12" s="38" t="s">
        <v>210</v>
      </c>
      <c r="F12" s="38" t="s">
        <v>209</v>
      </c>
      <c r="G12" s="38" t="s">
        <v>208</v>
      </c>
      <c r="H12" s="36">
        <v>9000</v>
      </c>
      <c r="I12" s="37"/>
      <c r="J12" s="36">
        <v>168553.8</v>
      </c>
    </row>
    <row r="13" spans="1:10" x14ac:dyDescent="0.2">
      <c r="B13" s="38" t="s">
        <v>206</v>
      </c>
      <c r="C13" s="38" t="s">
        <v>8</v>
      </c>
      <c r="D13" s="38"/>
      <c r="E13" s="38" t="s">
        <v>40</v>
      </c>
      <c r="F13" s="38"/>
      <c r="G13" s="53" t="s">
        <v>37</v>
      </c>
      <c r="H13" s="36">
        <v>24.25</v>
      </c>
      <c r="I13" s="37"/>
      <c r="J13" s="36">
        <v>168578.05</v>
      </c>
    </row>
    <row r="14" spans="1:10" x14ac:dyDescent="0.2">
      <c r="B14" s="38" t="s">
        <v>206</v>
      </c>
      <c r="C14" s="38" t="s">
        <v>8</v>
      </c>
      <c r="D14" s="38"/>
      <c r="E14" s="38"/>
      <c r="F14" s="38" t="s">
        <v>207</v>
      </c>
      <c r="G14" s="53" t="s">
        <v>37</v>
      </c>
      <c r="H14" s="36">
        <v>1550</v>
      </c>
      <c r="I14" s="37"/>
      <c r="J14" s="36">
        <v>170128.05</v>
      </c>
    </row>
    <row r="15" spans="1:10" x14ac:dyDescent="0.2">
      <c r="B15" s="38" t="s">
        <v>206</v>
      </c>
      <c r="C15" s="38" t="s">
        <v>8</v>
      </c>
      <c r="D15" s="38"/>
      <c r="E15" s="38" t="s">
        <v>40</v>
      </c>
      <c r="F15" s="38"/>
      <c r="G15" s="53" t="s">
        <v>37</v>
      </c>
      <c r="H15" s="36">
        <v>177.35</v>
      </c>
      <c r="I15" s="37"/>
      <c r="J15" s="36">
        <v>170305.4</v>
      </c>
    </row>
    <row r="16" spans="1:10" x14ac:dyDescent="0.2">
      <c r="B16" s="38" t="s">
        <v>198</v>
      </c>
      <c r="C16" s="38" t="s">
        <v>181</v>
      </c>
      <c r="D16" s="38">
        <v>9537</v>
      </c>
      <c r="E16" s="38" t="s">
        <v>76</v>
      </c>
      <c r="F16" s="38" t="s">
        <v>205</v>
      </c>
      <c r="G16" s="38" t="s">
        <v>204</v>
      </c>
      <c r="H16" s="37"/>
      <c r="I16" s="36">
        <v>57.35</v>
      </c>
      <c r="J16" s="36">
        <v>170248.05</v>
      </c>
    </row>
    <row r="17" spans="2:10" x14ac:dyDescent="0.2">
      <c r="B17" s="38" t="s">
        <v>198</v>
      </c>
      <c r="C17" s="38" t="s">
        <v>181</v>
      </c>
      <c r="D17" s="38">
        <v>9538</v>
      </c>
      <c r="E17" s="38" t="s">
        <v>203</v>
      </c>
      <c r="F17" s="38" t="s">
        <v>202</v>
      </c>
      <c r="G17" s="53" t="s">
        <v>37</v>
      </c>
      <c r="H17" s="37"/>
      <c r="I17" s="36">
        <v>669.89</v>
      </c>
      <c r="J17" s="36">
        <v>169578.16</v>
      </c>
    </row>
    <row r="18" spans="2:10" x14ac:dyDescent="0.2">
      <c r="B18" s="38" t="s">
        <v>198</v>
      </c>
      <c r="C18" s="38" t="s">
        <v>181</v>
      </c>
      <c r="D18" s="38">
        <v>9533</v>
      </c>
      <c r="E18" s="38" t="s">
        <v>201</v>
      </c>
      <c r="F18" s="38" t="s">
        <v>200</v>
      </c>
      <c r="G18" s="38" t="s">
        <v>199</v>
      </c>
      <c r="H18" s="37"/>
      <c r="I18" s="36">
        <v>70.06</v>
      </c>
      <c r="J18" s="36">
        <v>169508.1</v>
      </c>
    </row>
    <row r="19" spans="2:10" x14ac:dyDescent="0.2">
      <c r="B19" s="38" t="s">
        <v>198</v>
      </c>
      <c r="C19" s="38" t="s">
        <v>181</v>
      </c>
      <c r="D19" s="38">
        <v>9534</v>
      </c>
      <c r="E19" s="38" t="s">
        <v>197</v>
      </c>
      <c r="F19" s="38" t="s">
        <v>196</v>
      </c>
      <c r="G19" s="38" t="s">
        <v>195</v>
      </c>
      <c r="H19" s="37"/>
      <c r="I19" s="36">
        <v>230.24</v>
      </c>
      <c r="J19" s="36">
        <v>169277.86</v>
      </c>
    </row>
    <row r="20" spans="2:10" x14ac:dyDescent="0.2">
      <c r="B20" s="38" t="s">
        <v>194</v>
      </c>
      <c r="C20" s="38" t="s">
        <v>8</v>
      </c>
      <c r="D20" s="38"/>
      <c r="E20" s="38" t="s">
        <v>40</v>
      </c>
      <c r="F20" s="38"/>
      <c r="G20" s="53" t="s">
        <v>37</v>
      </c>
      <c r="H20" s="36">
        <v>48.6</v>
      </c>
      <c r="I20" s="37"/>
      <c r="J20" s="36">
        <v>169326.46</v>
      </c>
    </row>
    <row r="21" spans="2:10" x14ac:dyDescent="0.2">
      <c r="B21" s="38" t="s">
        <v>193</v>
      </c>
      <c r="C21" s="38" t="s">
        <v>8</v>
      </c>
      <c r="D21" s="38"/>
      <c r="E21" s="38" t="s">
        <v>40</v>
      </c>
      <c r="F21" s="38"/>
      <c r="G21" s="53" t="s">
        <v>37</v>
      </c>
      <c r="H21" s="36">
        <v>24.25</v>
      </c>
      <c r="I21" s="37"/>
      <c r="J21" s="36">
        <v>169350.71</v>
      </c>
    </row>
    <row r="22" spans="2:10" x14ac:dyDescent="0.2">
      <c r="B22" s="48" t="s">
        <v>193</v>
      </c>
      <c r="C22" s="48" t="s">
        <v>34</v>
      </c>
      <c r="D22" s="48"/>
      <c r="E22" s="48" t="s">
        <v>35</v>
      </c>
      <c r="F22" s="48"/>
      <c r="G22" s="48" t="s">
        <v>36</v>
      </c>
      <c r="H22" s="49"/>
      <c r="I22" s="50">
        <v>96.86</v>
      </c>
      <c r="J22" s="36">
        <v>169253.85</v>
      </c>
    </row>
    <row r="23" spans="2:10" x14ac:dyDescent="0.2">
      <c r="B23" s="38" t="s">
        <v>193</v>
      </c>
      <c r="C23" s="38" t="s">
        <v>8</v>
      </c>
      <c r="D23" s="38"/>
      <c r="E23" s="38" t="s">
        <v>40</v>
      </c>
      <c r="F23" s="38"/>
      <c r="G23" s="53" t="s">
        <v>37</v>
      </c>
      <c r="H23" s="36">
        <v>257.61</v>
      </c>
      <c r="I23" s="37"/>
      <c r="J23" s="36">
        <v>169511.46</v>
      </c>
    </row>
    <row r="24" spans="2:10" x14ac:dyDescent="0.2">
      <c r="B24" s="48" t="s">
        <v>192</v>
      </c>
      <c r="C24" s="48" t="s">
        <v>34</v>
      </c>
      <c r="D24" s="48"/>
      <c r="E24" s="48" t="s">
        <v>39</v>
      </c>
      <c r="F24" s="48"/>
      <c r="G24" s="48" t="s">
        <v>36</v>
      </c>
      <c r="H24" s="49"/>
      <c r="I24" s="50">
        <v>25.61</v>
      </c>
      <c r="J24" s="36">
        <v>169485.85</v>
      </c>
    </row>
    <row r="25" spans="2:10" x14ac:dyDescent="0.2">
      <c r="B25" s="38" t="s">
        <v>182</v>
      </c>
      <c r="C25" s="38" t="s">
        <v>8</v>
      </c>
      <c r="D25" s="38"/>
      <c r="E25" s="38" t="s">
        <v>40</v>
      </c>
      <c r="F25" s="38"/>
      <c r="G25" s="53" t="s">
        <v>37</v>
      </c>
      <c r="H25" s="36">
        <v>126.52</v>
      </c>
      <c r="I25" s="37"/>
      <c r="J25" s="36">
        <v>169612.37</v>
      </c>
    </row>
    <row r="26" spans="2:10" x14ac:dyDescent="0.2">
      <c r="B26" s="38" t="s">
        <v>182</v>
      </c>
      <c r="C26" s="38" t="s">
        <v>181</v>
      </c>
      <c r="D26" s="38">
        <v>9539</v>
      </c>
      <c r="E26" s="38" t="s">
        <v>56</v>
      </c>
      <c r="F26" s="38" t="s">
        <v>191</v>
      </c>
      <c r="G26" s="38" t="s">
        <v>42</v>
      </c>
      <c r="H26" s="37"/>
      <c r="I26" s="36">
        <v>299.88</v>
      </c>
      <c r="J26" s="36">
        <v>169312.49</v>
      </c>
    </row>
    <row r="27" spans="2:10" x14ac:dyDescent="0.2">
      <c r="B27" s="38" t="s">
        <v>182</v>
      </c>
      <c r="C27" s="38" t="s">
        <v>181</v>
      </c>
      <c r="D27" s="38">
        <v>9542</v>
      </c>
      <c r="E27" s="38" t="s">
        <v>190</v>
      </c>
      <c r="F27" s="38"/>
      <c r="G27" s="38" t="s">
        <v>189</v>
      </c>
      <c r="H27" s="37"/>
      <c r="I27" s="36">
        <v>352.14</v>
      </c>
      <c r="J27" s="36">
        <v>168960.35</v>
      </c>
    </row>
    <row r="28" spans="2:10" x14ac:dyDescent="0.2">
      <c r="B28" s="38" t="s">
        <v>182</v>
      </c>
      <c r="C28" s="38" t="s">
        <v>181</v>
      </c>
      <c r="D28" s="38">
        <v>9541</v>
      </c>
      <c r="E28" s="38" t="s">
        <v>188</v>
      </c>
      <c r="F28" s="38" t="s">
        <v>187</v>
      </c>
      <c r="G28" s="38" t="s">
        <v>186</v>
      </c>
      <c r="H28" s="37"/>
      <c r="I28" s="36">
        <v>262.5</v>
      </c>
      <c r="J28" s="36">
        <v>168697.85</v>
      </c>
    </row>
    <row r="29" spans="2:10" x14ac:dyDescent="0.2">
      <c r="B29" s="38" t="s">
        <v>182</v>
      </c>
      <c r="C29" s="38" t="s">
        <v>181</v>
      </c>
      <c r="D29" s="38">
        <v>9543</v>
      </c>
      <c r="E29" s="38" t="s">
        <v>185</v>
      </c>
      <c r="F29" s="38" t="s">
        <v>184</v>
      </c>
      <c r="G29" s="38" t="s">
        <v>183</v>
      </c>
      <c r="H29" s="37"/>
      <c r="I29" s="36">
        <v>1950</v>
      </c>
      <c r="J29" s="36">
        <v>166747.85</v>
      </c>
    </row>
    <row r="30" spans="2:10" x14ac:dyDescent="0.2">
      <c r="B30" s="38" t="s">
        <v>182</v>
      </c>
      <c r="C30" s="38" t="s">
        <v>181</v>
      </c>
      <c r="D30" s="38">
        <v>9540</v>
      </c>
      <c r="E30" s="38" t="s">
        <v>56</v>
      </c>
      <c r="F30" s="38" t="s">
        <v>180</v>
      </c>
      <c r="G30" s="53" t="s">
        <v>37</v>
      </c>
      <c r="H30" s="37"/>
      <c r="I30" s="36">
        <v>3069.47</v>
      </c>
      <c r="J30" s="36">
        <v>163678.38</v>
      </c>
    </row>
    <row r="31" spans="2:10" x14ac:dyDescent="0.2">
      <c r="B31" s="38" t="s">
        <v>179</v>
      </c>
      <c r="C31" s="38" t="s">
        <v>8</v>
      </c>
      <c r="D31" s="38"/>
      <c r="E31" s="38" t="s">
        <v>40</v>
      </c>
      <c r="F31" s="38"/>
      <c r="G31" s="53" t="s">
        <v>37</v>
      </c>
      <c r="H31" s="36">
        <v>24.25</v>
      </c>
      <c r="I31" s="37"/>
      <c r="J31" s="36">
        <v>163702.63</v>
      </c>
    </row>
    <row r="32" spans="2:10" x14ac:dyDescent="0.2">
      <c r="B32" s="38" t="s">
        <v>179</v>
      </c>
      <c r="C32" s="38" t="s">
        <v>8</v>
      </c>
      <c r="D32" s="38"/>
      <c r="E32" s="38"/>
      <c r="F32" s="38"/>
      <c r="G32" s="53" t="s">
        <v>37</v>
      </c>
      <c r="H32" s="36">
        <v>33000</v>
      </c>
      <c r="I32" s="37"/>
      <c r="J32" s="36">
        <v>196702.63</v>
      </c>
    </row>
    <row r="33" spans="1:10" x14ac:dyDescent="0.2">
      <c r="B33" s="38" t="s">
        <v>178</v>
      </c>
      <c r="C33" s="38" t="s">
        <v>8</v>
      </c>
      <c r="D33" s="38"/>
      <c r="E33" s="38" t="s">
        <v>46</v>
      </c>
      <c r="F33" s="38"/>
      <c r="G33" s="38" t="s">
        <v>47</v>
      </c>
      <c r="H33" s="36">
        <v>449.55</v>
      </c>
      <c r="I33" s="37"/>
      <c r="J33" s="36">
        <v>197152.18</v>
      </c>
    </row>
    <row r="34" spans="1:10" x14ac:dyDescent="0.2">
      <c r="B34" s="38" t="s">
        <v>178</v>
      </c>
      <c r="C34" s="38" t="s">
        <v>8</v>
      </c>
      <c r="D34" s="38"/>
      <c r="E34" s="38" t="s">
        <v>40</v>
      </c>
      <c r="F34" s="38"/>
      <c r="G34" s="53" t="s">
        <v>37</v>
      </c>
      <c r="H34" s="36">
        <v>24.25</v>
      </c>
      <c r="I34" s="37"/>
      <c r="J34" s="36">
        <v>197176.43</v>
      </c>
    </row>
    <row r="35" spans="1:10" x14ac:dyDescent="0.2">
      <c r="B35" s="38" t="s">
        <v>175</v>
      </c>
      <c r="C35" s="38" t="s">
        <v>8</v>
      </c>
      <c r="D35" s="38"/>
      <c r="E35" s="38" t="s">
        <v>177</v>
      </c>
      <c r="F35" s="38"/>
      <c r="G35" s="38" t="s">
        <v>176</v>
      </c>
      <c r="H35" s="36">
        <v>1775.04</v>
      </c>
      <c r="I35" s="37"/>
      <c r="J35" s="36">
        <v>198951.47</v>
      </c>
    </row>
    <row r="36" spans="1:10" x14ac:dyDescent="0.2">
      <c r="B36" s="38" t="s">
        <v>175</v>
      </c>
      <c r="C36" s="38" t="s">
        <v>8</v>
      </c>
      <c r="D36" s="38"/>
      <c r="E36" s="38"/>
      <c r="F36" s="38"/>
      <c r="G36" s="53" t="s">
        <v>37</v>
      </c>
      <c r="H36" s="36">
        <v>6400</v>
      </c>
      <c r="I36" s="37"/>
      <c r="J36" s="36">
        <v>205351.47</v>
      </c>
    </row>
    <row r="37" spans="1:10" x14ac:dyDescent="0.2">
      <c r="B37" s="38" t="s">
        <v>175</v>
      </c>
      <c r="C37" s="38" t="s">
        <v>8</v>
      </c>
      <c r="D37" s="38"/>
      <c r="E37" s="38" t="s">
        <v>174</v>
      </c>
      <c r="F37" s="38"/>
      <c r="G37" s="53" t="s">
        <v>37</v>
      </c>
      <c r="H37" s="36">
        <v>95.3</v>
      </c>
      <c r="I37" s="37"/>
      <c r="J37" s="36">
        <v>205446.77</v>
      </c>
    </row>
    <row r="38" spans="1:10" x14ac:dyDescent="0.2">
      <c r="A38" s="35" t="s">
        <v>38</v>
      </c>
      <c r="H38" s="34">
        <v>53177.61</v>
      </c>
      <c r="I38" s="34">
        <v>7140.16</v>
      </c>
    </row>
    <row r="39" spans="1:10" x14ac:dyDescent="0.2">
      <c r="A39" s="35" t="s">
        <v>7</v>
      </c>
      <c r="H39" s="34">
        <v>53177.61</v>
      </c>
      <c r="I39" s="34">
        <v>7140.16</v>
      </c>
    </row>
  </sheetData>
  <sortState xmlns:xlrd2="http://schemas.microsoft.com/office/spreadsheetml/2017/richdata2" ref="B8:J38">
    <sortCondition ref="C8:C38"/>
    <sortCondition ref="D8:D38"/>
  </sortState>
  <mergeCells count="3">
    <mergeCell ref="A3:J3"/>
    <mergeCell ref="A1:J1"/>
    <mergeCell ref="A2:J2"/>
  </mergeCells>
  <pageMargins left="0.7" right="0.7" top="0.75" bottom="0.75" header="0.3" footer="0.3"/>
  <drawing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94A28-3E41-4457-94BA-0E9A6F24BA00}">
  <dimension ref="A1:I61"/>
  <sheetViews>
    <sheetView topLeftCell="A10" workbookViewId="0">
      <selection activeCell="H62" sqref="H62"/>
    </sheetView>
  </sheetViews>
  <sheetFormatPr baseColWidth="10" defaultColWidth="8.83203125" defaultRowHeight="16" x14ac:dyDescent="0.2"/>
  <cols>
    <col min="2" max="2" width="25.6640625" customWidth="1"/>
    <col min="3" max="3" width="15.83203125" customWidth="1"/>
    <col min="6" max="6" width="11.83203125" bestFit="1" customWidth="1"/>
    <col min="7" max="7" width="11.5" customWidth="1"/>
    <col min="8" max="8" width="10.83203125" customWidth="1"/>
    <col min="9" max="9" width="12.33203125" customWidth="1"/>
  </cols>
  <sheetData>
    <row r="1" spans="1:9" x14ac:dyDescent="0.2">
      <c r="A1" t="s">
        <v>173</v>
      </c>
      <c r="B1" t="s">
        <v>13</v>
      </c>
      <c r="C1" t="s">
        <v>172</v>
      </c>
      <c r="D1" t="s">
        <v>171</v>
      </c>
      <c r="E1" t="s">
        <v>170</v>
      </c>
      <c r="F1" t="s">
        <v>169</v>
      </c>
      <c r="G1" t="s">
        <v>168</v>
      </c>
      <c r="H1" t="s">
        <v>167</v>
      </c>
      <c r="I1" t="s">
        <v>166</v>
      </c>
    </row>
    <row r="5" spans="1:9" x14ac:dyDescent="0.2">
      <c r="A5">
        <v>573297</v>
      </c>
      <c r="B5" t="s">
        <v>165</v>
      </c>
      <c r="C5" t="s">
        <v>164</v>
      </c>
      <c r="D5" t="s">
        <v>55</v>
      </c>
      <c r="E5" t="s">
        <v>54</v>
      </c>
      <c r="F5" s="51">
        <v>2000</v>
      </c>
      <c r="G5" s="51">
        <v>0</v>
      </c>
      <c r="H5" s="51">
        <v>58.3</v>
      </c>
      <c r="I5" s="51">
        <v>0</v>
      </c>
    </row>
    <row r="6" spans="1:9" x14ac:dyDescent="0.2">
      <c r="A6">
        <v>572047</v>
      </c>
      <c r="B6" t="s">
        <v>163</v>
      </c>
      <c r="C6" t="s">
        <v>162</v>
      </c>
      <c r="D6" t="s">
        <v>55</v>
      </c>
      <c r="E6" t="s">
        <v>54</v>
      </c>
      <c r="F6" s="51">
        <v>154.79</v>
      </c>
      <c r="G6" s="51">
        <v>4.79</v>
      </c>
      <c r="H6" s="51">
        <v>4.79</v>
      </c>
      <c r="I6" s="51">
        <v>0</v>
      </c>
    </row>
    <row r="7" spans="1:9" x14ac:dyDescent="0.2">
      <c r="A7">
        <v>572045</v>
      </c>
      <c r="B7" t="s">
        <v>161</v>
      </c>
      <c r="C7" t="s">
        <v>160</v>
      </c>
      <c r="D7" t="s">
        <v>55</v>
      </c>
      <c r="E7" t="s">
        <v>54</v>
      </c>
      <c r="F7" s="51">
        <v>669.72</v>
      </c>
      <c r="G7" s="51">
        <v>19.72</v>
      </c>
      <c r="H7" s="51">
        <v>19.72</v>
      </c>
      <c r="I7" s="51">
        <v>0</v>
      </c>
    </row>
    <row r="8" spans="1:9" x14ac:dyDescent="0.2">
      <c r="A8">
        <v>571996</v>
      </c>
      <c r="B8" t="s">
        <v>159</v>
      </c>
      <c r="C8" t="s">
        <v>158</v>
      </c>
      <c r="D8" t="s">
        <v>55</v>
      </c>
      <c r="E8" t="s">
        <v>54</v>
      </c>
      <c r="F8" s="51">
        <v>206.28</v>
      </c>
      <c r="G8" s="51">
        <v>6.28</v>
      </c>
      <c r="H8" s="51">
        <v>6.28</v>
      </c>
      <c r="I8" s="51">
        <v>0</v>
      </c>
    </row>
    <row r="9" spans="1:9" x14ac:dyDescent="0.2">
      <c r="A9">
        <v>571991</v>
      </c>
      <c r="B9" t="s">
        <v>157</v>
      </c>
      <c r="C9" t="s">
        <v>156</v>
      </c>
      <c r="D9" t="s">
        <v>55</v>
      </c>
      <c r="E9" t="s">
        <v>54</v>
      </c>
      <c r="F9" s="51">
        <v>1000</v>
      </c>
      <c r="G9" s="51">
        <v>0</v>
      </c>
      <c r="H9" s="51">
        <v>29.3</v>
      </c>
      <c r="I9" s="51">
        <v>0</v>
      </c>
    </row>
    <row r="10" spans="1:9" x14ac:dyDescent="0.2">
      <c r="A10">
        <v>571947</v>
      </c>
      <c r="B10" t="s">
        <v>155</v>
      </c>
      <c r="C10" t="s">
        <v>154</v>
      </c>
      <c r="D10" t="s">
        <v>55</v>
      </c>
      <c r="E10" t="s">
        <v>54</v>
      </c>
      <c r="F10" s="51">
        <v>2060.04</v>
      </c>
      <c r="G10" s="51">
        <v>60.04</v>
      </c>
      <c r="H10" s="51">
        <v>60.04</v>
      </c>
      <c r="I10" s="51">
        <v>0</v>
      </c>
    </row>
    <row r="11" spans="1:9" x14ac:dyDescent="0.2">
      <c r="A11">
        <v>571524</v>
      </c>
      <c r="B11" t="s">
        <v>153</v>
      </c>
      <c r="C11" t="s">
        <v>152</v>
      </c>
      <c r="D11" t="s">
        <v>55</v>
      </c>
      <c r="E11" t="s">
        <v>54</v>
      </c>
      <c r="F11" s="51">
        <v>2060.04</v>
      </c>
      <c r="G11" s="51">
        <v>60.04</v>
      </c>
      <c r="H11" s="51">
        <v>60.04</v>
      </c>
      <c r="I11" s="51">
        <v>0</v>
      </c>
    </row>
    <row r="12" spans="1:9" x14ac:dyDescent="0.2">
      <c r="A12">
        <v>571485</v>
      </c>
      <c r="B12" t="s">
        <v>151</v>
      </c>
      <c r="C12" t="s">
        <v>150</v>
      </c>
      <c r="D12" t="s">
        <v>55</v>
      </c>
      <c r="E12" t="s">
        <v>54</v>
      </c>
      <c r="F12" s="51">
        <v>206.28</v>
      </c>
      <c r="G12" s="51">
        <v>6.28</v>
      </c>
      <c r="H12" s="51">
        <v>6.28</v>
      </c>
      <c r="I12" s="51">
        <v>0</v>
      </c>
    </row>
    <row r="13" spans="1:9" x14ac:dyDescent="0.2">
      <c r="A13">
        <v>571470</v>
      </c>
      <c r="B13" t="s">
        <v>149</v>
      </c>
      <c r="C13" t="s">
        <v>148</v>
      </c>
      <c r="D13" t="s">
        <v>55</v>
      </c>
      <c r="E13" t="s">
        <v>54</v>
      </c>
      <c r="F13" s="51">
        <v>51.8</v>
      </c>
      <c r="G13" s="51">
        <v>1.8</v>
      </c>
      <c r="H13" s="51">
        <v>1.8</v>
      </c>
      <c r="I13" s="51">
        <v>0</v>
      </c>
    </row>
    <row r="14" spans="1:9" x14ac:dyDescent="0.2">
      <c r="A14">
        <v>571432</v>
      </c>
      <c r="B14" t="s">
        <v>147</v>
      </c>
      <c r="C14" t="s">
        <v>146</v>
      </c>
      <c r="D14" t="s">
        <v>55</v>
      </c>
      <c r="E14" t="s">
        <v>54</v>
      </c>
      <c r="F14" s="51">
        <v>20.91</v>
      </c>
      <c r="G14" s="51">
        <v>0.91</v>
      </c>
      <c r="H14" s="51">
        <v>0.91</v>
      </c>
      <c r="I14" s="51">
        <v>0</v>
      </c>
    </row>
    <row r="15" spans="1:9" x14ac:dyDescent="0.2">
      <c r="A15">
        <v>571185</v>
      </c>
      <c r="B15" t="s">
        <v>145</v>
      </c>
      <c r="C15" t="s">
        <v>144</v>
      </c>
      <c r="D15" t="s">
        <v>55</v>
      </c>
      <c r="E15" t="s">
        <v>54</v>
      </c>
      <c r="F15" s="51">
        <v>515.24</v>
      </c>
      <c r="G15" s="51">
        <v>15.24</v>
      </c>
      <c r="H15" s="51">
        <v>15.24</v>
      </c>
      <c r="I15" s="51">
        <v>0</v>
      </c>
    </row>
    <row r="16" spans="1:9" x14ac:dyDescent="0.2">
      <c r="A16">
        <v>571111</v>
      </c>
      <c r="B16" t="s">
        <v>143</v>
      </c>
      <c r="C16" t="s">
        <v>142</v>
      </c>
      <c r="D16" t="s">
        <v>55</v>
      </c>
      <c r="E16" t="s">
        <v>54</v>
      </c>
      <c r="F16" s="51">
        <v>1500</v>
      </c>
      <c r="G16" s="51">
        <v>0</v>
      </c>
      <c r="H16" s="51">
        <v>43.8</v>
      </c>
      <c r="I16" s="51">
        <v>0</v>
      </c>
    </row>
    <row r="17" spans="1:9" x14ac:dyDescent="0.2">
      <c r="A17">
        <v>571081</v>
      </c>
      <c r="B17" t="s">
        <v>141</v>
      </c>
      <c r="C17" t="s">
        <v>140</v>
      </c>
      <c r="D17" t="s">
        <v>55</v>
      </c>
      <c r="E17" t="s">
        <v>54</v>
      </c>
      <c r="F17" s="51">
        <v>1030.18</v>
      </c>
      <c r="G17" s="51">
        <v>30.18</v>
      </c>
      <c r="H17" s="51">
        <v>30.18</v>
      </c>
      <c r="I17" s="51">
        <v>0</v>
      </c>
    </row>
    <row r="18" spans="1:9" x14ac:dyDescent="0.2">
      <c r="A18">
        <v>570997</v>
      </c>
      <c r="B18" t="s">
        <v>139</v>
      </c>
      <c r="C18" t="s">
        <v>138</v>
      </c>
      <c r="D18" t="s">
        <v>55</v>
      </c>
      <c r="E18" t="s">
        <v>54</v>
      </c>
      <c r="F18" s="51">
        <v>1030.18</v>
      </c>
      <c r="G18" s="51">
        <v>30.18</v>
      </c>
      <c r="H18" s="51">
        <v>30.18</v>
      </c>
      <c r="I18" s="51">
        <v>0</v>
      </c>
    </row>
    <row r="19" spans="1:9" x14ac:dyDescent="0.2">
      <c r="A19">
        <v>570963</v>
      </c>
      <c r="B19" t="s">
        <v>137</v>
      </c>
      <c r="C19" t="s">
        <v>136</v>
      </c>
      <c r="D19" t="s">
        <v>55</v>
      </c>
      <c r="E19" t="s">
        <v>54</v>
      </c>
      <c r="F19" s="51">
        <v>103.3</v>
      </c>
      <c r="G19" s="51">
        <v>3.3</v>
      </c>
      <c r="H19" s="51">
        <v>3.3</v>
      </c>
      <c r="I19" s="51">
        <v>0</v>
      </c>
    </row>
    <row r="20" spans="1:9" x14ac:dyDescent="0.2">
      <c r="A20">
        <v>570073</v>
      </c>
      <c r="B20" t="s">
        <v>135</v>
      </c>
      <c r="C20" t="s">
        <v>134</v>
      </c>
      <c r="D20" t="s">
        <v>55</v>
      </c>
      <c r="E20" t="s">
        <v>54</v>
      </c>
      <c r="F20" s="51">
        <v>1545.11</v>
      </c>
      <c r="G20" s="51">
        <v>45.11</v>
      </c>
      <c r="H20" s="51">
        <v>45.11</v>
      </c>
      <c r="I20" s="51">
        <v>0</v>
      </c>
    </row>
    <row r="21" spans="1:9" x14ac:dyDescent="0.2">
      <c r="A21">
        <v>570009</v>
      </c>
      <c r="B21" t="s">
        <v>133</v>
      </c>
      <c r="C21" t="s">
        <v>132</v>
      </c>
      <c r="D21" t="s">
        <v>55</v>
      </c>
      <c r="E21" t="s">
        <v>54</v>
      </c>
      <c r="F21" s="51">
        <v>2060.04</v>
      </c>
      <c r="G21" s="51">
        <v>60.04</v>
      </c>
      <c r="H21" s="51">
        <v>60.04</v>
      </c>
      <c r="I21" s="51">
        <v>0</v>
      </c>
    </row>
    <row r="22" spans="1:9" x14ac:dyDescent="0.2">
      <c r="A22">
        <v>569991</v>
      </c>
      <c r="B22" t="s">
        <v>131</v>
      </c>
      <c r="C22" t="s">
        <v>130</v>
      </c>
      <c r="D22" t="s">
        <v>55</v>
      </c>
      <c r="E22" t="s">
        <v>54</v>
      </c>
      <c r="F22" s="51">
        <v>309.27</v>
      </c>
      <c r="G22" s="51">
        <v>9.27</v>
      </c>
      <c r="H22" s="51">
        <v>9.27</v>
      </c>
      <c r="I22" s="51">
        <v>0</v>
      </c>
    </row>
    <row r="23" spans="1:9" x14ac:dyDescent="0.2">
      <c r="A23">
        <v>569328</v>
      </c>
      <c r="B23" t="s">
        <v>129</v>
      </c>
      <c r="C23" t="s">
        <v>128</v>
      </c>
      <c r="D23" t="s">
        <v>55</v>
      </c>
      <c r="E23" t="s">
        <v>54</v>
      </c>
      <c r="F23" s="51">
        <v>309.27</v>
      </c>
      <c r="G23" s="51">
        <v>9.27</v>
      </c>
      <c r="H23" s="51">
        <v>9.27</v>
      </c>
      <c r="I23" s="51">
        <v>0</v>
      </c>
    </row>
    <row r="24" spans="1:9" x14ac:dyDescent="0.2">
      <c r="A24">
        <v>569279</v>
      </c>
      <c r="B24" t="s">
        <v>127</v>
      </c>
      <c r="C24" t="s">
        <v>126</v>
      </c>
      <c r="D24" t="s">
        <v>55</v>
      </c>
      <c r="E24" t="s">
        <v>54</v>
      </c>
      <c r="F24" s="51">
        <v>2060.04</v>
      </c>
      <c r="G24" s="51">
        <v>60.04</v>
      </c>
      <c r="H24" s="51">
        <v>60.04</v>
      </c>
      <c r="I24" s="51">
        <v>0</v>
      </c>
    </row>
    <row r="25" spans="1:9" x14ac:dyDescent="0.2">
      <c r="A25">
        <v>569130</v>
      </c>
      <c r="B25" t="s">
        <v>125</v>
      </c>
      <c r="C25" t="s">
        <v>124</v>
      </c>
      <c r="D25" t="s">
        <v>55</v>
      </c>
      <c r="E25" t="s">
        <v>54</v>
      </c>
      <c r="F25" s="51">
        <v>103.3</v>
      </c>
      <c r="G25" s="51">
        <v>3.3</v>
      </c>
      <c r="H25" s="51">
        <v>3.3</v>
      </c>
      <c r="I25" s="51">
        <v>0</v>
      </c>
    </row>
    <row r="26" spans="1:9" x14ac:dyDescent="0.2">
      <c r="A26">
        <v>567448</v>
      </c>
      <c r="B26" t="s">
        <v>123</v>
      </c>
      <c r="C26" t="s">
        <v>122</v>
      </c>
      <c r="D26" t="s">
        <v>55</v>
      </c>
      <c r="E26" t="s">
        <v>54</v>
      </c>
      <c r="F26" s="51">
        <v>1500</v>
      </c>
      <c r="G26" s="51">
        <v>0</v>
      </c>
      <c r="H26" s="51">
        <v>43.8</v>
      </c>
      <c r="I26" s="51">
        <v>0</v>
      </c>
    </row>
    <row r="27" spans="1:9" x14ac:dyDescent="0.2">
      <c r="A27">
        <v>567433</v>
      </c>
      <c r="B27" t="s">
        <v>121</v>
      </c>
      <c r="C27" t="s">
        <v>120</v>
      </c>
      <c r="D27" t="s">
        <v>55</v>
      </c>
      <c r="E27" t="s">
        <v>54</v>
      </c>
      <c r="F27" s="51">
        <v>100</v>
      </c>
      <c r="G27" s="51">
        <v>0</v>
      </c>
      <c r="H27" s="51">
        <v>3.2</v>
      </c>
      <c r="I27" s="51">
        <v>0</v>
      </c>
    </row>
    <row r="28" spans="1:9" x14ac:dyDescent="0.2">
      <c r="A28">
        <v>567204</v>
      </c>
      <c r="B28" t="s">
        <v>119</v>
      </c>
      <c r="C28" t="s">
        <v>118</v>
      </c>
      <c r="D28" t="s">
        <v>55</v>
      </c>
      <c r="E28" t="s">
        <v>54</v>
      </c>
      <c r="F28" s="51">
        <v>206.28</v>
      </c>
      <c r="G28" s="51">
        <v>6.28</v>
      </c>
      <c r="H28" s="51">
        <v>6.28</v>
      </c>
      <c r="I28" s="51">
        <v>0</v>
      </c>
    </row>
    <row r="29" spans="1:9" x14ac:dyDescent="0.2">
      <c r="A29">
        <v>566727</v>
      </c>
      <c r="B29" t="s">
        <v>117</v>
      </c>
      <c r="C29" t="s">
        <v>116</v>
      </c>
      <c r="D29" t="s">
        <v>55</v>
      </c>
      <c r="E29" t="s">
        <v>54</v>
      </c>
      <c r="F29" s="51">
        <v>2060.04</v>
      </c>
      <c r="G29" s="51">
        <v>60.04</v>
      </c>
      <c r="H29" s="51">
        <v>60.04</v>
      </c>
      <c r="I29" s="51">
        <v>0</v>
      </c>
    </row>
    <row r="30" spans="1:9" x14ac:dyDescent="0.2">
      <c r="A30">
        <v>566223</v>
      </c>
      <c r="B30" t="s">
        <v>115</v>
      </c>
      <c r="C30" t="s">
        <v>114</v>
      </c>
      <c r="D30" t="s">
        <v>55</v>
      </c>
      <c r="E30" t="s">
        <v>54</v>
      </c>
      <c r="F30" s="51">
        <v>2000</v>
      </c>
      <c r="G30" s="51">
        <v>0</v>
      </c>
      <c r="H30" s="51">
        <v>58.3</v>
      </c>
      <c r="I30" s="51">
        <v>0</v>
      </c>
    </row>
    <row r="31" spans="1:9" x14ac:dyDescent="0.2">
      <c r="A31">
        <v>566218</v>
      </c>
      <c r="B31" t="s">
        <v>113</v>
      </c>
      <c r="C31" t="s">
        <v>112</v>
      </c>
      <c r="D31" t="s">
        <v>55</v>
      </c>
      <c r="E31" t="s">
        <v>54</v>
      </c>
      <c r="F31" s="51">
        <v>500</v>
      </c>
      <c r="G31" s="51">
        <v>0</v>
      </c>
      <c r="H31" s="51">
        <v>14.8</v>
      </c>
      <c r="I31" s="51">
        <v>0</v>
      </c>
    </row>
    <row r="32" spans="1:9" x14ac:dyDescent="0.2">
      <c r="A32">
        <v>566135</v>
      </c>
      <c r="B32" t="s">
        <v>111</v>
      </c>
      <c r="C32" t="s">
        <v>110</v>
      </c>
      <c r="D32" t="s">
        <v>55</v>
      </c>
      <c r="E32" t="s">
        <v>54</v>
      </c>
      <c r="F32" s="51">
        <v>206.28</v>
      </c>
      <c r="G32" s="51">
        <v>6.28</v>
      </c>
      <c r="H32" s="51">
        <v>6.28</v>
      </c>
      <c r="I32" s="51">
        <v>0</v>
      </c>
    </row>
    <row r="33" spans="1:9" x14ac:dyDescent="0.2">
      <c r="A33">
        <v>565972</v>
      </c>
      <c r="B33" t="s">
        <v>109</v>
      </c>
      <c r="C33" t="s">
        <v>108</v>
      </c>
      <c r="D33" t="s">
        <v>55</v>
      </c>
      <c r="E33" t="s">
        <v>54</v>
      </c>
      <c r="F33" s="51">
        <v>100</v>
      </c>
      <c r="G33" s="51">
        <v>0</v>
      </c>
      <c r="H33" s="51">
        <v>3.2</v>
      </c>
      <c r="I33" s="51">
        <v>0</v>
      </c>
    </row>
    <row r="34" spans="1:9" x14ac:dyDescent="0.2">
      <c r="A34">
        <v>565748</v>
      </c>
      <c r="B34" t="s">
        <v>107</v>
      </c>
      <c r="C34" t="s">
        <v>106</v>
      </c>
      <c r="D34" t="s">
        <v>55</v>
      </c>
      <c r="E34" t="s">
        <v>54</v>
      </c>
      <c r="F34" s="51">
        <v>2060.04</v>
      </c>
      <c r="G34" s="51">
        <v>60.04</v>
      </c>
      <c r="H34" s="51">
        <v>60.04</v>
      </c>
      <c r="I34" s="51">
        <v>0</v>
      </c>
    </row>
    <row r="35" spans="1:9" x14ac:dyDescent="0.2">
      <c r="A35">
        <v>565730</v>
      </c>
      <c r="B35" t="s">
        <v>105</v>
      </c>
      <c r="C35" t="s">
        <v>104</v>
      </c>
      <c r="D35" t="s">
        <v>55</v>
      </c>
      <c r="E35" t="s">
        <v>54</v>
      </c>
      <c r="F35" s="51">
        <v>1030.18</v>
      </c>
      <c r="G35" s="51">
        <v>30.18</v>
      </c>
      <c r="H35" s="51">
        <v>30.18</v>
      </c>
      <c r="I35" s="51">
        <v>0</v>
      </c>
    </row>
    <row r="36" spans="1:9" x14ac:dyDescent="0.2">
      <c r="A36">
        <v>565552</v>
      </c>
      <c r="B36" t="s">
        <v>103</v>
      </c>
      <c r="C36" t="s">
        <v>102</v>
      </c>
      <c r="D36" t="s">
        <v>55</v>
      </c>
      <c r="E36" t="s">
        <v>54</v>
      </c>
      <c r="F36" s="51">
        <v>2000</v>
      </c>
      <c r="G36" s="51">
        <v>0</v>
      </c>
      <c r="H36" s="51">
        <v>58.3</v>
      </c>
      <c r="I36" s="51">
        <v>0</v>
      </c>
    </row>
    <row r="37" spans="1:9" x14ac:dyDescent="0.2">
      <c r="A37">
        <v>565281</v>
      </c>
      <c r="B37" t="s">
        <v>101</v>
      </c>
      <c r="C37" t="s">
        <v>100</v>
      </c>
      <c r="D37" t="s">
        <v>55</v>
      </c>
      <c r="E37" t="s">
        <v>54</v>
      </c>
      <c r="F37" s="51">
        <v>1648.09</v>
      </c>
      <c r="G37" s="51">
        <v>48.09</v>
      </c>
      <c r="H37" s="51">
        <v>48.09</v>
      </c>
      <c r="I37" s="51">
        <v>0</v>
      </c>
    </row>
    <row r="38" spans="1:9" x14ac:dyDescent="0.2">
      <c r="A38">
        <v>565196</v>
      </c>
      <c r="B38" t="s">
        <v>99</v>
      </c>
      <c r="C38" t="s">
        <v>98</v>
      </c>
      <c r="D38" t="s">
        <v>55</v>
      </c>
      <c r="E38" t="s">
        <v>54</v>
      </c>
      <c r="F38" s="51">
        <v>515.24</v>
      </c>
      <c r="G38" s="51">
        <v>15.24</v>
      </c>
      <c r="H38" s="51">
        <v>15.24</v>
      </c>
      <c r="I38" s="51">
        <v>0</v>
      </c>
    </row>
    <row r="39" spans="1:9" x14ac:dyDescent="0.2">
      <c r="A39">
        <v>565188</v>
      </c>
      <c r="B39" t="s">
        <v>97</v>
      </c>
      <c r="C39" t="s">
        <v>96</v>
      </c>
      <c r="D39" t="s">
        <v>55</v>
      </c>
      <c r="E39" t="s">
        <v>54</v>
      </c>
      <c r="F39" s="51">
        <v>2000</v>
      </c>
      <c r="G39" s="51">
        <v>0</v>
      </c>
      <c r="H39" s="51">
        <v>58.3</v>
      </c>
      <c r="I39" s="51">
        <v>0</v>
      </c>
    </row>
    <row r="40" spans="1:9" x14ac:dyDescent="0.2">
      <c r="A40">
        <v>565128</v>
      </c>
      <c r="B40" t="s">
        <v>95</v>
      </c>
      <c r="C40" t="s">
        <v>93</v>
      </c>
      <c r="D40" t="s">
        <v>55</v>
      </c>
      <c r="E40" t="s">
        <v>54</v>
      </c>
      <c r="F40" s="51">
        <v>103.3</v>
      </c>
      <c r="G40" s="51">
        <v>3.3</v>
      </c>
      <c r="H40" s="51">
        <v>3.3</v>
      </c>
      <c r="I40" s="51">
        <v>0</v>
      </c>
    </row>
    <row r="41" spans="1:9" x14ac:dyDescent="0.2">
      <c r="A41">
        <v>565126</v>
      </c>
      <c r="B41" t="s">
        <v>94</v>
      </c>
      <c r="C41" t="s">
        <v>93</v>
      </c>
      <c r="D41" t="s">
        <v>55</v>
      </c>
      <c r="E41" t="s">
        <v>54</v>
      </c>
      <c r="F41" s="51">
        <v>103.3</v>
      </c>
      <c r="G41" s="51">
        <v>3.3</v>
      </c>
      <c r="H41" s="51">
        <v>3.3</v>
      </c>
      <c r="I41" s="51">
        <v>0</v>
      </c>
    </row>
    <row r="42" spans="1:9" x14ac:dyDescent="0.2">
      <c r="A42">
        <v>565119</v>
      </c>
      <c r="B42" t="s">
        <v>92</v>
      </c>
      <c r="C42" t="s">
        <v>91</v>
      </c>
      <c r="D42" t="s">
        <v>55</v>
      </c>
      <c r="E42" t="s">
        <v>54</v>
      </c>
      <c r="F42" s="51">
        <v>515.24</v>
      </c>
      <c r="G42" s="51">
        <v>15.24</v>
      </c>
      <c r="H42" s="51">
        <v>15.24</v>
      </c>
      <c r="I42" s="51">
        <v>0</v>
      </c>
    </row>
    <row r="43" spans="1:9" x14ac:dyDescent="0.2">
      <c r="A43">
        <v>565086</v>
      </c>
      <c r="B43" t="s">
        <v>90</v>
      </c>
      <c r="C43" t="s">
        <v>89</v>
      </c>
      <c r="D43" t="s">
        <v>55</v>
      </c>
      <c r="E43" t="s">
        <v>54</v>
      </c>
      <c r="F43" s="51">
        <v>1030.18</v>
      </c>
      <c r="G43" s="51">
        <v>30.18</v>
      </c>
      <c r="H43" s="51">
        <v>30.18</v>
      </c>
      <c r="I43" s="51">
        <v>0</v>
      </c>
    </row>
    <row r="44" spans="1:9" x14ac:dyDescent="0.2">
      <c r="A44">
        <v>564930</v>
      </c>
      <c r="B44" t="s">
        <v>88</v>
      </c>
      <c r="C44" t="s">
        <v>87</v>
      </c>
      <c r="D44" t="s">
        <v>55</v>
      </c>
      <c r="E44" t="s">
        <v>54</v>
      </c>
      <c r="F44" s="51">
        <v>980</v>
      </c>
      <c r="G44" s="51">
        <v>0</v>
      </c>
      <c r="H44" s="51">
        <v>28.72</v>
      </c>
      <c r="I44" s="51">
        <v>0</v>
      </c>
    </row>
    <row r="45" spans="1:9" x14ac:dyDescent="0.2">
      <c r="A45">
        <v>564915</v>
      </c>
      <c r="B45" t="s">
        <v>86</v>
      </c>
      <c r="C45" t="s">
        <v>85</v>
      </c>
      <c r="D45" t="s">
        <v>55</v>
      </c>
      <c r="E45" t="s">
        <v>54</v>
      </c>
      <c r="F45" s="51">
        <v>4000</v>
      </c>
      <c r="G45" s="51">
        <v>0</v>
      </c>
      <c r="H45" s="51">
        <v>116.3</v>
      </c>
      <c r="I45" s="51">
        <v>0</v>
      </c>
    </row>
    <row r="46" spans="1:9" x14ac:dyDescent="0.2">
      <c r="A46">
        <v>564794</v>
      </c>
      <c r="B46" t="s">
        <v>83</v>
      </c>
      <c r="C46" t="s">
        <v>84</v>
      </c>
      <c r="D46" t="s">
        <v>55</v>
      </c>
      <c r="E46" t="s">
        <v>54</v>
      </c>
      <c r="F46" s="51">
        <v>4119.7700000000004</v>
      </c>
      <c r="G46" s="51">
        <v>119.77</v>
      </c>
      <c r="H46" s="51">
        <v>119.77</v>
      </c>
      <c r="I46" s="51">
        <v>0</v>
      </c>
    </row>
    <row r="47" spans="1:9" x14ac:dyDescent="0.2">
      <c r="A47">
        <v>564793</v>
      </c>
      <c r="B47" t="s">
        <v>83</v>
      </c>
      <c r="C47" t="s">
        <v>82</v>
      </c>
      <c r="D47" t="s">
        <v>55</v>
      </c>
      <c r="E47" t="s">
        <v>54</v>
      </c>
      <c r="F47" s="51">
        <v>103.3</v>
      </c>
      <c r="G47" s="51">
        <v>3.3</v>
      </c>
      <c r="H47" s="51">
        <v>3.3</v>
      </c>
      <c r="I47" s="51">
        <v>0</v>
      </c>
    </row>
    <row r="48" spans="1:9" x14ac:dyDescent="0.2">
      <c r="A48">
        <v>564590</v>
      </c>
      <c r="B48" t="s">
        <v>81</v>
      </c>
      <c r="C48" t="s">
        <v>80</v>
      </c>
      <c r="D48" t="s">
        <v>55</v>
      </c>
      <c r="E48" t="s">
        <v>54</v>
      </c>
      <c r="F48" s="51">
        <v>1030.18</v>
      </c>
      <c r="G48" s="51">
        <v>30.18</v>
      </c>
      <c r="H48" s="51">
        <v>30.18</v>
      </c>
      <c r="I48" s="51">
        <v>0</v>
      </c>
    </row>
    <row r="49" spans="1:9" x14ac:dyDescent="0.2">
      <c r="A49">
        <v>564587</v>
      </c>
      <c r="B49" t="s">
        <v>79</v>
      </c>
      <c r="C49" t="s">
        <v>78</v>
      </c>
      <c r="D49" t="s">
        <v>55</v>
      </c>
      <c r="E49" t="s">
        <v>54</v>
      </c>
      <c r="F49" s="51">
        <v>515.24</v>
      </c>
      <c r="G49" s="51">
        <v>15.24</v>
      </c>
      <c r="H49" s="51">
        <v>15.24</v>
      </c>
      <c r="I49" s="51">
        <v>0</v>
      </c>
    </row>
    <row r="50" spans="1:9" x14ac:dyDescent="0.2">
      <c r="A50">
        <v>564525</v>
      </c>
      <c r="B50" t="s">
        <v>77</v>
      </c>
      <c r="C50" t="s">
        <v>76</v>
      </c>
      <c r="D50" t="s">
        <v>55</v>
      </c>
      <c r="E50" t="s">
        <v>54</v>
      </c>
      <c r="F50" s="51">
        <v>2060.04</v>
      </c>
      <c r="G50" s="51">
        <v>60.04</v>
      </c>
      <c r="H50" s="51">
        <v>60.04</v>
      </c>
      <c r="I50" s="51">
        <v>0</v>
      </c>
    </row>
    <row r="51" spans="1:9" x14ac:dyDescent="0.2">
      <c r="A51">
        <v>564520</v>
      </c>
      <c r="B51" t="s">
        <v>75</v>
      </c>
      <c r="C51" t="s">
        <v>74</v>
      </c>
      <c r="D51" t="s">
        <v>55</v>
      </c>
      <c r="E51" t="s">
        <v>54</v>
      </c>
      <c r="F51" s="51">
        <v>515.24</v>
      </c>
      <c r="G51" s="51">
        <v>15.24</v>
      </c>
      <c r="H51" s="51">
        <v>15.24</v>
      </c>
      <c r="I51" s="51">
        <v>0</v>
      </c>
    </row>
    <row r="52" spans="1:9" x14ac:dyDescent="0.2">
      <c r="A52">
        <v>564508</v>
      </c>
      <c r="B52" t="s">
        <v>73</v>
      </c>
      <c r="C52" t="s">
        <v>72</v>
      </c>
      <c r="D52" t="s">
        <v>55</v>
      </c>
      <c r="E52" t="s">
        <v>54</v>
      </c>
      <c r="F52" s="51">
        <v>500</v>
      </c>
      <c r="G52" s="51">
        <v>0</v>
      </c>
      <c r="H52" s="51">
        <v>14.8</v>
      </c>
      <c r="I52" s="51">
        <v>0</v>
      </c>
    </row>
    <row r="53" spans="1:9" x14ac:dyDescent="0.2">
      <c r="A53">
        <v>564492</v>
      </c>
      <c r="B53" t="s">
        <v>71</v>
      </c>
      <c r="C53" t="s">
        <v>70</v>
      </c>
      <c r="D53" t="s">
        <v>55</v>
      </c>
      <c r="E53" t="s">
        <v>54</v>
      </c>
      <c r="F53" s="51">
        <v>1030.18</v>
      </c>
      <c r="G53" s="51">
        <v>30.18</v>
      </c>
      <c r="H53" s="51">
        <v>30.18</v>
      </c>
      <c r="I53" s="51">
        <v>0</v>
      </c>
    </row>
    <row r="54" spans="1:9" x14ac:dyDescent="0.2">
      <c r="A54">
        <v>563928</v>
      </c>
      <c r="B54" t="s">
        <v>69</v>
      </c>
      <c r="C54" t="s">
        <v>68</v>
      </c>
      <c r="D54" t="s">
        <v>55</v>
      </c>
      <c r="E54" t="s">
        <v>54</v>
      </c>
      <c r="F54" s="51">
        <v>250</v>
      </c>
      <c r="G54" s="51">
        <v>0</v>
      </c>
      <c r="H54" s="51">
        <v>7.55</v>
      </c>
      <c r="I54" s="51">
        <v>0</v>
      </c>
    </row>
    <row r="55" spans="1:9" x14ac:dyDescent="0.2">
      <c r="A55">
        <v>563528</v>
      </c>
      <c r="B55" t="s">
        <v>67</v>
      </c>
      <c r="C55" t="s">
        <v>66</v>
      </c>
      <c r="D55" t="s">
        <v>55</v>
      </c>
      <c r="E55" t="s">
        <v>54</v>
      </c>
      <c r="F55" s="51">
        <v>206.28</v>
      </c>
      <c r="G55" s="51">
        <v>6.28</v>
      </c>
      <c r="H55" s="51">
        <v>6.28</v>
      </c>
      <c r="I55" s="51">
        <v>0</v>
      </c>
    </row>
    <row r="56" spans="1:9" x14ac:dyDescent="0.2">
      <c r="A56">
        <v>563483</v>
      </c>
      <c r="B56" t="s">
        <v>65</v>
      </c>
      <c r="C56" t="s">
        <v>64</v>
      </c>
      <c r="D56" t="s">
        <v>55</v>
      </c>
      <c r="E56" t="s">
        <v>54</v>
      </c>
      <c r="F56" s="51">
        <v>2000</v>
      </c>
      <c r="G56" s="51">
        <v>0</v>
      </c>
      <c r="H56" s="51">
        <v>58.3</v>
      </c>
      <c r="I56" s="51">
        <v>0</v>
      </c>
    </row>
    <row r="57" spans="1:9" x14ac:dyDescent="0.2">
      <c r="A57">
        <v>563385</v>
      </c>
      <c r="B57" t="s">
        <v>63</v>
      </c>
      <c r="C57" t="s">
        <v>62</v>
      </c>
      <c r="D57" t="s">
        <v>55</v>
      </c>
      <c r="E57" t="s">
        <v>54</v>
      </c>
      <c r="F57" s="51">
        <v>4119.7700000000004</v>
      </c>
      <c r="G57" s="51">
        <v>119.77</v>
      </c>
      <c r="H57" s="51">
        <v>119.77</v>
      </c>
      <c r="I57" s="51">
        <v>0</v>
      </c>
    </row>
    <row r="58" spans="1:9" x14ac:dyDescent="0.2">
      <c r="A58">
        <v>563195</v>
      </c>
      <c r="B58" t="s">
        <v>61</v>
      </c>
      <c r="C58" t="s">
        <v>60</v>
      </c>
      <c r="D58" t="s">
        <v>55</v>
      </c>
      <c r="E58" t="s">
        <v>54</v>
      </c>
      <c r="F58" s="51">
        <v>257.77999999999997</v>
      </c>
      <c r="G58" s="51">
        <v>7.78</v>
      </c>
      <c r="H58" s="51">
        <v>7.78</v>
      </c>
      <c r="I58" s="51">
        <v>0</v>
      </c>
    </row>
    <row r="59" spans="1:9" x14ac:dyDescent="0.2">
      <c r="A59">
        <v>562933</v>
      </c>
      <c r="B59" t="s">
        <v>59</v>
      </c>
      <c r="C59" t="s">
        <v>58</v>
      </c>
      <c r="D59" t="s">
        <v>55</v>
      </c>
      <c r="E59" t="s">
        <v>54</v>
      </c>
      <c r="F59" s="51">
        <v>51.8</v>
      </c>
      <c r="G59" s="51">
        <v>1.8</v>
      </c>
      <c r="H59" s="51">
        <v>1.8</v>
      </c>
      <c r="I59" s="51">
        <v>0</v>
      </c>
    </row>
    <row r="60" spans="1:9" x14ac:dyDescent="0.2">
      <c r="A60">
        <v>562865</v>
      </c>
      <c r="B60" t="s">
        <v>57</v>
      </c>
      <c r="C60" t="s">
        <v>56</v>
      </c>
      <c r="D60" t="s">
        <v>55</v>
      </c>
      <c r="E60" t="s">
        <v>54</v>
      </c>
      <c r="F60" s="52">
        <v>2060.04</v>
      </c>
      <c r="G60" s="52">
        <v>60.04</v>
      </c>
      <c r="H60" s="52">
        <v>60.04</v>
      </c>
      <c r="I60" s="52">
        <v>0</v>
      </c>
    </row>
    <row r="61" spans="1:9" x14ac:dyDescent="0.2">
      <c r="B61" t="s">
        <v>6</v>
      </c>
      <c r="F61" s="51">
        <f>SUM(F5:F60)</f>
        <v>60473.580000000009</v>
      </c>
      <c r="H61" s="51">
        <v>0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TR</vt:lpstr>
      <vt:lpstr>WF Savings Acct</vt:lpstr>
      <vt:lpstr>PayPal</vt:lpstr>
      <vt:lpstr>WF Checking Acct</vt:lpstr>
      <vt:lpstr>Betterworld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Jessica Butler</cp:lastModifiedBy>
  <dcterms:created xsi:type="dcterms:W3CDTF">2019-09-04T22:48:37Z</dcterms:created>
  <dcterms:modified xsi:type="dcterms:W3CDTF">2023-02-21T00:34:19Z</dcterms:modified>
</cp:coreProperties>
</file>