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ataStorage/WoodinvillePoliticalProjects/OneWoodinville-Site/"/>
    </mc:Choice>
  </mc:AlternateContent>
  <xr:revisionPtr revIDLastSave="0" documentId="13_ncr:1_{707A22F8-E53A-F145-B8AA-910D76DF464A}" xr6:coauthVersionLast="47" xr6:coauthVersionMax="47" xr10:uidLastSave="{00000000-0000-0000-0000-000000000000}"/>
  <bookViews>
    <workbookView xWindow="3660" yWindow="2660" windowWidth="27640" windowHeight="16940" xr2:uid="{D51E35A1-6016-8D44-9EB3-82AF15A4E260}"/>
  </bookViews>
  <sheets>
    <sheet name="Sheet2" sheetId="1" r:id="rId1"/>
  </sheets>
  <definedNames>
    <definedName name="_xlnm.Print_Area" localSheetId="0">Sheet2!$A$1:$G$12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E11" i="1"/>
  <c r="G8" i="1"/>
  <c r="G9" i="1" s="1"/>
  <c r="E8" i="1"/>
  <c r="E9" i="1" s="1"/>
  <c r="G6" i="1"/>
  <c r="E6" i="1"/>
  <c r="G5" i="1"/>
  <c r="G7" i="1" s="1"/>
  <c r="G10" i="1" s="1"/>
  <c r="G12" i="1" s="1"/>
  <c r="E5" i="1"/>
  <c r="E7" i="1" s="1"/>
  <c r="E10" i="1" l="1"/>
  <c r="E12" i="1" s="1"/>
</calcChain>
</file>

<file path=xl/sharedStrings.xml><?xml version="1.0" encoding="utf-8"?>
<sst xmlns="http://schemas.openxmlformats.org/spreadsheetml/2006/main" count="15" uniqueCount="14">
  <si>
    <t>Monthly  Property Tax Phase2+3 (estimated from Woodin Creek)</t>
  </si>
  <si>
    <t>Monthly market-rate rent (2br,1ba) in Woodin Creek</t>
  </si>
  <si>
    <t>Proposed Council MFTE Ordinance</t>
  </si>
  <si>
    <t>AMI Rent limits (2022 values)</t>
  </si>
  <si>
    <t>Affordable rent (all units)</t>
  </si>
  <si>
    <t xml:space="preserve"> @65%</t>
  </si>
  <si>
    <t xml:space="preserve"> @85%</t>
  </si>
  <si>
    <t>Total Units Created:</t>
  </si>
  <si>
    <t>MFTE subsidy per month per unit</t>
  </si>
  <si>
    <t>Total Monthly MFTE  subsidy</t>
  </si>
  <si>
    <t>Monthly Total affordable rent + subsidy, all units</t>
  </si>
  <si>
    <t>Monthly total Market Rate for the same units</t>
  </si>
  <si>
    <r>
      <rPr>
        <b/>
        <sz val="12"/>
        <color theme="1"/>
        <rFont val="Calibri"/>
        <family val="2"/>
        <scheme val="minor"/>
      </rPr>
      <t>Extra</t>
    </r>
    <r>
      <rPr>
        <sz val="12"/>
        <color theme="1"/>
        <rFont val="Calibri"/>
        <family val="2"/>
        <scheme val="minor"/>
      </rPr>
      <t xml:space="preserve"> Monthly Profit (subtract market from affordable totals)</t>
    </r>
  </si>
  <si>
    <t>Bothell Model for MFTE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</si>
</sst>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9" xfId="0" applyBorder="1" applyAlignment="1">
      <alignment horizontal="center"/>
    </xf>
    <xf numFmtId="164" fontId="0" fillId="0" borderId="9" xfId="1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164" fontId="0" fillId="0" borderId="9" xfId="0" applyNumberFormat="1" applyBorder="1"/>
    <xf numFmtId="0" fontId="0" fillId="0" borderId="5" xfId="0" applyBorder="1" applyAlignment="1">
      <alignment wrapText="1"/>
    </xf>
    <xf numFmtId="164" fontId="0" fillId="0" borderId="8" xfId="0" applyNumberFormat="1" applyBorder="1"/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164" fontId="0" fillId="0" borderId="12" xfId="1" applyNumberFormat="1" applyFont="1" applyBorder="1"/>
    <xf numFmtId="0" fontId="0" fillId="0" borderId="12" xfId="0" applyBorder="1"/>
    <xf numFmtId="0" fontId="0" fillId="0" borderId="13" xfId="0" applyBorder="1" applyAlignment="1">
      <alignment wrapText="1"/>
    </xf>
    <xf numFmtId="165" fontId="4" fillId="0" borderId="14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4A432-665F-6B49-A784-57C7CDBA3D1E}">
  <dimension ref="A1:G12"/>
  <sheetViews>
    <sheetView tabSelected="1" zoomScale="150" workbookViewId="0">
      <selection activeCell="F4" sqref="F4"/>
    </sheetView>
  </sheetViews>
  <sheetFormatPr baseColWidth="10" defaultRowHeight="16" x14ac:dyDescent="0.2"/>
  <cols>
    <col min="1" max="2" width="18.83203125" customWidth="1"/>
    <col min="3" max="3" width="6.1640625" customWidth="1"/>
    <col min="4" max="4" width="15.83203125" customWidth="1"/>
    <col min="5" max="5" width="9.83203125" customWidth="1"/>
    <col min="6" max="6" width="13.33203125" customWidth="1"/>
    <col min="7" max="7" width="9.83203125" customWidth="1"/>
  </cols>
  <sheetData>
    <row r="1" spans="1:7" ht="68" x14ac:dyDescent="0.2">
      <c r="A1" s="1" t="s">
        <v>0</v>
      </c>
      <c r="B1" s="1" t="s">
        <v>1</v>
      </c>
    </row>
    <row r="2" spans="1:7" ht="17" thickBot="1" x14ac:dyDescent="0.25">
      <c r="A2" s="31">
        <v>200000</v>
      </c>
      <c r="B2" s="30">
        <v>2645</v>
      </c>
    </row>
    <row r="3" spans="1:7" ht="48" customHeight="1" x14ac:dyDescent="0.3">
      <c r="D3" s="2" t="s">
        <v>2</v>
      </c>
      <c r="E3" s="3"/>
      <c r="F3" s="4" t="s">
        <v>13</v>
      </c>
      <c r="G3" s="5"/>
    </row>
    <row r="4" spans="1:7" ht="51" x14ac:dyDescent="0.2">
      <c r="A4" s="6" t="s">
        <v>3</v>
      </c>
      <c r="B4" s="7"/>
      <c r="C4" s="8"/>
      <c r="D4" s="9"/>
      <c r="E4" s="10" t="s">
        <v>4</v>
      </c>
      <c r="F4" s="9"/>
      <c r="G4" s="10" t="s">
        <v>4</v>
      </c>
    </row>
    <row r="5" spans="1:7" x14ac:dyDescent="0.2">
      <c r="A5" s="28" t="s">
        <v>5</v>
      </c>
      <c r="B5" s="29">
        <v>1939</v>
      </c>
      <c r="C5" s="11"/>
      <c r="D5" s="12">
        <v>64</v>
      </c>
      <c r="E5" s="13">
        <f>D5*B5</f>
        <v>124096</v>
      </c>
      <c r="F5" s="12">
        <v>64</v>
      </c>
      <c r="G5" s="13">
        <f>F5*B5</f>
        <v>124096</v>
      </c>
    </row>
    <row r="6" spans="1:7" x14ac:dyDescent="0.2">
      <c r="A6" s="28" t="s">
        <v>6</v>
      </c>
      <c r="B6" s="12">
        <v>2574</v>
      </c>
      <c r="C6" s="11"/>
      <c r="D6" s="12">
        <v>64</v>
      </c>
      <c r="E6" s="13">
        <f>D6*B6</f>
        <v>164736</v>
      </c>
      <c r="F6" s="12">
        <v>121</v>
      </c>
      <c r="G6" s="13">
        <f>F6*B6</f>
        <v>311454</v>
      </c>
    </row>
    <row r="7" spans="1:7" x14ac:dyDescent="0.2">
      <c r="B7" s="14"/>
      <c r="C7" s="15" t="s">
        <v>7</v>
      </c>
      <c r="D7" s="16">
        <v>128</v>
      </c>
      <c r="E7" s="17">
        <f>SUM(E5:E6)</f>
        <v>288832</v>
      </c>
      <c r="F7" s="12">
        <v>185</v>
      </c>
      <c r="G7" s="17">
        <f>SUM(G5:G6)</f>
        <v>435550</v>
      </c>
    </row>
    <row r="8" spans="1:7" ht="34" x14ac:dyDescent="0.2">
      <c r="D8" s="18" t="s">
        <v>8</v>
      </c>
      <c r="E8" s="19">
        <f>A2/D7</f>
        <v>1562.5</v>
      </c>
      <c r="F8" s="20"/>
      <c r="G8" s="19">
        <f>A2/F7</f>
        <v>1081.081081081081</v>
      </c>
    </row>
    <row r="9" spans="1:7" ht="34" x14ac:dyDescent="0.2">
      <c r="D9" s="18" t="s">
        <v>9</v>
      </c>
      <c r="E9" s="19">
        <f>D7*E8</f>
        <v>200000</v>
      </c>
      <c r="F9" s="8"/>
      <c r="G9" s="19">
        <f>F7*G8</f>
        <v>200000</v>
      </c>
    </row>
    <row r="10" spans="1:7" ht="51" customHeight="1" x14ac:dyDescent="0.2">
      <c r="C10" s="21"/>
      <c r="D10" s="18" t="s">
        <v>10</v>
      </c>
      <c r="E10" s="19">
        <f>E7+E9</f>
        <v>488832</v>
      </c>
      <c r="F10" s="8"/>
      <c r="G10" s="19">
        <f>G7+G9</f>
        <v>635550</v>
      </c>
    </row>
    <row r="11" spans="1:7" ht="51" customHeight="1" thickBot="1" x14ac:dyDescent="0.25">
      <c r="C11" s="21"/>
      <c r="D11" s="22" t="s">
        <v>11</v>
      </c>
      <c r="E11" s="23">
        <f>B2*D7</f>
        <v>338560</v>
      </c>
      <c r="F11" s="24"/>
      <c r="G11" s="23">
        <f>F7*B2</f>
        <v>489325</v>
      </c>
    </row>
    <row r="12" spans="1:7" ht="73" customHeight="1" x14ac:dyDescent="0.2">
      <c r="C12" s="21"/>
      <c r="D12" s="25" t="s">
        <v>12</v>
      </c>
      <c r="E12" s="26">
        <f>E10-E11</f>
        <v>150272</v>
      </c>
      <c r="F12" s="27"/>
      <c r="G12" s="26">
        <f>G10-G11</f>
        <v>146225</v>
      </c>
    </row>
  </sheetData>
  <mergeCells count="3">
    <mergeCell ref="D3:E3"/>
    <mergeCell ref="F3:G3"/>
    <mergeCell ref="A4:B4"/>
  </mergeCells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o365@bcgroup.org</dc:creator>
  <cp:lastModifiedBy>o365@bcgroup.org</cp:lastModifiedBy>
  <dcterms:created xsi:type="dcterms:W3CDTF">2023-06-16T06:43:34Z</dcterms:created>
  <dcterms:modified xsi:type="dcterms:W3CDTF">2023-06-16T10:34:39Z</dcterms:modified>
</cp:coreProperties>
</file>