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8fe0c69c21f04a/Documents/Website/Download-Files/"/>
    </mc:Choice>
  </mc:AlternateContent>
  <xr:revisionPtr revIDLastSave="0" documentId="8_{FEA7892E-7003-462A-9E12-92C09FD46CCC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PFS Cover" sheetId="47" r:id="rId1"/>
    <sheet name="Income-Exp" sheetId="41" r:id="rId2"/>
    <sheet name="Assets-Liab" sheetId="3" r:id="rId3"/>
    <sheet name="Cred-Cards" sheetId="17" r:id="rId4"/>
    <sheet name="Home-Info" sheetId="38" r:id="rId5"/>
    <sheet name="Auto-Info" sheetId="29" r:id="rId6"/>
    <sheet name="Insure-Pols" sheetId="31" r:id="rId7"/>
    <sheet name="Fin-Plan" sheetId="46" r:id="rId8"/>
    <sheet name="Income-Exp-F" sheetId="68" r:id="rId9"/>
    <sheet name="Assets-Liab-F" sheetId="70" r:id="rId10"/>
    <sheet name="Cred-Cards-F" sheetId="71" r:id="rId11"/>
    <sheet name="Home-Info-F" sheetId="72" r:id="rId12"/>
    <sheet name="Auto-Info-F" sheetId="73" r:id="rId13"/>
    <sheet name="Insure-Pols-F" sheetId="74" r:id="rId14"/>
    <sheet name="Fin-Plan-F" sheetId="78" r:id="rId15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78" l="1"/>
  <c r="E81" i="78"/>
  <c r="F71" i="78"/>
  <c r="E71" i="78"/>
  <c r="F63" i="78"/>
  <c r="E63" i="78"/>
  <c r="E71" i="46"/>
  <c r="F81" i="46"/>
  <c r="E81" i="46"/>
  <c r="F71" i="46"/>
  <c r="D27" i="38"/>
  <c r="F25" i="17"/>
  <c r="E24" i="17"/>
  <c r="D23" i="17"/>
  <c r="D27" i="72"/>
  <c r="F25" i="71"/>
  <c r="E24" i="71"/>
  <c r="D23" i="71"/>
  <c r="E47" i="3"/>
  <c r="C41" i="68"/>
  <c r="F17" i="74"/>
  <c r="G28" i="73"/>
  <c r="E48" i="70"/>
  <c r="F35" i="70"/>
  <c r="F33" i="70"/>
  <c r="F29" i="70"/>
  <c r="E18" i="70"/>
  <c r="E27" i="70" s="1"/>
  <c r="C94" i="68"/>
  <c r="D74" i="68"/>
  <c r="C73" i="68"/>
  <c r="D22" i="68"/>
  <c r="C21" i="68"/>
  <c r="G28" i="29"/>
  <c r="F17" i="31"/>
  <c r="E50" i="70" l="1"/>
  <c r="C76" i="68"/>
  <c r="C43" i="68"/>
  <c r="E18" i="3"/>
  <c r="D74" i="41"/>
  <c r="C21" i="41"/>
  <c r="F31" i="70" s="1"/>
  <c r="F63" i="46"/>
  <c r="E63" i="46"/>
  <c r="F28" i="3"/>
  <c r="C41" i="41"/>
  <c r="C94" i="41"/>
  <c r="C59" i="41"/>
  <c r="C73" i="41" s="1"/>
  <c r="D22" i="41"/>
  <c r="C96" i="68" l="1"/>
  <c r="C78" i="68"/>
  <c r="C43" i="41"/>
  <c r="F30" i="3"/>
  <c r="C76" i="41"/>
  <c r="E26" i="3"/>
  <c r="E49" i="3" s="1"/>
  <c r="C103" i="68" l="1"/>
  <c r="C100" i="68"/>
  <c r="F34" i="3"/>
  <c r="C78" i="41"/>
  <c r="F32" i="3"/>
  <c r="C96" i="41"/>
  <c r="C107" i="68" l="1"/>
  <c r="C103" i="41"/>
  <c r="C100" i="41"/>
  <c r="C107" i="41" s="1"/>
  <c r="F27" i="71"/>
  <c r="F27" i="17"/>
</calcChain>
</file>

<file path=xl/sharedStrings.xml><?xml version="1.0" encoding="utf-8"?>
<sst xmlns="http://schemas.openxmlformats.org/spreadsheetml/2006/main" count="1256" uniqueCount="543">
  <si>
    <t>Notes</t>
  </si>
  <si>
    <t>Institution</t>
  </si>
  <si>
    <t>Phone</t>
  </si>
  <si>
    <t>Joint</t>
  </si>
  <si>
    <t>Date</t>
  </si>
  <si>
    <t>Savings</t>
  </si>
  <si>
    <t>Auto maint</t>
  </si>
  <si>
    <t>Coverage</t>
  </si>
  <si>
    <t>Policy No.</t>
  </si>
  <si>
    <t xml:space="preserve">Gas </t>
  </si>
  <si>
    <t>House clean</t>
  </si>
  <si>
    <t>Company</t>
  </si>
  <si>
    <t>Mileage</t>
  </si>
  <si>
    <t>Vacations</t>
  </si>
  <si>
    <t>Misc - other</t>
  </si>
  <si>
    <t>Amount</t>
  </si>
  <si>
    <t>Fence</t>
  </si>
  <si>
    <t>Outdoor Electrical</t>
  </si>
  <si>
    <t>Landscape</t>
  </si>
  <si>
    <t>Replace stairs carpet</t>
  </si>
  <si>
    <t>Gutter guards</t>
  </si>
  <si>
    <t>Countertops</t>
  </si>
  <si>
    <t>New bed</t>
  </si>
  <si>
    <t>APR %</t>
  </si>
  <si>
    <t>Balance</t>
  </si>
  <si>
    <t>Double Airline miles, free luggage</t>
  </si>
  <si>
    <t>Owner</t>
  </si>
  <si>
    <t>Other Assets</t>
  </si>
  <si>
    <t xml:space="preserve">Jewelry &amp; Other </t>
  </si>
  <si>
    <t>Unsecured debt</t>
  </si>
  <si>
    <t xml:space="preserve">Home Mortgage Balance </t>
  </si>
  <si>
    <t xml:space="preserve">Cash </t>
  </si>
  <si>
    <t>Secured debt</t>
  </si>
  <si>
    <t>Auto Loans (balance owed)</t>
  </si>
  <si>
    <t>Various</t>
  </si>
  <si>
    <t>US Govt</t>
  </si>
  <si>
    <t>Home - Electricity/Gas</t>
  </si>
  <si>
    <t>Home - High Speed Internet</t>
  </si>
  <si>
    <t>Insurance - Umbrella</t>
  </si>
  <si>
    <t>Need to track; incl fast food</t>
  </si>
  <si>
    <t>Varies, work miles, cost of gas</t>
  </si>
  <si>
    <t>Lawn mow / landscape / snow remov.</t>
  </si>
  <si>
    <t>All cars avg</t>
  </si>
  <si>
    <t>Check CCs for avg / mo.</t>
  </si>
  <si>
    <t>Try to keep under $3600/yr</t>
  </si>
  <si>
    <t>6 Mo deferred interest</t>
  </si>
  <si>
    <t>AARP or other</t>
  </si>
  <si>
    <t>Medicare</t>
  </si>
  <si>
    <t>Amt. Spent</t>
  </si>
  <si>
    <t>Start Date</t>
  </si>
  <si>
    <t>Compl. Date</t>
  </si>
  <si>
    <t>Amt. Budget</t>
  </si>
  <si>
    <t>Big Box Store ABC</t>
  </si>
  <si>
    <t>Project Description</t>
  </si>
  <si>
    <t>Big Box Store XYZ</t>
  </si>
  <si>
    <t xml:space="preserve">Roofing Contractor </t>
  </si>
  <si>
    <t>Electrical Contractor</t>
  </si>
  <si>
    <t>New Toilets (2x)</t>
  </si>
  <si>
    <t>Oil Chg</t>
  </si>
  <si>
    <t>Wipers</t>
  </si>
  <si>
    <t>Total Home Projects Budget/Spent</t>
  </si>
  <si>
    <t>Curr Miles</t>
  </si>
  <si>
    <t>Svc Co. A</t>
  </si>
  <si>
    <t>Svc Co. B</t>
  </si>
  <si>
    <t>Mo/Year</t>
  </si>
  <si>
    <t>Purch Miles</t>
  </si>
  <si>
    <t xml:space="preserve">Cost </t>
  </si>
  <si>
    <t>Appraised values</t>
  </si>
  <si>
    <t>Appraised value</t>
  </si>
  <si>
    <t>Various nurseries</t>
  </si>
  <si>
    <t>999-9999</t>
  </si>
  <si>
    <t xml:space="preserve">Address: </t>
  </si>
  <si>
    <t>Payment (PITI):</t>
  </si>
  <si>
    <t>Home Owner Ins:</t>
  </si>
  <si>
    <t>FGH Ins Co.</t>
  </si>
  <si>
    <t>1,200/mo</t>
  </si>
  <si>
    <t>HOA Dues:</t>
  </si>
  <si>
    <t>Renters Ins:</t>
  </si>
  <si>
    <t>99/99/9999</t>
  </si>
  <si>
    <t>Description:</t>
  </si>
  <si>
    <t>60x90</t>
  </si>
  <si>
    <t>Other:</t>
  </si>
  <si>
    <t>N/A</t>
  </si>
  <si>
    <t>ABC Auto Ins.</t>
  </si>
  <si>
    <t>Warr/Service Contract:</t>
  </si>
  <si>
    <t xml:space="preserve">Insurance Carrier: </t>
  </si>
  <si>
    <t xml:space="preserve">Insurance Policy #: </t>
  </si>
  <si>
    <t>License Plate #:</t>
  </si>
  <si>
    <t>MFS-1234</t>
  </si>
  <si>
    <t xml:space="preserve">Purchase/Lease Date: </t>
  </si>
  <si>
    <t>XYZ Auto Sales</t>
  </si>
  <si>
    <t>Dealership Name:</t>
  </si>
  <si>
    <t>Home Value (Appraised)</t>
  </si>
  <si>
    <t>Formulas / Notes</t>
  </si>
  <si>
    <t>County Treasurer</t>
  </si>
  <si>
    <t xml:space="preserve">Serial # (VIN):  </t>
  </si>
  <si>
    <t>Incl. Prop Tax &amp; Ins.</t>
  </si>
  <si>
    <t xml:space="preserve"> </t>
  </si>
  <si>
    <t>Home - Security/Smoke alarm</t>
  </si>
  <si>
    <t xml:space="preserve">Various </t>
  </si>
  <si>
    <t xml:space="preserve"> Other:</t>
  </si>
  <si>
    <t>Total Home Projects</t>
  </si>
  <si>
    <t>Est Start Date</t>
  </si>
  <si>
    <t>Act Start Date</t>
  </si>
  <si>
    <t>ABC Plumbing</t>
  </si>
  <si>
    <t>Mortgage Co.:</t>
  </si>
  <si>
    <t>Source</t>
  </si>
  <si>
    <t>Total CC Balance</t>
  </si>
  <si>
    <t>Liability Name / Type</t>
  </si>
  <si>
    <t>Date Run</t>
  </si>
  <si>
    <t>Report (Y/N):</t>
  </si>
  <si>
    <t>Y</t>
  </si>
  <si>
    <t xml:space="preserve"> mm-dd-yy</t>
  </si>
  <si>
    <t>Payment Method</t>
  </si>
  <si>
    <t>Who / Type</t>
  </si>
  <si>
    <t>Mo. Premium</t>
  </si>
  <si>
    <t>Total Credit Limit</t>
  </si>
  <si>
    <t>Last 4 Digits</t>
  </si>
  <si>
    <t>Credit Score:</t>
  </si>
  <si>
    <t>XYZ  CC Co</t>
  </si>
  <si>
    <t>ABC  CC Co.</t>
  </si>
  <si>
    <t>(Also listed on the Income-Exp tab)</t>
  </si>
  <si>
    <t>Year/Make/Model/Trim</t>
  </si>
  <si>
    <t>N</t>
  </si>
  <si>
    <t>Credit Limit</t>
  </si>
  <si>
    <t>Loan Number:</t>
  </si>
  <si>
    <t>HO Coverage:</t>
  </si>
  <si>
    <t>Mortgage Bal:</t>
  </si>
  <si>
    <t>Lot Size:</t>
  </si>
  <si>
    <t>Parcel No:</t>
  </si>
  <si>
    <t>HO Policy No:</t>
  </si>
  <si>
    <t>Batt Repl</t>
  </si>
  <si>
    <t>Tires Repl</t>
  </si>
  <si>
    <t>Svc Co. C</t>
  </si>
  <si>
    <t>Tire Rotation</t>
  </si>
  <si>
    <t>mm-dd-yy</t>
  </si>
  <si>
    <t>Total Vehicle Projects Budget/Spent</t>
  </si>
  <si>
    <t>Total Other / Big Ticket Budget/Spent</t>
  </si>
  <si>
    <t>Refrigerator</t>
  </si>
  <si>
    <t>(DTC = Revolving credit utilization rate)</t>
  </si>
  <si>
    <t>(Includes Home Equity)</t>
  </si>
  <si>
    <t xml:space="preserve">Summer vacation </t>
  </si>
  <si>
    <t>Amt. Financed/No. Mos. @ APR</t>
  </si>
  <si>
    <t>Financing Through &amp; Moly Pmt</t>
  </si>
  <si>
    <t>QRZ Finance Co. $999</t>
  </si>
  <si>
    <t>Warr/Service Date Init/Expire:</t>
  </si>
  <si>
    <t>Mo./Year, Mo/Year</t>
  </si>
  <si>
    <t>XYZ Ext Warr. Co.</t>
  </si>
  <si>
    <t>Home - Pest Control</t>
  </si>
  <si>
    <t>Insurance - Home Owners</t>
  </si>
  <si>
    <t>Groceries</t>
  </si>
  <si>
    <t>Personal care (hair, massage, gym, etc)</t>
  </si>
  <si>
    <t>Home - TV Cable</t>
  </si>
  <si>
    <t xml:space="preserve"> (HTI Ratio  &lt;  30% is OK)</t>
  </si>
  <si>
    <t xml:space="preserve">  (DTI Ratio  &lt;  40% is OK)</t>
  </si>
  <si>
    <t>Total Monthly Expenses (outgo) - ALL TYPES</t>
  </si>
  <si>
    <t>Money Market Acct (MMA)</t>
  </si>
  <si>
    <t>Beneficiary / Formula</t>
  </si>
  <si>
    <t>x9999</t>
  </si>
  <si>
    <t>Rewards / Notes</t>
  </si>
  <si>
    <t>Prim / Auth User</t>
  </si>
  <si>
    <t>3% Travel, 2% Dine, 1% Else</t>
  </si>
  <si>
    <t>Total Discretionary Monthly Expenses</t>
  </si>
  <si>
    <t>Credit Card Debt  (See Cred-Cards Tab)</t>
  </si>
  <si>
    <t>Provider Name / Desc</t>
  </si>
  <si>
    <t>XYZ Credit Card</t>
  </si>
  <si>
    <t>ABC Car Finance Co.</t>
  </si>
  <si>
    <t>Personal Loan Bank</t>
  </si>
  <si>
    <t>Student Loan Bank</t>
  </si>
  <si>
    <t>Joint - Home Owners</t>
  </si>
  <si>
    <t>Joint - Umbrella</t>
  </si>
  <si>
    <t>Joint - Auto (2 cars)</t>
  </si>
  <si>
    <t>Auto deduct from SS Chk Dep</t>
  </si>
  <si>
    <t xml:space="preserve">O/L Bill Pay </t>
  </si>
  <si>
    <t>O/L Bill Pay</t>
  </si>
  <si>
    <t xml:space="preserve">Auto-Pay </t>
  </si>
  <si>
    <t>Book Build Ch. 16</t>
  </si>
  <si>
    <t>Book Build Ch. 19</t>
  </si>
  <si>
    <t>DD Chkg: X9999</t>
  </si>
  <si>
    <t>Anytown Mortgage  Co.</t>
  </si>
  <si>
    <t>Anytown Hardware</t>
  </si>
  <si>
    <t>Joint - Savings Acct. - Emergency Fund (Ass./Inc) - Interest</t>
  </si>
  <si>
    <t>Joint - Savings Acct. - Short-Term (Ass./Inc.) - Interest</t>
  </si>
  <si>
    <t>Joint - Savings 5-Yr.CD - Long-Term (Ass./Inc.) - Interest</t>
  </si>
  <si>
    <t xml:space="preserve">Anytown College </t>
  </si>
  <si>
    <t>Insurance - Auto (Car ABC and XYZ)</t>
  </si>
  <si>
    <t>Anytown College</t>
  </si>
  <si>
    <t>Auto deduct from paycheck</t>
  </si>
  <si>
    <t>Auto-Pay EFT Chk Acct X9999</t>
  </si>
  <si>
    <t>Auto Pay CCx9999</t>
  </si>
  <si>
    <t>Subdivision  HOA</t>
  </si>
  <si>
    <t>Anytown TV</t>
  </si>
  <si>
    <t>Anytown Pestsbegone</t>
  </si>
  <si>
    <t>Home - Water/Sewer/Trash/Recycle</t>
  </si>
  <si>
    <t>Anyprovider Internet</t>
  </si>
  <si>
    <t>Housing-To-Income Ratio (HTI %)</t>
  </si>
  <si>
    <t>Debt-to-Income Ratio (DTI %)</t>
  </si>
  <si>
    <t>Other</t>
  </si>
  <si>
    <t>ABC-Medical</t>
  </si>
  <si>
    <t xml:space="preserve">AnyInsCo LTC </t>
  </si>
  <si>
    <t>AnyInsCo LTC</t>
  </si>
  <si>
    <t>BigInsCo  (Yrly Prem/12)</t>
  </si>
  <si>
    <t>Home Property Tax</t>
  </si>
  <si>
    <t>BigInsCo  (Yrly Prem/12 = $50)</t>
  </si>
  <si>
    <t>BigInsCo  (Yrly Prem/12 = $20)</t>
  </si>
  <si>
    <t>Large-Med-Co.</t>
  </si>
  <si>
    <t>Social Sec / Medicare</t>
  </si>
  <si>
    <t>XYZ-MediCo Supplem Plan</t>
  </si>
  <si>
    <t>XYZ Security</t>
  </si>
  <si>
    <t>Paid Off!</t>
  </si>
  <si>
    <t>Housing Expense Name / Type</t>
  </si>
  <si>
    <t>&lt;&lt;&lt;  Sect 3: Cash Flow   &gt;&gt;&gt;</t>
  </si>
  <si>
    <t>&lt;&lt;&lt;  Sect 2: Expenses   &gt;&gt;&gt;</t>
  </si>
  <si>
    <t>QRS Credit Card</t>
  </si>
  <si>
    <t>&lt;&lt;&lt;  Sect 1: Household Income &gt;&gt;&gt;</t>
  </si>
  <si>
    <t>Home - Mortgage PITI  (or Rent)</t>
  </si>
  <si>
    <t>Home - Homowners Assoc, Dues (HOA fees)</t>
  </si>
  <si>
    <t xml:space="preserve"> Notes / Formulas</t>
  </si>
  <si>
    <t>County Auditor (Yrly/12=$200)</t>
  </si>
  <si>
    <t>(Include Loans, Credit Cards, and Credit Lines if Carry Monthly Balance)</t>
  </si>
  <si>
    <t>(Required Housing Expenses)</t>
  </si>
  <si>
    <t>(Optional Housing Expenses Included)</t>
  </si>
  <si>
    <t>&lt; Discretionary Monthly Expenses &gt;</t>
  </si>
  <si>
    <t xml:space="preserve">Total Loan and Credit Line Balances </t>
  </si>
  <si>
    <t>Dining out</t>
  </si>
  <si>
    <t xml:space="preserve">Home Equity Line of Credit (HELOC) </t>
  </si>
  <si>
    <t>Open credit line $30,000</t>
  </si>
  <si>
    <t>Anytown Mortgage Co,</t>
  </si>
  <si>
    <t>Other Loan</t>
  </si>
  <si>
    <t>Other CC1</t>
  </si>
  <si>
    <t>&lt; Housing Required Monthly Expenses &gt;</t>
  </si>
  <si>
    <t>Total Housing Required Monthly Expenses</t>
  </si>
  <si>
    <t xml:space="preserve">  = (Required Housing Expenses / Gross Income)</t>
  </si>
  <si>
    <t>&lt; Other Required Monthly Expenses &gt;</t>
  </si>
  <si>
    <t>(Loan and Credit Line Required Payments)</t>
  </si>
  <si>
    <t>Total Other Required Monthly Expenses</t>
  </si>
  <si>
    <t>Book Build: Ch. 9</t>
  </si>
  <si>
    <t xml:space="preserve"> Financial Planning and Projects</t>
  </si>
  <si>
    <t xml:space="preserve">   &lt;&lt;&lt; Sect 2: Major Purchases and Projects &gt;&gt;&gt;</t>
  </si>
  <si>
    <t>Target Goal</t>
  </si>
  <si>
    <t>Actual</t>
  </si>
  <si>
    <t xml:space="preserve">   &lt;&lt;&lt;  Sect 1: Personal Financial Planning Goals  &gt;&gt;&gt;</t>
  </si>
  <si>
    <t>Currently</t>
  </si>
  <si>
    <t>Employer 401K or 403B Plan</t>
  </si>
  <si>
    <t>Regular IRA</t>
  </si>
  <si>
    <t>Roth IRA</t>
  </si>
  <si>
    <t>Personal Cash Flow (PCF-$$)</t>
  </si>
  <si>
    <t>Personal Net worth (PNW-$$)</t>
  </si>
  <si>
    <t>Emergency Fund (EF-$$)</t>
  </si>
  <si>
    <t>Stocks (Equities)</t>
  </si>
  <si>
    <t>Bonds (Fixed Income)</t>
  </si>
  <si>
    <t>Build Personal Financial Spreadsheet (PFS)</t>
  </si>
  <si>
    <t>Create and monitor a monthly budget</t>
  </si>
  <si>
    <t>Add to an emergency fund savings account.</t>
  </si>
  <si>
    <t>Review credit card and bank statements</t>
  </si>
  <si>
    <t>Review and reduce monthly fixed expenses</t>
  </si>
  <si>
    <t>Add to an investment account (401K or IRA)</t>
  </si>
  <si>
    <t>Check credit score and credit report</t>
  </si>
  <si>
    <t>Reduce high-interest credit card debt</t>
  </si>
  <si>
    <t>Make payments to creditors on time</t>
  </si>
  <si>
    <t>Decrease discretionary spending</t>
  </si>
  <si>
    <t xml:space="preserve">  = (Required Monthly Expenses / Gross Income)</t>
  </si>
  <si>
    <t>Monthly Personal Cash Flow (PCF) ($)</t>
  </si>
  <si>
    <t xml:space="preserve">Home Loan (Mortgage balance) </t>
  </si>
  <si>
    <t xml:space="preserve">Anytown Bank </t>
  </si>
  <si>
    <t>% of PCF for Savings</t>
  </si>
  <si>
    <t>$$ of PCF for Savings</t>
  </si>
  <si>
    <t>Potential Savings Ratio (PSR) (%)</t>
  </si>
  <si>
    <t>(Positive or Negative)</t>
  </si>
  <si>
    <t>(or PCF-to-Net Income (NI) ratio)</t>
  </si>
  <si>
    <t>PCF ($$) x PSR (%) = Moly Dollars Avail. for Savings</t>
  </si>
  <si>
    <t>(Total Moly NI minus (-) Total Moly Exp) / Moly NI )</t>
  </si>
  <si>
    <t>Joint - Invest IRA Acct Income (Stocks/Bond Interest and Dividends)</t>
  </si>
  <si>
    <t>Moly Contrib.</t>
  </si>
  <si>
    <t>401K (Ass,/Inc./Ret.)</t>
  </si>
  <si>
    <t>403B Retirement Plan (Ass./Ret.)</t>
  </si>
  <si>
    <t>Pension Co.</t>
  </si>
  <si>
    <t>Bank</t>
  </si>
  <si>
    <t>Mgmt Co.</t>
  </si>
  <si>
    <t>IRA Invest (Stocks/Bonds) (Interest/Dividends)</t>
  </si>
  <si>
    <t>Invest-Co.</t>
  </si>
  <si>
    <t>Mortgage Co.</t>
  </si>
  <si>
    <t>Pension (Ass./Inc./Ret.)</t>
  </si>
  <si>
    <t>Auto values (total) (Car and truck)</t>
  </si>
  <si>
    <t>Credit Card - XYZ  Visa</t>
  </si>
  <si>
    <t>Credit Card - QRS   M/C</t>
  </si>
  <si>
    <t>Savings Acct. - Short-Term (Ass./Inc.)</t>
  </si>
  <si>
    <t>Other liquid asset</t>
  </si>
  <si>
    <t>Other Non-liquid asset</t>
  </si>
  <si>
    <t>Emergency Fund (EF) - Online Savings Acct</t>
  </si>
  <si>
    <t>Bank Checking Acct 1</t>
  </si>
  <si>
    <t>Bank Checking Acct 2</t>
  </si>
  <si>
    <t>Total Required Monthly Expenses (Used w/ DTI &amp; EF)</t>
  </si>
  <si>
    <t>No. of  Months</t>
  </si>
  <si>
    <t>Amy - Full-time Instructor Salary (Inc.)</t>
  </si>
  <si>
    <t>Amy - 403B Contribution (Ass./Ret.)</t>
  </si>
  <si>
    <t>Insurance - Amy Health (Thru employer, incl. Life, Vis., and Dent)</t>
  </si>
  <si>
    <t>Insurance - Amy LTC Long Term Care (LTC)</t>
  </si>
  <si>
    <t xml:space="preserve">Student Loan - Amy </t>
  </si>
  <si>
    <t>Credit Card - Amy - XYZ  M/C</t>
  </si>
  <si>
    <t>Amy</t>
  </si>
  <si>
    <t>Amy Life</t>
  </si>
  <si>
    <t>Amy Long Term Care</t>
  </si>
  <si>
    <t>EF Goal = $27,000</t>
  </si>
  <si>
    <t>5-Yr Certificate of Deposit (CD)</t>
  </si>
  <si>
    <t>Anytown Bank</t>
  </si>
  <si>
    <t>Joint - Money Market Acct (MMA) (Ass./Inc./Ret)</t>
  </si>
  <si>
    <t>For retirement</t>
  </si>
  <si>
    <t>Savings - Short term</t>
  </si>
  <si>
    <t>Savings - Long term</t>
  </si>
  <si>
    <t>Cash Equivalents (CD or MMA)</t>
  </si>
  <si>
    <t>Be Mindfully Aware and Be Here Now!</t>
  </si>
  <si>
    <t>Debt-to-Credit (DTC-%) (max 20%)</t>
  </si>
  <si>
    <t>Transportation-to-Income (TTI-%) (max 10%)</t>
  </si>
  <si>
    <t>Housing-to-Income (HTI-%)  (max 30%)</t>
  </si>
  <si>
    <t>Savings-to-Income (STI-%) (max 20%)</t>
  </si>
  <si>
    <t>Debt-to-Income (DTI-%) (max 40%)</t>
  </si>
  <si>
    <t>Gross Income (GI-$$) (Before taxes)</t>
  </si>
  <si>
    <t>Net Income (NI$-$$) (After taxes)</t>
  </si>
  <si>
    <t>Seek assitance of a financial advisor</t>
  </si>
  <si>
    <t>&lt; 1.1 Personal Financial Indicators &gt;</t>
  </si>
  <si>
    <t>&lt; 1.2 Savings and Investments &gt;</t>
  </si>
  <si>
    <t>&lt; 1.3 Financial Action Items &gt;</t>
  </si>
  <si>
    <t xml:space="preserve"> &lt; 2.1 Home Related Plans &gt;</t>
  </si>
  <si>
    <t>&lt; 2.2 Vehicle Related Plans &gt;</t>
  </si>
  <si>
    <t>&lt; 2.3 Other / Big Ticket Plans &gt;</t>
  </si>
  <si>
    <t xml:space="preserve"> ASSETS, LIABILITIES and NET WORTH</t>
  </si>
  <si>
    <t xml:space="preserve"> CREDIT and CREDIT CARDS</t>
  </si>
  <si>
    <t xml:space="preserve"> Home Info and Maintenance</t>
  </si>
  <si>
    <t xml:space="preserve"> Auto Info and Maintenance</t>
  </si>
  <si>
    <t>Ted - Social Security (Inc.)</t>
  </si>
  <si>
    <t>Ted - Pension (Inc./Ret.)</t>
  </si>
  <si>
    <t>Ted - 401K  (Ass,/Inc./Ret.)</t>
  </si>
  <si>
    <t>Ted - Part time job at Hardware store (Inc.)</t>
  </si>
  <si>
    <t>Ted - Small furniture repair business (Ass./Inc.)</t>
  </si>
  <si>
    <t>Ted's Furniture Repair</t>
  </si>
  <si>
    <t>Ted - Rental Property (Ass./Inc.)</t>
  </si>
  <si>
    <t>Insurance - Ted Medicare Part B - Medical</t>
  </si>
  <si>
    <t>Insurance - Ted Medicare Part D - Drug Coverage</t>
  </si>
  <si>
    <t>Insurance - Ted Medicare supplemental</t>
  </si>
  <si>
    <t>Insurance - Ted Vision &amp; Dental</t>
  </si>
  <si>
    <t xml:space="preserve">Insurance - Ted Long Term Care (LTC) </t>
  </si>
  <si>
    <t>Auto Loan - Ted - ABC Car</t>
  </si>
  <si>
    <t>Personal Loan - Ted</t>
  </si>
  <si>
    <t>Credit Card - Ted - QRS   M/C</t>
  </si>
  <si>
    <t>Ted</t>
  </si>
  <si>
    <t>Ted / Amy</t>
  </si>
  <si>
    <t>Amy / Ted</t>
  </si>
  <si>
    <t>Ted Long Term Care</t>
  </si>
  <si>
    <t>Ted Health - Medicare Part B (Doctor)</t>
  </si>
  <si>
    <t>Ted Health - Medicare Part D (Drug)</t>
  </si>
  <si>
    <t>Ted Health - Medicare Supplem. (N)</t>
  </si>
  <si>
    <t>Savings-Co</t>
  </si>
  <si>
    <t>Retire: Defined benefit</t>
  </si>
  <si>
    <t>Retire: Stock Funds</t>
  </si>
  <si>
    <t>&lt; Liquid Assets (Name / Type) &gt;</t>
  </si>
  <si>
    <t>&lt; Non-Liquid Assets (Name / Type) &gt;</t>
  </si>
  <si>
    <t xml:space="preserve">      &lt;&lt;&lt;  Sect 1: Assets  &gt;&gt;&gt;</t>
  </si>
  <si>
    <t xml:space="preserve">      &lt;&lt;&lt;  Sect 3: Net Worth  &gt;&gt;&gt;</t>
  </si>
  <si>
    <t>Curr. Value</t>
  </si>
  <si>
    <t>Cars Paid for</t>
  </si>
  <si>
    <t>Estimated values (10k+20k)</t>
  </si>
  <si>
    <t xml:space="preserve"> Ref. Sect 2: Liabilities for Mortgage balance</t>
  </si>
  <si>
    <t>Emergency Fund Acct. - Joint</t>
  </si>
  <si>
    <t>Total Liquid Assets:</t>
  </si>
  <si>
    <t>Total Moly Save/Invest Contrib:</t>
  </si>
  <si>
    <t>Emerg Fund-to-Exp: (EFE %):</t>
  </si>
  <si>
    <t>Saving-to-Income (STI %):</t>
  </si>
  <si>
    <t xml:space="preserve"> =E7/('Income-Exp'!C76*6)  </t>
  </si>
  <si>
    <t xml:space="preserve">Liquid Assets-to-Exp: </t>
  </si>
  <si>
    <t>Total Major Liabilities:</t>
  </si>
  <si>
    <t>Total Personal Net Worth (PNW$):</t>
  </si>
  <si>
    <t>Total Monthly (NET) Income:</t>
  </si>
  <si>
    <t>Total Monthly (GROSS) Income:</t>
  </si>
  <si>
    <t>EF Goal is $27,000</t>
  </si>
  <si>
    <t>CC x9999 (one bill)</t>
  </si>
  <si>
    <t>O/L: www.xyzprop.com - Qtrly</t>
  </si>
  <si>
    <t>Bank X9999 (Escrow Tax/Ins)</t>
  </si>
  <si>
    <t>Regular income (1040 wages)</t>
  </si>
  <si>
    <t xml:space="preserve"> =SUM(C5:C20) </t>
  </si>
  <si>
    <t xml:space="preserve"> =SUM(D5:D20) </t>
  </si>
  <si>
    <t>Rental income less maint exp.</t>
  </si>
  <si>
    <t>(Incl w/ Mort Pmt - $9,999/YR)</t>
  </si>
  <si>
    <t xml:space="preserve"> =SUM(C30:C40) </t>
  </si>
  <si>
    <t xml:space="preserve">=(C41/C21) </t>
  </si>
  <si>
    <t>Billed Qtrly CCx9999</t>
  </si>
  <si>
    <t>Auto Yrly CC#9999 ($9,999/Yr)</t>
  </si>
  <si>
    <t>(Pmt in Housing Section)</t>
  </si>
  <si>
    <t xml:space="preserve">   =SUM(C47:C72) </t>
  </si>
  <si>
    <t xml:space="preserve">   =SUM(D62:D72) </t>
  </si>
  <si>
    <t xml:space="preserve">   =C41+C73 </t>
  </si>
  <si>
    <t xml:space="preserve">=(C76/C21) </t>
  </si>
  <si>
    <t xml:space="preserve"> =D22-C96 </t>
  </si>
  <si>
    <t xml:space="preserve"> =(D22-C96)/D22 </t>
  </si>
  <si>
    <t xml:space="preserve"> =SUM(C83:C93) </t>
  </si>
  <si>
    <t xml:space="preserve"> =C76+C94 </t>
  </si>
  <si>
    <t xml:space="preserve"> =C100xC103 </t>
  </si>
  <si>
    <t>Ted Life</t>
  </si>
  <si>
    <t>Paymt Method</t>
  </si>
  <si>
    <t>Incl. mort pmt</t>
  </si>
  <si>
    <t>AP Chkg</t>
  </si>
  <si>
    <t>AP CC X9999</t>
  </si>
  <si>
    <t>Auto ded SS Dep</t>
  </si>
  <si>
    <t>Bank Company ABC Amex</t>
  </si>
  <si>
    <t>Bank Company DEF Visa</t>
  </si>
  <si>
    <t>Bank Company GHI Mastercard</t>
  </si>
  <si>
    <t>Big Box Store Card</t>
  </si>
  <si>
    <t xml:space="preserve">Bank Global Business M/C </t>
  </si>
  <si>
    <t xml:space="preserve">Bank Home Equity Line of Credit (HELOC) </t>
  </si>
  <si>
    <t xml:space="preserve">4% Gas, 3% Groc., 1% Else </t>
  </si>
  <si>
    <t>(Variable APR)</t>
  </si>
  <si>
    <t xml:space="preserve">  (DTC Ratio  &lt;  10% is OK) </t>
  </si>
  <si>
    <t>Credit Card Summary Totals (All Cards)</t>
  </si>
  <si>
    <t xml:space="preserve"> =E24/D23 </t>
  </si>
  <si>
    <t>DTC applies to all cards combined</t>
  </si>
  <si>
    <t xml:space="preserve">   &lt;&lt;&lt;  Home Information  &gt;&gt;&gt;</t>
  </si>
  <si>
    <t xml:space="preserve">   &lt;&lt;&lt;  Home Maintenance and Improvement  &gt;&gt;&gt;</t>
  </si>
  <si>
    <t>Anytown Mortgage</t>
  </si>
  <si>
    <t xml:space="preserve">  &lt;&lt;&lt;  Sect 2: Revolving Credit Lines  &gt;&gt;&gt;</t>
  </si>
  <si>
    <t>Card Issuer / Sponsor / Brand</t>
  </si>
  <si>
    <t>(DTC = Credit Used (Balance) / Credit Avail (Credit Limit)</t>
  </si>
  <si>
    <t>Credit Reporting Bureau</t>
  </si>
  <si>
    <t>Updated: MM-DD-YYYY</t>
  </si>
  <si>
    <t xml:space="preserve">  &lt;&lt;&lt;  Sect 1: Credit Scores and Reports  &gt;&gt;&gt;</t>
  </si>
  <si>
    <t xml:space="preserve">  &lt;&lt;&lt;  Sect 3: Credit Card Calculations  &gt;&gt;&gt;</t>
  </si>
  <si>
    <t xml:space="preserve">  &lt;&lt;&lt;  Sect 4: Debt-to-Credit (DTC) Ratio  &gt;&gt;&gt;</t>
  </si>
  <si>
    <t xml:space="preserve"> Average APR</t>
  </si>
  <si>
    <t xml:space="preserve">  =E18/('Income-Exp'!C76)  </t>
  </si>
  <si>
    <t>Other Liability</t>
  </si>
  <si>
    <t xml:space="preserve"> =SUM(F5:F26)  </t>
  </si>
  <si>
    <t xml:space="preserve"> =F29/'Income-Exp'!C21  </t>
  </si>
  <si>
    <t xml:space="preserve"> =SUM(E40:E47)  </t>
  </si>
  <si>
    <t xml:space="preserve">=E27-E48  </t>
  </si>
  <si>
    <t xml:space="preserve"> =SUM(E5:E26)-E18  </t>
  </si>
  <si>
    <t xml:space="preserve">  =SUM(E5:E17)  </t>
  </si>
  <si>
    <t>Year Built:</t>
  </si>
  <si>
    <t>Living Area:</t>
  </si>
  <si>
    <t>Market Value:</t>
  </si>
  <si>
    <t>2023 assess</t>
  </si>
  <si>
    <t>Taxable Value</t>
  </si>
  <si>
    <t>Prop Tax/Year:</t>
  </si>
  <si>
    <t>Last Sale Date:</t>
  </si>
  <si>
    <t>Last Sale Price:</t>
  </si>
  <si>
    <t>2-Story, 3 Bdrm, 2 Bath, 2-car garage</t>
  </si>
  <si>
    <t>mm-dd-yyyy</t>
  </si>
  <si>
    <t>$200/Year</t>
  </si>
  <si>
    <t>AutoPay Qtrly, CC#9999</t>
  </si>
  <si>
    <t xml:space="preserve"> &lt;&lt; Vehicle 1 Name &gt;&gt;</t>
  </si>
  <si>
    <t>No. Months:</t>
  </si>
  <si>
    <t>Total Insurance Monthly Expense</t>
  </si>
  <si>
    <t>Billed $3,600/yr</t>
  </si>
  <si>
    <t xml:space="preserve">Carrier &amp; AMB Rating </t>
  </si>
  <si>
    <t>Ins Company, A/A+</t>
  </si>
  <si>
    <t>Ins Company, A/A</t>
  </si>
  <si>
    <t>Ins Company, A+/A</t>
  </si>
  <si>
    <t>Ins Company, A/a</t>
  </si>
  <si>
    <t>1234 Home Rd., Anytown, ST</t>
  </si>
  <si>
    <t>Monthly Gross</t>
  </si>
  <si>
    <t>Monthly Net</t>
  </si>
  <si>
    <t>Monthly Payment</t>
  </si>
  <si>
    <t>Loan Balance</t>
  </si>
  <si>
    <t>INCOME, EXPENSES and CASH FLOW</t>
  </si>
  <si>
    <t>2% All purchase, No Foreign TX fee</t>
  </si>
  <si>
    <t xml:space="preserve"> Insurance Policy Info</t>
  </si>
  <si>
    <t xml:space="preserve">      &lt;&lt;&lt;  Sect 2: Liabilities  &gt;&gt;&gt;</t>
  </si>
  <si>
    <t>(Total Mo. Net Income minus (-) Total Mo. Expenses)</t>
  </si>
  <si>
    <t>MortCo, Inc.</t>
  </si>
  <si>
    <t xml:space="preserve"> =SUM(F4:F16)</t>
  </si>
  <si>
    <t>Shop insurance costs for savings</t>
  </si>
  <si>
    <t>Every Day!</t>
  </si>
  <si>
    <t>Review insurance types and coverage</t>
  </si>
  <si>
    <t xml:space="preserve">Factory recalls? </t>
  </si>
  <si>
    <t>Svc Co. D</t>
  </si>
  <si>
    <t>Svc Co. E</t>
  </si>
  <si>
    <t xml:space="preserve">  =SUM(G22:G27) </t>
  </si>
  <si>
    <t>Formula / Notes</t>
  </si>
  <si>
    <t>New car</t>
  </si>
  <si>
    <t>Car tires</t>
  </si>
  <si>
    <t>Pontoon House boat</t>
  </si>
  <si>
    <t>&lt; Income Source  (Who/Type/Asset/Income/Retmt.) &gt;</t>
  </si>
  <si>
    <t>Total All Major Assets:</t>
  </si>
  <si>
    <t>(Net Worth = Total Major Assets - Total Major Liabilities)</t>
  </si>
  <si>
    <t>Anycounty Services (Avg)</t>
  </si>
  <si>
    <t>Anytown Electric/Gas (Avg)</t>
  </si>
  <si>
    <t>Liguid Assets-Exp (LAE)</t>
  </si>
  <si>
    <t xml:space="preserve"> (Credit Cards &amp; Lines of Credit)</t>
  </si>
  <si>
    <t>XXXXXXXXXXXXXXXXXXXXX</t>
  </si>
  <si>
    <t>CarFax report?</t>
  </si>
  <si>
    <t>(Optional if most/all work is done at the same facility and records are kept)</t>
  </si>
  <si>
    <t>&lt;&lt; Maintenance Record &gt;&gt;</t>
  </si>
  <si>
    <t xml:space="preserve">    Work Done</t>
  </si>
  <si>
    <t xml:space="preserve"> Book Build: Ch. 5</t>
  </si>
  <si>
    <t>Finish Basement</t>
  </si>
  <si>
    <t>Monthly Contrib.</t>
  </si>
  <si>
    <t>The Personal Financial Spreadsheet (PFS) Template and Forms</t>
  </si>
  <si>
    <t>Disclaimer: The author takes no responsibility for any effects resulting from the content of this spreadsheet or any modifications to it.</t>
  </si>
  <si>
    <t>Practical Guide to Personal Financial Awareness</t>
  </si>
  <si>
    <t>Auto values (total)</t>
  </si>
  <si>
    <t xml:space="preserve">PFS Owner: </t>
  </si>
  <si>
    <t xml:space="preserve">Last Update: </t>
  </si>
  <si>
    <t>Instructions:</t>
  </si>
  <si>
    <t>File may be password-protected (password: pfs) and encrypted</t>
  </si>
  <si>
    <t>Your Name</t>
  </si>
  <si>
    <t>(Equifax / Experian / TransUnion / Other)</t>
  </si>
  <si>
    <t xml:space="preserve"> =SUM(C29:C40) </t>
  </si>
  <si>
    <t>EF Goal is $99,999</t>
  </si>
  <si>
    <t>Certificate of Deposit (CD)</t>
  </si>
  <si>
    <t xml:space="preserve"> =SUM(E39:E46)  </t>
  </si>
  <si>
    <t xml:space="preserve">=E26-E47  </t>
  </si>
  <si>
    <t xml:space="preserve"> =SUM(E5:E25)-E18  </t>
  </si>
  <si>
    <t xml:space="preserve"> =SUM(F5:F25)  </t>
  </si>
  <si>
    <t xml:space="preserve">  =SUM(D11:D19) </t>
  </si>
  <si>
    <t xml:space="preserve"> =SUM(E11:E19) </t>
  </si>
  <si>
    <t xml:space="preserve"> =AVERAGE(F11:F19) </t>
  </si>
  <si>
    <r>
      <t xml:space="preserve"> </t>
    </r>
    <r>
      <rPr>
        <sz val="12"/>
        <rFont val="Arial Black"/>
        <family val="2"/>
      </rPr>
      <t>=SUM(D21:D26)</t>
    </r>
    <r>
      <rPr>
        <b/>
        <sz val="10"/>
        <rFont val="Arial Black"/>
        <family val="2"/>
      </rPr>
      <t xml:space="preserve"> </t>
    </r>
  </si>
  <si>
    <t xml:space="preserve"> =SUM(E55:E62)</t>
  </si>
  <si>
    <t xml:space="preserve"> =SUM(F55:F62)</t>
  </si>
  <si>
    <t xml:space="preserve"> =SUM(E67:E70)</t>
  </si>
  <si>
    <t xml:space="preserve"> =SUM(F67:F70)</t>
  </si>
  <si>
    <t xml:space="preserve"> =SUM(E76:E80)</t>
  </si>
  <si>
    <t xml:space="preserve"> =SUM(F76:F80)</t>
  </si>
  <si>
    <t>(Use dates and/or $$ for AIs)</t>
  </si>
  <si>
    <t>PFS 19-1</t>
  </si>
  <si>
    <t xml:space="preserve">    PFS 3-1  Book Build: Ch. 3</t>
  </si>
  <si>
    <t xml:space="preserve">   PFS 3-1  Book Build: Ch. 3</t>
  </si>
  <si>
    <t xml:space="preserve"> PFS 5-1</t>
  </si>
  <si>
    <t>PFS 9-1</t>
  </si>
  <si>
    <t>PFS 11-1  Book Build Ch. 11</t>
  </si>
  <si>
    <t>PFS 16-1</t>
  </si>
  <si>
    <t>Book Build: Ch. 5</t>
  </si>
  <si>
    <t>PFS 12-1  Book Build Ch. 12</t>
  </si>
  <si>
    <t xml:space="preserve">PFS 16-1 </t>
  </si>
  <si>
    <t xml:space="preserve">PFS 11-1 </t>
  </si>
  <si>
    <t>Book Build Ch. 11</t>
  </si>
  <si>
    <t>PFS 12-1</t>
  </si>
  <si>
    <t xml:space="preserve"> Book Build Ch. 12</t>
  </si>
  <si>
    <r>
      <t xml:space="preserve">Copyright </t>
    </r>
    <r>
      <rPr>
        <b/>
        <sz val="12"/>
        <rFont val="Calibri"/>
        <family val="2"/>
      </rPr>
      <t>©</t>
    </r>
    <r>
      <rPr>
        <b/>
        <sz val="12"/>
        <rFont val="Arial"/>
        <family val="2"/>
      </rPr>
      <t xml:space="preserve"> 2024, Heuristics Press LLC, All Rights Reserved.</t>
    </r>
  </si>
  <si>
    <t>pfs</t>
  </si>
  <si>
    <t>Note 2: The first seven PFS sheets are template examples with sample data entered (e.g., Tab: Income-Exp). All cells in these sheets are protected.</t>
  </si>
  <si>
    <t>Each sheet is also protected (password: pfs)</t>
  </si>
  <si>
    <t>Note 1: This workbook and the component sheets were developd using Mcrosoft Excel Office 365 and Windows 11.</t>
  </si>
  <si>
    <t>Note 3: The next seven sheets with -F in the tab name (e.g., Income-Exp-F) are forms for entering your data. Non-data cells in these sheets are protected.</t>
  </si>
  <si>
    <t xml:space="preserve">Companion Spreadsheet to the book by James A Lorenz: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</si>
</sst>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mm/dd/yy;@"/>
    <numFmt numFmtId="167" formatCode="0.0%"/>
    <numFmt numFmtId="168" formatCode="yyyy\-mm\-dd;@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2"/>
      <color rgb="FF333333"/>
      <name val="Arial"/>
      <family val="2"/>
    </font>
    <font>
      <b/>
      <sz val="12"/>
      <color rgb="FF000000"/>
      <name val="Arial"/>
      <family val="2"/>
    </font>
    <font>
      <sz val="12"/>
      <name val="Symbol"/>
      <family val="1"/>
      <charset val="2"/>
    </font>
    <font>
      <sz val="12"/>
      <color rgb="FF000000"/>
      <name val="Arial"/>
      <family val="2"/>
    </font>
    <font>
      <b/>
      <sz val="11"/>
      <color rgb="FFFF0000"/>
      <name val="Calibri"/>
      <family val="2"/>
    </font>
    <font>
      <b/>
      <sz val="10"/>
      <name val="Arial Black"/>
      <family val="2"/>
    </font>
    <font>
      <sz val="12"/>
      <name val="Arial Black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12" fillId="0" borderId="0" xfId="0" applyFont="1"/>
    <xf numFmtId="0" fontId="8" fillId="0" borderId="0" xfId="0" applyFont="1"/>
    <xf numFmtId="168" fontId="8" fillId="0" borderId="0" xfId="0" applyNumberFormat="1" applyFont="1"/>
    <xf numFmtId="0" fontId="8" fillId="0" borderId="1" xfId="0" applyFont="1" applyBorder="1"/>
    <xf numFmtId="0" fontId="2" fillId="0" borderId="1" xfId="0" applyFont="1" applyBorder="1"/>
    <xf numFmtId="0" fontId="17" fillId="0" borderId="1" xfId="0" applyFont="1" applyBorder="1" applyAlignment="1">
      <alignment horizontal="center"/>
    </xf>
    <xf numFmtId="3" fontId="1" fillId="0" borderId="1" xfId="0" applyNumberFormat="1" applyFont="1" applyBorder="1"/>
    <xf numFmtId="164" fontId="12" fillId="2" borderId="1" xfId="0" applyNumberFormat="1" applyFont="1" applyFill="1" applyBorder="1"/>
    <xf numFmtId="0" fontId="13" fillId="0" borderId="1" xfId="0" applyFont="1" applyBorder="1"/>
    <xf numFmtId="0" fontId="0" fillId="0" borderId="1" xfId="0" applyBorder="1"/>
    <xf numFmtId="0" fontId="12" fillId="0" borderId="1" xfId="0" applyFont="1" applyBorder="1"/>
    <xf numFmtId="0" fontId="1" fillId="0" borderId="1" xfId="0" applyFont="1" applyBorder="1"/>
    <xf numFmtId="164" fontId="12" fillId="0" borderId="1" xfId="0" applyNumberFormat="1" applyFont="1" applyBorder="1"/>
    <xf numFmtId="0" fontId="12" fillId="0" borderId="1" xfId="0" applyFont="1" applyBorder="1" applyAlignment="1">
      <alignment horizontal="left" indent="6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indent="9"/>
    </xf>
    <xf numFmtId="3" fontId="2" fillId="0" borderId="1" xfId="0" applyNumberFormat="1" applyFont="1" applyBorder="1"/>
    <xf numFmtId="5" fontId="12" fillId="2" borderId="1" xfId="1" applyNumberFormat="1" applyFont="1" applyFill="1" applyBorder="1"/>
    <xf numFmtId="0" fontId="14" fillId="0" borderId="1" xfId="0" applyFont="1" applyBorder="1" applyAlignment="1">
      <alignment horizontal="center"/>
    </xf>
    <xf numFmtId="0" fontId="3" fillId="0" borderId="1" xfId="0" applyFont="1" applyBorder="1"/>
    <xf numFmtId="0" fontId="14" fillId="3" borderId="1" xfId="0" applyFont="1" applyFill="1" applyBorder="1"/>
    <xf numFmtId="0" fontId="14" fillId="0" borderId="1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65" fontId="2" fillId="0" borderId="1" xfId="1" applyNumberFormat="1" applyFont="1" applyFill="1" applyBorder="1"/>
    <xf numFmtId="165" fontId="0" fillId="0" borderId="1" xfId="1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wrapText="1"/>
    </xf>
    <xf numFmtId="165" fontId="12" fillId="0" borderId="1" xfId="1" applyNumberFormat="1" applyFont="1" applyFill="1" applyBorder="1" applyAlignment="1">
      <alignment horizontal="center"/>
    </xf>
    <xf numFmtId="165" fontId="1" fillId="0" borderId="1" xfId="1" applyNumberFormat="1" applyFont="1" applyFill="1" applyBorder="1" applyAlignment="1">
      <alignment wrapText="1"/>
    </xf>
    <xf numFmtId="5" fontId="12" fillId="0" borderId="1" xfId="1" applyNumberFormat="1" applyFont="1" applyFill="1" applyBorder="1"/>
    <xf numFmtId="165" fontId="0" fillId="0" borderId="1" xfId="1" applyNumberFormat="1" applyFont="1" applyFill="1" applyBorder="1"/>
    <xf numFmtId="17" fontId="12" fillId="0" borderId="1" xfId="0" applyNumberFormat="1" applyFont="1" applyBorder="1"/>
    <xf numFmtId="165" fontId="13" fillId="0" borderId="1" xfId="1" applyNumberFormat="1" applyFont="1" applyFill="1" applyBorder="1"/>
    <xf numFmtId="167" fontId="12" fillId="0" borderId="1" xfId="0" applyNumberFormat="1" applyFont="1" applyBorder="1"/>
    <xf numFmtId="0" fontId="12" fillId="0" borderId="1" xfId="0" applyFont="1" applyBorder="1" applyAlignment="1">
      <alignment horizontal="right"/>
    </xf>
    <xf numFmtId="0" fontId="17" fillId="0" borderId="1" xfId="0" applyFont="1" applyBorder="1"/>
    <xf numFmtId="0" fontId="1" fillId="0" borderId="1" xfId="0" applyFont="1" applyBorder="1" applyAlignment="1">
      <alignment horizontal="center"/>
    </xf>
    <xf numFmtId="0" fontId="10" fillId="0" borderId="1" xfId="0" applyFont="1" applyBorder="1"/>
    <xf numFmtId="165" fontId="12" fillId="0" borderId="1" xfId="1" applyNumberFormat="1" applyFont="1" applyFill="1" applyBorder="1"/>
    <xf numFmtId="0" fontId="12" fillId="0" borderId="1" xfId="0" applyFont="1" applyBorder="1" applyAlignment="1">
      <alignment wrapText="1"/>
    </xf>
    <xf numFmtId="3" fontId="3" fillId="0" borderId="1" xfId="0" applyNumberFormat="1" applyFont="1" applyBorder="1"/>
    <xf numFmtId="2" fontId="1" fillId="0" borderId="1" xfId="0" applyNumberFormat="1" applyFont="1" applyBorder="1"/>
    <xf numFmtId="165" fontId="12" fillId="0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6" fontId="17" fillId="0" borderId="1" xfId="0" applyNumberFormat="1" applyFont="1" applyBorder="1"/>
    <xf numFmtId="0" fontId="3" fillId="0" borderId="0" xfId="0" applyFont="1"/>
    <xf numFmtId="3" fontId="19" fillId="0" borderId="1" xfId="0" applyNumberFormat="1" applyFont="1" applyBorder="1"/>
    <xf numFmtId="0" fontId="19" fillId="0" borderId="1" xfId="0" applyFont="1" applyBorder="1"/>
    <xf numFmtId="44" fontId="12" fillId="0" borderId="1" xfId="1" applyFont="1" applyFill="1" applyBorder="1"/>
    <xf numFmtId="3" fontId="17" fillId="0" borderId="1" xfId="0" applyNumberFormat="1" applyFont="1" applyBorder="1"/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/>
    <xf numFmtId="3" fontId="12" fillId="0" borderId="1" xfId="0" applyNumberFormat="1" applyFont="1" applyBorder="1"/>
    <xf numFmtId="164" fontId="1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10" fontId="12" fillId="0" borderId="1" xfId="0" applyNumberFormat="1" applyFont="1" applyBorder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6" fontId="12" fillId="0" borderId="1" xfId="0" applyNumberFormat="1" applyFont="1" applyBorder="1"/>
    <xf numFmtId="0" fontId="4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24" fillId="0" borderId="1" xfId="0" applyFont="1" applyBorder="1"/>
    <xf numFmtId="3" fontId="1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" fontId="1" fillId="0" borderId="1" xfId="0" applyNumberFormat="1" applyFont="1" applyBorder="1"/>
    <xf numFmtId="10" fontId="1" fillId="0" borderId="1" xfId="0" applyNumberFormat="1" applyFont="1" applyBorder="1" applyAlignment="1">
      <alignment wrapText="1"/>
    </xf>
    <xf numFmtId="0" fontId="20" fillId="0" borderId="1" xfId="0" applyFont="1" applyBorder="1"/>
    <xf numFmtId="0" fontId="13" fillId="0" borderId="1" xfId="0" applyFont="1" applyBorder="1" applyAlignment="1">
      <alignment horizontal="center"/>
    </xf>
    <xf numFmtId="17" fontId="0" fillId="0" borderId="1" xfId="0" applyNumberForma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/>
    <xf numFmtId="0" fontId="16" fillId="0" borderId="1" xfId="0" applyFont="1" applyBorder="1" applyAlignment="1">
      <alignment vertical="center"/>
    </xf>
    <xf numFmtId="0" fontId="11" fillId="0" borderId="1" xfId="0" applyFont="1" applyBorder="1"/>
    <xf numFmtId="3" fontId="13" fillId="0" borderId="1" xfId="0" applyNumberFormat="1" applyFont="1" applyBorder="1"/>
    <xf numFmtId="3" fontId="10" fillId="0" borderId="1" xfId="0" applyNumberFormat="1" applyFont="1" applyBorder="1"/>
    <xf numFmtId="14" fontId="12" fillId="0" borderId="1" xfId="0" applyNumberFormat="1" applyFont="1" applyBorder="1" applyAlignment="1">
      <alignment horizontal="center"/>
    </xf>
    <xf numFmtId="0" fontId="19" fillId="0" borderId="0" xfId="0" applyFont="1"/>
    <xf numFmtId="3" fontId="8" fillId="0" borderId="1" xfId="0" applyNumberFormat="1" applyFont="1" applyBorder="1"/>
    <xf numFmtId="0" fontId="19" fillId="0" borderId="1" xfId="0" applyFont="1" applyBorder="1" applyAlignment="1">
      <alignment wrapText="1"/>
    </xf>
    <xf numFmtId="165" fontId="19" fillId="0" borderId="1" xfId="1" applyNumberFormat="1" applyFont="1" applyFill="1" applyBorder="1"/>
    <xf numFmtId="17" fontId="0" fillId="0" borderId="1" xfId="0" applyNumberFormat="1" applyBorder="1"/>
    <xf numFmtId="0" fontId="21" fillId="0" borderId="1" xfId="0" applyFont="1" applyBorder="1"/>
    <xf numFmtId="0" fontId="1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 indent="4"/>
    </xf>
    <xf numFmtId="0" fontId="23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167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6" fontId="12" fillId="2" borderId="1" xfId="0" applyNumberFormat="1" applyFont="1" applyFill="1" applyBorder="1"/>
    <xf numFmtId="6" fontId="12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/>
    <xf numFmtId="1" fontId="12" fillId="2" borderId="1" xfId="0" applyNumberFormat="1" applyFont="1" applyFill="1" applyBorder="1"/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10" fontId="13" fillId="0" borderId="1" xfId="0" applyNumberFormat="1" applyFont="1" applyBorder="1"/>
    <xf numFmtId="0" fontId="13" fillId="0" borderId="1" xfId="0" applyFont="1" applyBorder="1" applyAlignment="1">
      <alignment horizontal="left" wrapText="1"/>
    </xf>
    <xf numFmtId="0" fontId="13" fillId="0" borderId="1" xfId="1" applyNumberFormat="1" applyFont="1" applyFill="1" applyBorder="1" applyAlignment="1">
      <alignment horizontal="left"/>
    </xf>
    <xf numFmtId="3" fontId="13" fillId="0" borderId="1" xfId="1" applyNumberFormat="1" applyFont="1" applyFill="1" applyBorder="1" applyAlignment="1">
      <alignment horizontal="right"/>
    </xf>
    <xf numFmtId="1" fontId="13" fillId="0" borderId="1" xfId="1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4" fontId="13" fillId="0" borderId="1" xfId="1" applyNumberFormat="1" applyFont="1" applyFill="1" applyBorder="1" applyAlignment="1">
      <alignment horizontal="right"/>
    </xf>
    <xf numFmtId="3" fontId="13" fillId="0" borderId="1" xfId="1" applyNumberFormat="1" applyFont="1" applyFill="1" applyBorder="1" applyAlignment="1">
      <alignment horizontal="left"/>
    </xf>
    <xf numFmtId="1" fontId="13" fillId="0" borderId="1" xfId="0" applyNumberFormat="1" applyFon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5" fontId="13" fillId="0" borderId="1" xfId="1" applyNumberFormat="1" applyFont="1" applyFill="1" applyBorder="1" applyAlignment="1">
      <alignment horizontal="right"/>
    </xf>
    <xf numFmtId="168" fontId="13" fillId="0" borderId="1" xfId="0" applyNumberFormat="1" applyFont="1" applyBorder="1" applyAlignment="1">
      <alignment horizontal="right"/>
    </xf>
    <xf numFmtId="165" fontId="13" fillId="0" borderId="1" xfId="1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right"/>
    </xf>
    <xf numFmtId="17" fontId="13" fillId="0" borderId="1" xfId="0" applyNumberFormat="1" applyFont="1" applyBorder="1"/>
    <xf numFmtId="5" fontId="13" fillId="0" borderId="1" xfId="1" applyNumberFormat="1" applyFont="1" applyFill="1" applyBorder="1"/>
    <xf numFmtId="3" fontId="12" fillId="2" borderId="1" xfId="0" applyNumberFormat="1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left" indent="1"/>
    </xf>
    <xf numFmtId="0" fontId="12" fillId="0" borderId="1" xfId="0" applyFont="1" applyBorder="1" applyAlignment="1">
      <alignment horizontal="left" wrapText="1"/>
    </xf>
    <xf numFmtId="164" fontId="13" fillId="0" borderId="1" xfId="1" applyNumberFormat="1" applyFont="1" applyFill="1" applyBorder="1"/>
    <xf numFmtId="167" fontId="13" fillId="0" borderId="1" xfId="1" applyNumberFormat="1" applyFont="1" applyFill="1" applyBorder="1"/>
    <xf numFmtId="165" fontId="12" fillId="0" borderId="1" xfId="1" applyNumberFormat="1" applyFont="1" applyFill="1" applyBorder="1" applyAlignment="1">
      <alignment wrapText="1"/>
    </xf>
    <xf numFmtId="164" fontId="12" fillId="2" borderId="1" xfId="1" applyNumberFormat="1" applyFont="1" applyFill="1" applyBorder="1"/>
    <xf numFmtId="165" fontId="12" fillId="2" borderId="1" xfId="1" applyNumberFormat="1" applyFont="1" applyFill="1" applyBorder="1" applyAlignment="1">
      <alignment horizontal="center"/>
    </xf>
    <xf numFmtId="164" fontId="13" fillId="0" borderId="1" xfId="1" applyNumberFormat="1" applyFont="1" applyFill="1" applyBorder="1" applyAlignment="1"/>
    <xf numFmtId="0" fontId="14" fillId="4" borderId="1" xfId="0" applyFont="1" applyFill="1" applyBorder="1"/>
    <xf numFmtId="0" fontId="0" fillId="4" borderId="1" xfId="0" applyFill="1" applyBorder="1"/>
    <xf numFmtId="0" fontId="14" fillId="3" borderId="2" xfId="0" applyFont="1" applyFill="1" applyBorder="1"/>
    <xf numFmtId="0" fontId="8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left"/>
    </xf>
    <xf numFmtId="0" fontId="10" fillId="3" borderId="1" xfId="0" applyFont="1" applyFill="1" applyBorder="1"/>
    <xf numFmtId="0" fontId="10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0" fillId="4" borderId="1" xfId="0" applyFill="1" applyBorder="1" applyAlignment="1">
      <alignment wrapText="1"/>
    </xf>
    <xf numFmtId="165" fontId="2" fillId="4" borderId="1" xfId="1" applyNumberFormat="1" applyFont="1" applyFill="1" applyBorder="1"/>
    <xf numFmtId="5" fontId="12" fillId="2" borderId="1" xfId="1" applyNumberFormat="1" applyFont="1" applyFill="1" applyBorder="1" applyAlignment="1">
      <alignment vertical="center"/>
    </xf>
    <xf numFmtId="165" fontId="25" fillId="2" borderId="1" xfId="1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wrapText="1"/>
    </xf>
    <xf numFmtId="5" fontId="12" fillId="2" borderId="1" xfId="1" applyNumberFormat="1" applyFont="1" applyFill="1" applyBorder="1" applyAlignment="1">
      <alignment horizontal="center"/>
    </xf>
    <xf numFmtId="0" fontId="1" fillId="0" borderId="0" xfId="0" applyFont="1"/>
    <xf numFmtId="0" fontId="18" fillId="0" borderId="0" xfId="0" applyFont="1"/>
    <xf numFmtId="0" fontId="8" fillId="3" borderId="0" xfId="0" applyFont="1" applyFill="1"/>
    <xf numFmtId="0" fontId="18" fillId="3" borderId="0" xfId="0" applyFont="1" applyFill="1"/>
    <xf numFmtId="0" fontId="1" fillId="4" borderId="0" xfId="0" applyFont="1" applyFill="1"/>
    <xf numFmtId="0" fontId="0" fillId="4" borderId="0" xfId="0" applyFill="1"/>
    <xf numFmtId="0" fontId="13" fillId="0" borderId="1" xfId="0" applyFont="1" applyBorder="1" applyProtection="1">
      <protection locked="0"/>
    </xf>
    <xf numFmtId="14" fontId="12" fillId="0" borderId="0" xfId="0" applyNumberFormat="1" applyFont="1" applyProtection="1">
      <protection locked="0"/>
    </xf>
    <xf numFmtId="0" fontId="12" fillId="4" borderId="0" xfId="0" applyFont="1" applyFill="1"/>
    <xf numFmtId="0" fontId="12" fillId="0" borderId="1" xfId="0" applyFont="1" applyBorder="1" applyProtection="1">
      <protection locked="0"/>
    </xf>
    <xf numFmtId="3" fontId="13" fillId="0" borderId="1" xfId="0" applyNumberFormat="1" applyFont="1" applyBorder="1" applyProtection="1">
      <protection locked="0"/>
    </xf>
    <xf numFmtId="3" fontId="12" fillId="0" borderId="1" xfId="0" applyNumberFormat="1" applyFont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2" fillId="2" borderId="1" xfId="0" applyFont="1" applyFill="1" applyBorder="1" applyProtection="1">
      <protection locked="0"/>
    </xf>
    <xf numFmtId="0" fontId="12" fillId="2" borderId="1" xfId="0" applyFont="1" applyFill="1" applyBorder="1"/>
    <xf numFmtId="0" fontId="12" fillId="2" borderId="1" xfId="0" applyFont="1" applyFill="1" applyBorder="1" applyAlignment="1" applyProtection="1">
      <alignment horizontal="right"/>
      <protection locked="0"/>
    </xf>
    <xf numFmtId="10" fontId="12" fillId="2" borderId="1" xfId="0" applyNumberFormat="1" applyFont="1" applyFill="1" applyBorder="1"/>
    <xf numFmtId="164" fontId="12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3" fillId="0" borderId="1" xfId="0" applyFont="1" applyBorder="1" applyAlignment="1" applyProtection="1">
      <alignment horizontal="center"/>
      <protection locked="0"/>
    </xf>
    <xf numFmtId="3" fontId="13" fillId="0" borderId="1" xfId="0" applyNumberFormat="1" applyFont="1" applyBorder="1" applyAlignment="1" applyProtection="1">
      <alignment wrapText="1"/>
      <protection locked="0"/>
    </xf>
    <xf numFmtId="49" fontId="12" fillId="0" borderId="1" xfId="0" applyNumberFormat="1" applyFont="1" applyBorder="1" applyProtection="1">
      <protection locked="0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Protection="1">
      <protection locked="0"/>
    </xf>
    <xf numFmtId="3" fontId="17" fillId="0" borderId="1" xfId="0" applyNumberFormat="1" applyFont="1" applyBorder="1" applyProtection="1">
      <protection locked="0"/>
    </xf>
    <xf numFmtId="0" fontId="13" fillId="0" borderId="1" xfId="0" applyFont="1" applyBorder="1" applyAlignment="1" applyProtection="1">
      <alignment wrapText="1"/>
      <protection locked="0"/>
    </xf>
    <xf numFmtId="10" fontId="13" fillId="0" borderId="1" xfId="0" applyNumberFormat="1" applyFont="1" applyBorder="1" applyProtection="1"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9" fillId="0" borderId="1" xfId="0" applyFont="1" applyBorder="1" applyProtection="1">
      <protection locked="0"/>
    </xf>
    <xf numFmtId="0" fontId="19" fillId="0" borderId="1" xfId="0" applyFont="1" applyBorder="1" applyAlignment="1" applyProtection="1">
      <alignment wrapText="1"/>
      <protection locked="0"/>
    </xf>
    <xf numFmtId="3" fontId="13" fillId="0" borderId="1" xfId="0" applyNumberFormat="1" applyFont="1" applyBorder="1" applyAlignment="1" applyProtection="1">
      <alignment horizontal="right"/>
      <protection locked="0"/>
    </xf>
    <xf numFmtId="1" fontId="13" fillId="0" borderId="1" xfId="0" applyNumberFormat="1" applyFont="1" applyBorder="1" applyAlignment="1" applyProtection="1">
      <alignment horizontal="right"/>
      <protection locked="0"/>
    </xf>
    <xf numFmtId="164" fontId="13" fillId="0" borderId="1" xfId="0" applyNumberFormat="1" applyFont="1" applyBorder="1" applyAlignment="1" applyProtection="1">
      <alignment horizontal="right"/>
      <protection locked="0"/>
    </xf>
    <xf numFmtId="168" fontId="13" fillId="0" borderId="1" xfId="0" applyNumberFormat="1" applyFont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right"/>
      <protection locked="0"/>
    </xf>
    <xf numFmtId="165" fontId="13" fillId="0" borderId="1" xfId="1" applyNumberFormat="1" applyFont="1" applyFill="1" applyBorder="1" applyProtection="1"/>
    <xf numFmtId="165" fontId="12" fillId="0" borderId="1" xfId="1" applyNumberFormat="1" applyFont="1" applyFill="1" applyBorder="1" applyProtection="1">
      <protection locked="0"/>
    </xf>
    <xf numFmtId="165" fontId="13" fillId="0" borderId="1" xfId="1" applyNumberFormat="1" applyFont="1" applyFill="1" applyBorder="1" applyAlignment="1" applyProtection="1">
      <alignment horizontal="right"/>
      <protection locked="0"/>
    </xf>
    <xf numFmtId="165" fontId="13" fillId="0" borderId="1" xfId="1" applyNumberFormat="1" applyFont="1" applyFill="1" applyBorder="1" applyProtection="1">
      <protection locked="0"/>
    </xf>
    <xf numFmtId="165" fontId="19" fillId="0" borderId="1" xfId="1" applyNumberFormat="1" applyFont="1" applyFill="1" applyBorder="1" applyProtection="1">
      <protection locked="0"/>
    </xf>
    <xf numFmtId="0" fontId="13" fillId="0" borderId="1" xfId="1" applyNumberFormat="1" applyFont="1" applyFill="1" applyBorder="1" applyAlignment="1" applyProtection="1">
      <alignment horizontal="left"/>
      <protection locked="0"/>
    </xf>
    <xf numFmtId="3" fontId="13" fillId="0" borderId="1" xfId="1" applyNumberFormat="1" applyFont="1" applyFill="1" applyBorder="1" applyAlignment="1" applyProtection="1">
      <alignment horizontal="right"/>
      <protection locked="0"/>
    </xf>
    <xf numFmtId="1" fontId="13" fillId="0" borderId="1" xfId="1" applyNumberFormat="1" applyFont="1" applyFill="1" applyBorder="1" applyAlignment="1" applyProtection="1">
      <alignment horizontal="right"/>
      <protection locked="0"/>
    </xf>
    <xf numFmtId="164" fontId="13" fillId="0" borderId="1" xfId="1" applyNumberFormat="1" applyFont="1" applyFill="1" applyBorder="1" applyAlignment="1" applyProtection="1">
      <alignment horizontal="right"/>
      <protection locked="0"/>
    </xf>
    <xf numFmtId="3" fontId="13" fillId="0" borderId="1" xfId="1" applyNumberFormat="1" applyFont="1" applyFill="1" applyBorder="1" applyAlignment="1" applyProtection="1">
      <alignment horizontal="left"/>
      <protection locked="0"/>
    </xf>
    <xf numFmtId="5" fontId="13" fillId="0" borderId="1" xfId="1" applyNumberFormat="1" applyFont="1" applyFill="1" applyBorder="1" applyAlignment="1" applyProtection="1">
      <alignment horizontal="right"/>
      <protection locked="0"/>
    </xf>
    <xf numFmtId="17" fontId="13" fillId="0" borderId="1" xfId="0" applyNumberFormat="1" applyFont="1" applyBorder="1" applyProtection="1">
      <protection locked="0"/>
    </xf>
    <xf numFmtId="5" fontId="13" fillId="0" borderId="1" xfId="1" applyNumberFormat="1" applyFont="1" applyFill="1" applyBorder="1" applyProtection="1">
      <protection locked="0"/>
    </xf>
    <xf numFmtId="17" fontId="12" fillId="0" borderId="1" xfId="0" applyNumberFormat="1" applyFont="1" applyBorder="1" applyProtection="1">
      <protection locked="0"/>
    </xf>
    <xf numFmtId="5" fontId="12" fillId="0" borderId="1" xfId="1" applyNumberFormat="1" applyFont="1" applyFill="1" applyBorder="1" applyProtection="1">
      <protection locked="0"/>
    </xf>
    <xf numFmtId="3" fontId="19" fillId="0" borderId="1" xfId="0" applyNumberFormat="1" applyFont="1" applyBorder="1" applyProtection="1">
      <protection locked="0"/>
    </xf>
    <xf numFmtId="3" fontId="13" fillId="2" borderId="1" xfId="0" applyNumberFormat="1" applyFont="1" applyFill="1" applyBorder="1"/>
    <xf numFmtId="0" fontId="10" fillId="0" borderId="1" xfId="0" applyFont="1" applyBorder="1" applyProtection="1">
      <protection locked="0"/>
    </xf>
    <xf numFmtId="3" fontId="10" fillId="0" borderId="1" xfId="0" applyNumberFormat="1" applyFont="1" applyBorder="1" applyProtection="1">
      <protection locked="0"/>
    </xf>
    <xf numFmtId="164" fontId="13" fillId="0" borderId="1" xfId="1" applyNumberFormat="1" applyFont="1" applyFill="1" applyBorder="1" applyProtection="1">
      <protection locked="0"/>
    </xf>
    <xf numFmtId="164" fontId="13" fillId="0" borderId="1" xfId="1" applyNumberFormat="1" applyFont="1" applyFill="1" applyBorder="1" applyAlignment="1" applyProtection="1"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167" fontId="13" fillId="0" borderId="1" xfId="1" applyNumberFormat="1" applyFont="1" applyFill="1" applyBorder="1" applyProtection="1">
      <protection locked="0"/>
    </xf>
    <xf numFmtId="0" fontId="21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vertical="center"/>
      <protection locked="0"/>
    </xf>
    <xf numFmtId="165" fontId="12" fillId="0" borderId="1" xfId="1" applyNumberFormat="1" applyFont="1" applyFill="1" applyBorder="1" applyAlignment="1" applyProtection="1">
      <alignment wrapText="1"/>
      <protection locked="0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8" fillId="4" borderId="0" xfId="0" applyFont="1" applyFill="1"/>
    <xf numFmtId="0" fontId="8" fillId="4" borderId="0" xfId="0" applyFont="1" applyFill="1"/>
    <xf numFmtId="0" fontId="15" fillId="4" borderId="0" xfId="0" applyFont="1" applyFill="1"/>
    <xf numFmtId="0" fontId="12" fillId="2" borderId="0" xfId="0" applyFont="1" applyFill="1"/>
    <xf numFmtId="0" fontId="0" fillId="2" borderId="0" xfId="0" applyFill="1"/>
    <xf numFmtId="0" fontId="2" fillId="2" borderId="0" xfId="0" applyFont="1" applyFill="1" applyProtection="1">
      <protection locked="0"/>
    </xf>
    <xf numFmtId="165" fontId="12" fillId="0" borderId="3" xfId="1" applyNumberFormat="1" applyFont="1" applyFill="1" applyBorder="1" applyAlignment="1"/>
    <xf numFmtId="0" fontId="0" fillId="0" borderId="4" xfId="0" applyBorder="1"/>
  </cellXfs>
  <cellStyles count="3">
    <cellStyle name="Currency" xfId="1" builtinId="4"/>
    <cellStyle name="Hyperlink" xfId="2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99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93404-EEF0-4104-8342-F64B4B1B5983}">
  <dimension ref="A1:M20"/>
  <sheetViews>
    <sheetView tabSelected="1" zoomScaleNormal="100" workbookViewId="0">
      <selection activeCell="L1" sqref="L1"/>
    </sheetView>
  </sheetViews>
  <sheetFormatPr defaultRowHeight="12.75" x14ac:dyDescent="0.2"/>
  <cols>
    <col min="9" max="9" width="14.5703125" customWidth="1"/>
    <col min="11" max="11" width="15.5703125" bestFit="1" customWidth="1"/>
    <col min="12" max="12" width="15.42578125" customWidth="1"/>
  </cols>
  <sheetData>
    <row r="1" spans="1:13" s="143" customFormat="1" ht="18" x14ac:dyDescent="0.25">
      <c r="A1" s="144" t="s">
        <v>494</v>
      </c>
      <c r="B1" s="145"/>
      <c r="C1" s="145"/>
      <c r="D1" s="145"/>
      <c r="E1" s="145"/>
      <c r="F1" s="145"/>
      <c r="G1" s="145"/>
      <c r="H1" s="145"/>
      <c r="I1" s="145"/>
      <c r="J1" s="2"/>
      <c r="K1" s="1" t="s">
        <v>499</v>
      </c>
      <c r="L1" s="149">
        <v>45292</v>
      </c>
    </row>
    <row r="2" spans="1:13" s="143" customFormat="1" ht="18" x14ac:dyDescent="0.25">
      <c r="A2" s="210" t="s">
        <v>542</v>
      </c>
      <c r="B2" s="210"/>
      <c r="C2" s="210"/>
      <c r="D2" s="210"/>
      <c r="E2" s="210"/>
      <c r="F2" s="210"/>
      <c r="G2" s="210"/>
      <c r="H2" s="210"/>
      <c r="J2" s="2"/>
      <c r="K2" s="1"/>
      <c r="L2" s="1"/>
    </row>
    <row r="3" spans="1:13" s="143" customFormat="1" ht="18" x14ac:dyDescent="0.25">
      <c r="A3" s="211" t="s">
        <v>496</v>
      </c>
      <c r="B3" s="210"/>
      <c r="C3" s="210"/>
      <c r="D3" s="210"/>
      <c r="E3" s="210"/>
      <c r="F3" s="210"/>
      <c r="G3" s="210"/>
      <c r="H3" s="210"/>
      <c r="J3" s="2"/>
      <c r="K3" s="1"/>
      <c r="L3" s="1"/>
    </row>
    <row r="4" spans="1:13" s="143" customFormat="1" ht="18" x14ac:dyDescent="0.25">
      <c r="A4" s="211"/>
      <c r="B4" s="210"/>
      <c r="C4" s="210"/>
      <c r="D4" s="210"/>
      <c r="E4" s="210"/>
      <c r="F4" s="210"/>
      <c r="G4" s="210"/>
      <c r="H4" s="210"/>
      <c r="J4" s="2"/>
      <c r="K4" s="1"/>
      <c r="L4" s="1"/>
    </row>
    <row r="5" spans="1:13" ht="18" x14ac:dyDescent="0.25">
      <c r="A5" s="150" t="s">
        <v>536</v>
      </c>
      <c r="B5" s="212"/>
      <c r="C5" s="212"/>
      <c r="D5" s="212"/>
      <c r="E5" s="212"/>
      <c r="F5" s="147"/>
      <c r="G5" s="147"/>
      <c r="H5" s="147"/>
      <c r="K5" s="3"/>
    </row>
    <row r="6" spans="1:13" x14ac:dyDescent="0.2">
      <c r="A6" s="146"/>
      <c r="B6" s="147"/>
      <c r="C6" s="147"/>
      <c r="D6" s="147"/>
      <c r="E6" s="147"/>
      <c r="F6" s="212"/>
      <c r="G6" s="212"/>
      <c r="H6" s="147"/>
    </row>
    <row r="7" spans="1:13" ht="15.75" x14ac:dyDescent="0.25">
      <c r="A7" s="150" t="s">
        <v>501</v>
      </c>
      <c r="B7" s="147"/>
      <c r="C7" s="147"/>
      <c r="D7" s="147"/>
      <c r="E7" s="147"/>
      <c r="F7" s="147"/>
      <c r="G7" s="147"/>
      <c r="H7" s="147"/>
    </row>
    <row r="8" spans="1:13" ht="15.75" x14ac:dyDescent="0.25">
      <c r="A8" s="150" t="s">
        <v>539</v>
      </c>
      <c r="B8" s="147"/>
      <c r="C8" s="147"/>
      <c r="D8" s="147"/>
      <c r="E8" s="147"/>
      <c r="F8" s="147"/>
      <c r="G8" s="147"/>
      <c r="H8" s="147"/>
    </row>
    <row r="9" spans="1:13" x14ac:dyDescent="0.2">
      <c r="A9" s="142"/>
    </row>
    <row r="10" spans="1:13" ht="15.75" x14ac:dyDescent="0.25">
      <c r="A10" s="213" t="s">
        <v>498</v>
      </c>
      <c r="B10" s="214"/>
      <c r="C10" s="215" t="s">
        <v>502</v>
      </c>
      <c r="D10" s="214"/>
    </row>
    <row r="11" spans="1:13" x14ac:dyDescent="0.2">
      <c r="A11" s="142"/>
    </row>
    <row r="12" spans="1:13" x14ac:dyDescent="0.2">
      <c r="A12" s="142"/>
    </row>
    <row r="13" spans="1:13" ht="15.75" x14ac:dyDescent="0.25">
      <c r="A13" s="1" t="s">
        <v>500</v>
      </c>
    </row>
    <row r="14" spans="1:13" x14ac:dyDescent="0.2">
      <c r="A14" s="146" t="s">
        <v>540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x14ac:dyDescent="0.2">
      <c r="A15" s="146" t="s">
        <v>538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 x14ac:dyDescent="0.2">
      <c r="A16" s="146" t="s">
        <v>541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</row>
    <row r="18" spans="1:1" x14ac:dyDescent="0.2">
      <c r="A18" s="142"/>
    </row>
    <row r="19" spans="1:1" x14ac:dyDescent="0.2">
      <c r="A19" s="142"/>
    </row>
    <row r="20" spans="1:1" x14ac:dyDescent="0.2">
      <c r="A20" s="142" t="s">
        <v>495</v>
      </c>
    </row>
  </sheetData>
  <sheetProtection algorithmName="SHA-512" hashValue="sFNcSH/Tw0MxK+x5UCJipnTuZO+h1bZb5K1gTCGFbIDnq5kgibcrqQoTlMh7K8ubqSlswU4AHhZ3J2IQhN2lmg==" saltValue="b/67letmCCKxBxfBaaf4CA==" spinCount="100000" sheet="1" selectLockedCells="1"/>
  <protectedRanges>
    <protectedRange sqref="C10" name="Range1"/>
  </protectedRange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65A10-CD6C-481C-A956-8E69DF678FAF}">
  <sheetPr>
    <pageSetUpPr fitToPage="1"/>
  </sheetPr>
  <dimension ref="A1:G52"/>
  <sheetViews>
    <sheetView zoomScaleNormal="100" workbookViewId="0">
      <selection activeCell="F1" sqref="F1"/>
    </sheetView>
  </sheetViews>
  <sheetFormatPr defaultColWidth="9.140625" defaultRowHeight="11.25" x14ac:dyDescent="0.2"/>
  <cols>
    <col min="1" max="1" width="9.85546875" style="46" customWidth="1"/>
    <col min="2" max="2" width="48.85546875" style="46" customWidth="1"/>
    <col min="3" max="3" width="21.7109375" style="46" customWidth="1"/>
    <col min="4" max="4" width="29.28515625" style="46" customWidth="1"/>
    <col min="5" max="5" width="17.7109375" style="46" customWidth="1"/>
    <col min="6" max="6" width="17.85546875" style="46" customWidth="1"/>
    <col min="7" max="7" width="33.7109375" style="46" customWidth="1"/>
    <col min="8" max="16384" width="9.140625" style="46"/>
  </cols>
  <sheetData>
    <row r="1" spans="1:7" ht="20.100000000000001" customHeight="1" thickBot="1" x14ac:dyDescent="0.35">
      <c r="A1" s="21" t="s">
        <v>326</v>
      </c>
      <c r="B1" s="21"/>
      <c r="C1" s="11" t="s">
        <v>525</v>
      </c>
      <c r="D1" s="1" t="s">
        <v>529</v>
      </c>
      <c r="E1" s="11"/>
      <c r="F1" s="151" t="s">
        <v>422</v>
      </c>
      <c r="G1" s="45"/>
    </row>
    <row r="2" spans="1:7" ht="19.5" customHeight="1" thickBot="1" x14ac:dyDescent="0.3">
      <c r="A2" s="4"/>
      <c r="B2" s="20"/>
      <c r="C2" s="20"/>
      <c r="D2" s="20"/>
      <c r="E2" s="36"/>
      <c r="F2" s="20"/>
      <c r="G2" s="37"/>
    </row>
    <row r="3" spans="1:7" ht="20.100000000000001" customHeight="1" thickBot="1" x14ac:dyDescent="0.3">
      <c r="A3" s="131" t="s">
        <v>357</v>
      </c>
      <c r="B3" s="131"/>
      <c r="C3" s="20"/>
      <c r="D3" s="12"/>
      <c r="E3" s="36"/>
      <c r="F3" s="20"/>
      <c r="G3" s="12"/>
    </row>
    <row r="4" spans="1:7" s="1" customFormat="1" ht="15.95" customHeight="1" thickBot="1" x14ac:dyDescent="0.3">
      <c r="A4" s="15" t="s">
        <v>26</v>
      </c>
      <c r="B4" s="15" t="s">
        <v>355</v>
      </c>
      <c r="C4" s="15" t="s">
        <v>1</v>
      </c>
      <c r="D4" s="15" t="s">
        <v>0</v>
      </c>
      <c r="E4" s="78" t="s">
        <v>359</v>
      </c>
      <c r="F4" s="78" t="s">
        <v>273</v>
      </c>
      <c r="G4" s="15" t="s">
        <v>157</v>
      </c>
    </row>
    <row r="5" spans="1:7" s="79" customFormat="1" ht="15.95" customHeight="1" thickBot="1" x14ac:dyDescent="0.25">
      <c r="A5" s="148" t="s">
        <v>3</v>
      </c>
      <c r="B5" s="148" t="s">
        <v>290</v>
      </c>
      <c r="C5" s="148"/>
      <c r="D5" s="148"/>
      <c r="E5" s="152"/>
      <c r="F5" s="152"/>
      <c r="G5" s="163"/>
    </row>
    <row r="6" spans="1:7" s="79" customFormat="1" ht="15.95" customHeight="1" thickBot="1" x14ac:dyDescent="0.25">
      <c r="A6" s="148" t="s">
        <v>3</v>
      </c>
      <c r="B6" s="148" t="s">
        <v>291</v>
      </c>
      <c r="C6" s="148"/>
      <c r="D6" s="148"/>
      <c r="E6" s="152"/>
      <c r="F6" s="152"/>
      <c r="G6" s="163"/>
    </row>
    <row r="7" spans="1:7" s="79" customFormat="1" ht="15.95" customHeight="1" thickBot="1" x14ac:dyDescent="0.25">
      <c r="A7" s="148" t="s">
        <v>3</v>
      </c>
      <c r="B7" s="148" t="s">
        <v>289</v>
      </c>
      <c r="C7" s="148"/>
      <c r="D7" s="148"/>
      <c r="E7" s="152"/>
      <c r="F7" s="152"/>
      <c r="G7" s="163"/>
    </row>
    <row r="8" spans="1:7" s="79" customFormat="1" ht="15.95" customHeight="1" thickBot="1" x14ac:dyDescent="0.25">
      <c r="A8" s="148" t="s">
        <v>3</v>
      </c>
      <c r="B8" s="148" t="s">
        <v>286</v>
      </c>
      <c r="C8" s="148"/>
      <c r="D8" s="148"/>
      <c r="E8" s="152"/>
      <c r="F8" s="152"/>
      <c r="G8" s="163"/>
    </row>
    <row r="9" spans="1:7" s="79" customFormat="1" ht="15.95" customHeight="1" thickBot="1" x14ac:dyDescent="0.25">
      <c r="A9" s="148" t="s">
        <v>3</v>
      </c>
      <c r="B9" s="148" t="s">
        <v>156</v>
      </c>
      <c r="C9" s="148"/>
      <c r="D9" s="148"/>
      <c r="E9" s="152"/>
      <c r="F9" s="152"/>
      <c r="G9" s="163"/>
    </row>
    <row r="10" spans="1:7" s="79" customFormat="1" ht="15.95" customHeight="1" thickBot="1" x14ac:dyDescent="0.25">
      <c r="A10" s="148" t="s">
        <v>3</v>
      </c>
      <c r="B10" s="148" t="s">
        <v>506</v>
      </c>
      <c r="C10" s="148"/>
      <c r="D10" s="148"/>
      <c r="E10" s="152"/>
      <c r="F10" s="152"/>
      <c r="G10" s="163"/>
    </row>
    <row r="11" spans="1:7" s="79" customFormat="1" ht="15.95" customHeight="1" thickBot="1" x14ac:dyDescent="0.25">
      <c r="A11" s="148" t="s">
        <v>3</v>
      </c>
      <c r="B11" s="148" t="s">
        <v>282</v>
      </c>
      <c r="C11" s="148"/>
      <c r="D11" s="148"/>
      <c r="E11" s="152"/>
      <c r="F11" s="152"/>
      <c r="G11" s="163"/>
    </row>
    <row r="12" spans="1:7" s="79" customFormat="1" ht="15.95" customHeight="1" thickBot="1" x14ac:dyDescent="0.25">
      <c r="A12" s="148" t="s">
        <v>3</v>
      </c>
      <c r="B12" s="148" t="s">
        <v>274</v>
      </c>
      <c r="C12" s="148"/>
      <c r="D12" s="148"/>
      <c r="E12" s="164"/>
      <c r="F12" s="148"/>
      <c r="G12" s="163"/>
    </row>
    <row r="13" spans="1:7" s="79" customFormat="1" ht="15.95" customHeight="1" thickBot="1" x14ac:dyDescent="0.25">
      <c r="A13" s="148" t="s">
        <v>3</v>
      </c>
      <c r="B13" s="148" t="s">
        <v>275</v>
      </c>
      <c r="C13" s="148"/>
      <c r="D13" s="148"/>
      <c r="E13" s="152"/>
      <c r="F13" s="152"/>
      <c r="G13" s="163"/>
    </row>
    <row r="14" spans="1:7" s="79" customFormat="1" ht="15.95" customHeight="1" thickBot="1" x14ac:dyDescent="0.25">
      <c r="A14" s="148" t="s">
        <v>3</v>
      </c>
      <c r="B14" s="148" t="s">
        <v>279</v>
      </c>
      <c r="C14" s="148"/>
      <c r="D14" s="148"/>
      <c r="E14" s="152"/>
      <c r="F14" s="152"/>
      <c r="G14" s="163"/>
    </row>
    <row r="15" spans="1:7" s="79" customFormat="1" ht="15.95" customHeight="1" thickBot="1" x14ac:dyDescent="0.25">
      <c r="A15" s="148" t="s">
        <v>3</v>
      </c>
      <c r="B15" s="148" t="s">
        <v>287</v>
      </c>
      <c r="C15" s="148"/>
      <c r="D15" s="148"/>
      <c r="E15" s="152"/>
      <c r="F15" s="152"/>
      <c r="G15" s="163"/>
    </row>
    <row r="16" spans="1:7" s="79" customFormat="1" ht="15.95" customHeight="1" thickBot="1" x14ac:dyDescent="0.25">
      <c r="A16" s="148" t="s">
        <v>3</v>
      </c>
      <c r="B16" s="148" t="s">
        <v>287</v>
      </c>
      <c r="C16" s="148"/>
      <c r="D16" s="148"/>
      <c r="E16" s="152"/>
      <c r="F16" s="152"/>
      <c r="G16" s="163"/>
    </row>
    <row r="17" spans="1:7" s="79" customFormat="1" ht="15.95" customHeight="1" thickBot="1" x14ac:dyDescent="0.25">
      <c r="A17" s="148" t="s">
        <v>3</v>
      </c>
      <c r="B17" s="148" t="s">
        <v>287</v>
      </c>
      <c r="C17" s="148"/>
      <c r="D17" s="148"/>
      <c r="E17" s="152"/>
      <c r="F17" s="152"/>
      <c r="G17" s="163"/>
    </row>
    <row r="18" spans="1:7" s="1" customFormat="1" ht="15.95" customHeight="1" thickBot="1" x14ac:dyDescent="0.3">
      <c r="A18" s="11"/>
      <c r="B18" s="11"/>
      <c r="C18" s="11"/>
      <c r="D18" s="49" t="s">
        <v>364</v>
      </c>
      <c r="E18" s="96">
        <f>SUM(E5:E17)</f>
        <v>0</v>
      </c>
      <c r="F18" s="166"/>
      <c r="G18" s="92" t="s">
        <v>434</v>
      </c>
    </row>
    <row r="19" spans="1:7" ht="15.95" customHeight="1" thickBot="1" x14ac:dyDescent="0.3">
      <c r="A19" s="12"/>
      <c r="B19" s="12"/>
      <c r="C19" s="12"/>
      <c r="D19" s="11"/>
      <c r="E19" s="50"/>
      <c r="F19" s="52"/>
      <c r="G19" s="35"/>
    </row>
    <row r="20" spans="1:7" s="1" customFormat="1" ht="15.95" customHeight="1" thickBot="1" x14ac:dyDescent="0.3">
      <c r="A20" s="11"/>
      <c r="B20" s="15" t="s">
        <v>356</v>
      </c>
      <c r="C20" s="11"/>
      <c r="D20" s="11"/>
      <c r="E20" s="53"/>
      <c r="F20" s="52"/>
      <c r="G20" s="15"/>
    </row>
    <row r="21" spans="1:7" ht="15.95" customHeight="1" thickBot="1" x14ac:dyDescent="0.3">
      <c r="A21" s="148" t="s">
        <v>3</v>
      </c>
      <c r="B21" s="148" t="s">
        <v>92</v>
      </c>
      <c r="C21" s="148"/>
      <c r="D21" s="148"/>
      <c r="E21" s="152"/>
      <c r="F21" s="165" t="s">
        <v>362</v>
      </c>
      <c r="G21" s="151"/>
    </row>
    <row r="22" spans="1:7" ht="15.95" customHeight="1" thickBot="1" x14ac:dyDescent="0.3">
      <c r="A22" s="148" t="s">
        <v>3</v>
      </c>
      <c r="B22" s="148" t="s">
        <v>497</v>
      </c>
      <c r="C22" s="148"/>
      <c r="D22" s="148"/>
      <c r="E22" s="152"/>
      <c r="F22" s="151"/>
      <c r="G22" s="151"/>
    </row>
    <row r="23" spans="1:7" ht="15.95" customHeight="1" thickBot="1" x14ac:dyDescent="0.3">
      <c r="A23" s="148" t="s">
        <v>3</v>
      </c>
      <c r="B23" s="148" t="s">
        <v>28</v>
      </c>
      <c r="C23" s="148"/>
      <c r="D23" s="148"/>
      <c r="E23" s="152"/>
      <c r="F23" s="165"/>
      <c r="G23" s="151"/>
    </row>
    <row r="24" spans="1:7" ht="15.95" customHeight="1" thickBot="1" x14ac:dyDescent="0.3">
      <c r="A24" s="148"/>
      <c r="B24" s="148" t="s">
        <v>288</v>
      </c>
      <c r="C24" s="148"/>
      <c r="D24" s="148"/>
      <c r="E24" s="152"/>
      <c r="F24" s="165"/>
      <c r="G24" s="151"/>
    </row>
    <row r="25" spans="1:7" ht="15.95" customHeight="1" thickBot="1" x14ac:dyDescent="0.3">
      <c r="A25" s="148"/>
      <c r="B25" s="148" t="s">
        <v>288</v>
      </c>
      <c r="C25" s="148"/>
      <c r="D25" s="148"/>
      <c r="E25" s="152"/>
      <c r="F25" s="165"/>
      <c r="G25" s="151"/>
    </row>
    <row r="26" spans="1:7" ht="15.95" customHeight="1" thickBot="1" x14ac:dyDescent="0.3">
      <c r="A26" s="148"/>
      <c r="B26" s="148" t="s">
        <v>288</v>
      </c>
      <c r="C26" s="148"/>
      <c r="D26" s="148"/>
      <c r="E26" s="152"/>
      <c r="G26" s="151"/>
    </row>
    <row r="27" spans="1:7" ht="15" customHeight="1" thickBot="1" x14ac:dyDescent="0.3">
      <c r="A27" s="20"/>
      <c r="B27" s="20"/>
      <c r="C27" s="20"/>
      <c r="D27" s="11" t="s">
        <v>480</v>
      </c>
      <c r="E27" s="8">
        <f>SUM(E5:E26)-E18</f>
        <v>0</v>
      </c>
      <c r="F27" s="167"/>
      <c r="G27" s="92" t="s">
        <v>433</v>
      </c>
    </row>
    <row r="28" spans="1:7" ht="15" customHeight="1" thickBot="1" x14ac:dyDescent="0.3">
      <c r="A28" s="20"/>
      <c r="B28" s="20"/>
      <c r="C28" s="20"/>
      <c r="D28" s="11"/>
      <c r="E28" s="13"/>
      <c r="F28" s="13"/>
      <c r="G28" s="51"/>
    </row>
    <row r="29" spans="1:7" ht="15" customHeight="1" thickBot="1" x14ac:dyDescent="0.3">
      <c r="A29" s="12"/>
      <c r="B29" s="12"/>
      <c r="C29" s="12"/>
      <c r="D29" s="11" t="s">
        <v>365</v>
      </c>
      <c r="E29" s="53"/>
      <c r="F29" s="96">
        <f>SUM(F5:F27)</f>
        <v>0</v>
      </c>
      <c r="G29" s="92" t="s">
        <v>429</v>
      </c>
    </row>
    <row r="30" spans="1:7" ht="15" customHeight="1" thickBot="1" x14ac:dyDescent="0.3">
      <c r="A30" s="12"/>
      <c r="B30" s="12"/>
      <c r="C30" s="12"/>
      <c r="D30" s="11"/>
      <c r="E30" s="53"/>
      <c r="F30" s="53"/>
      <c r="G30" s="51"/>
    </row>
    <row r="31" spans="1:7" ht="15" customHeight="1" thickBot="1" x14ac:dyDescent="0.3">
      <c r="A31" s="12"/>
      <c r="B31" s="12"/>
      <c r="C31" s="12"/>
      <c r="D31" s="11" t="s">
        <v>367</v>
      </c>
      <c r="E31" s="53"/>
      <c r="F31" s="91">
        <f>F29/'Income-Exp'!C21</f>
        <v>0</v>
      </c>
      <c r="G31" s="92" t="s">
        <v>430</v>
      </c>
    </row>
    <row r="32" spans="1:7" ht="15" customHeight="1" thickBot="1" x14ac:dyDescent="0.3">
      <c r="A32" s="12"/>
      <c r="B32" s="12"/>
      <c r="C32" s="12"/>
      <c r="D32" s="11"/>
      <c r="E32" s="53"/>
      <c r="F32" s="34"/>
      <c r="G32" s="51"/>
    </row>
    <row r="33" spans="1:7" ht="15" customHeight="1" thickBot="1" x14ac:dyDescent="0.3">
      <c r="A33" s="12"/>
      <c r="B33" s="12"/>
      <c r="C33" s="168" t="s">
        <v>505</v>
      </c>
      <c r="D33" s="11" t="s">
        <v>366</v>
      </c>
      <c r="E33" s="11"/>
      <c r="F33" s="91">
        <f>E7/('Income-Exp'!C76*6)</f>
        <v>0</v>
      </c>
      <c r="G33" s="92" t="s">
        <v>368</v>
      </c>
    </row>
    <row r="34" spans="1:7" ht="15" customHeight="1" thickBot="1" x14ac:dyDescent="0.3">
      <c r="A34" s="12"/>
      <c r="B34" s="12"/>
      <c r="C34" s="12"/>
      <c r="D34" s="11"/>
      <c r="E34" s="11"/>
      <c r="F34" s="34"/>
      <c r="G34" s="51"/>
    </row>
    <row r="35" spans="1:7" ht="15" customHeight="1" thickBot="1" x14ac:dyDescent="0.3">
      <c r="A35" s="12"/>
      <c r="B35" s="12"/>
      <c r="C35" s="12"/>
      <c r="D35" s="11" t="s">
        <v>369</v>
      </c>
      <c r="E35" s="53" t="s">
        <v>448</v>
      </c>
      <c r="F35" s="97">
        <f>E18/('Income-Exp'!C76)</f>
        <v>0</v>
      </c>
      <c r="G35" s="92" t="s">
        <v>427</v>
      </c>
    </row>
    <row r="36" spans="1:7" ht="15" customHeight="1" thickBot="1" x14ac:dyDescent="0.3">
      <c r="A36" s="12"/>
      <c r="B36" s="12"/>
      <c r="C36" s="12"/>
      <c r="D36" s="11"/>
      <c r="E36" s="50"/>
      <c r="F36" s="53"/>
      <c r="G36" s="51"/>
    </row>
    <row r="37" spans="1:7" s="2" customFormat="1" ht="18" customHeight="1" thickBot="1" x14ac:dyDescent="0.3">
      <c r="A37" s="131" t="s">
        <v>464</v>
      </c>
      <c r="B37" s="131"/>
      <c r="C37" s="4"/>
      <c r="D37" s="4"/>
      <c r="E37" s="80"/>
      <c r="F37" s="80"/>
      <c r="G37" s="4"/>
    </row>
    <row r="38" spans="1:7" ht="18" customHeight="1" thickBot="1" x14ac:dyDescent="0.3">
      <c r="A38" s="4"/>
      <c r="B38" s="20"/>
      <c r="C38" s="20"/>
      <c r="D38" s="20"/>
      <c r="E38" s="50"/>
      <c r="F38" s="41"/>
      <c r="G38" s="20"/>
    </row>
    <row r="39" spans="1:7" s="1" customFormat="1" ht="16.5" thickBot="1" x14ac:dyDescent="0.3">
      <c r="A39" s="15" t="s">
        <v>26</v>
      </c>
      <c r="B39" s="15" t="s">
        <v>108</v>
      </c>
      <c r="C39" s="15" t="s">
        <v>1</v>
      </c>
      <c r="D39" s="15" t="s">
        <v>0</v>
      </c>
      <c r="E39" s="78" t="s">
        <v>15</v>
      </c>
      <c r="F39" s="78"/>
      <c r="G39" s="11"/>
    </row>
    <row r="40" spans="1:7" ht="15.95" customHeight="1" thickBot="1" x14ac:dyDescent="0.3">
      <c r="A40" s="148" t="s">
        <v>3</v>
      </c>
      <c r="B40" s="148" t="s">
        <v>30</v>
      </c>
      <c r="C40" s="148"/>
      <c r="D40" s="148"/>
      <c r="E40" s="152"/>
      <c r="F40" s="153"/>
      <c r="G40" s="151"/>
    </row>
    <row r="41" spans="1:7" ht="15.95" customHeight="1" thickBot="1" x14ac:dyDescent="0.3">
      <c r="A41" s="148" t="s">
        <v>3</v>
      </c>
      <c r="B41" s="148" t="s">
        <v>33</v>
      </c>
      <c r="C41" s="148"/>
      <c r="D41" s="148"/>
      <c r="E41" s="152"/>
      <c r="F41" s="153"/>
      <c r="G41" s="151"/>
    </row>
    <row r="42" spans="1:7" ht="15.95" customHeight="1" thickBot="1" x14ac:dyDescent="0.3">
      <c r="A42" s="148" t="s">
        <v>3</v>
      </c>
      <c r="B42" s="148" t="s">
        <v>163</v>
      </c>
      <c r="C42" s="148"/>
      <c r="D42" s="148"/>
      <c r="E42" s="152"/>
      <c r="F42" s="153"/>
      <c r="G42" s="151"/>
    </row>
    <row r="43" spans="1:7" ht="21.75" customHeight="1" thickBot="1" x14ac:dyDescent="0.3">
      <c r="A43" s="148"/>
      <c r="B43" s="148"/>
      <c r="C43" s="148"/>
      <c r="D43" s="148"/>
      <c r="E43" s="152"/>
      <c r="F43" s="153"/>
      <c r="G43" s="151"/>
    </row>
    <row r="44" spans="1:7" ht="15.95" customHeight="1" thickBot="1" x14ac:dyDescent="0.3">
      <c r="A44" s="148"/>
      <c r="B44" s="148"/>
      <c r="C44" s="148"/>
      <c r="D44" s="148"/>
      <c r="E44" s="148"/>
      <c r="F44" s="151"/>
      <c r="G44" s="151"/>
    </row>
    <row r="45" spans="1:7" ht="15.95" customHeight="1" thickBot="1" x14ac:dyDescent="0.3">
      <c r="A45" s="148"/>
      <c r="B45" s="148"/>
      <c r="C45" s="148"/>
      <c r="D45" s="148"/>
      <c r="E45" s="148"/>
      <c r="F45" s="151"/>
      <c r="G45" s="151"/>
    </row>
    <row r="46" spans="1:7" ht="15.95" customHeight="1" thickBot="1" x14ac:dyDescent="0.3">
      <c r="A46" s="148"/>
      <c r="B46" s="148"/>
      <c r="C46" s="148"/>
      <c r="D46" s="148"/>
      <c r="E46" s="148"/>
      <c r="F46" s="151"/>
      <c r="G46" s="151"/>
    </row>
    <row r="47" spans="1:7" ht="15.95" customHeight="1" thickBot="1" x14ac:dyDescent="0.3">
      <c r="A47" s="148"/>
      <c r="B47" s="148"/>
      <c r="C47" s="148"/>
      <c r="D47" s="148"/>
      <c r="E47" s="148"/>
      <c r="F47" s="151"/>
      <c r="G47" s="151"/>
    </row>
    <row r="48" spans="1:7" ht="20.100000000000001" customHeight="1" thickBot="1" x14ac:dyDescent="0.3">
      <c r="A48" s="12"/>
      <c r="B48" s="12"/>
      <c r="C48" s="12"/>
      <c r="D48" s="35" t="s">
        <v>370</v>
      </c>
      <c r="E48" s="8">
        <f>SUM(E40:E47)</f>
        <v>0</v>
      </c>
      <c r="F48" s="8"/>
      <c r="G48" s="92" t="s">
        <v>431</v>
      </c>
    </row>
    <row r="49" spans="1:7" ht="20.100000000000001" customHeight="1" thickBot="1" x14ac:dyDescent="0.3">
      <c r="A49" s="20"/>
      <c r="B49" s="20"/>
      <c r="C49" s="20"/>
      <c r="D49" s="35"/>
      <c r="E49" s="11"/>
      <c r="F49" s="11"/>
      <c r="G49" s="51"/>
    </row>
    <row r="50" spans="1:7" ht="20.100000000000001" customHeight="1" thickBot="1" x14ac:dyDescent="0.3">
      <c r="A50" s="131" t="s">
        <v>358</v>
      </c>
      <c r="B50" s="131"/>
      <c r="C50" s="20"/>
      <c r="D50" s="54" t="s">
        <v>371</v>
      </c>
      <c r="E50" s="8">
        <f>E27-E48</f>
        <v>0</v>
      </c>
      <c r="F50" s="8"/>
      <c r="G50" s="92" t="s">
        <v>432</v>
      </c>
    </row>
    <row r="51" spans="1:7" ht="20.100000000000001" customHeight="1" thickBot="1" x14ac:dyDescent="0.3">
      <c r="A51" s="11" t="s">
        <v>481</v>
      </c>
      <c r="B51" s="11"/>
      <c r="C51" s="20"/>
      <c r="D51" s="35" t="s">
        <v>140</v>
      </c>
      <c r="E51" s="36"/>
      <c r="F51" s="20"/>
      <c r="G51" s="55"/>
    </row>
    <row r="52" spans="1:7" ht="20.100000000000001" customHeight="1" thickBot="1" x14ac:dyDescent="0.3">
      <c r="A52" s="20"/>
      <c r="B52" s="20"/>
      <c r="C52" s="11"/>
      <c r="D52" s="11"/>
      <c r="E52" s="36"/>
      <c r="F52" s="12"/>
      <c r="G52" s="20"/>
    </row>
  </sheetData>
  <sheetProtection algorithmName="SHA-512" hashValue="6WNzWYa0AckvYolnAFrKJM0ivAHR0ZY0NMi2VxpyGekmqeT4+yQcYXRa1P9VvgclsluidV63+q8O8/MHG+5kUA==" saltValue="rQ6Gt94bhtl7J83037qQjA==" spinCount="100000" sheet="1" selectLockedCells="1"/>
  <printOptions headings="1" gridLines="1"/>
  <pageMargins left="0.5" right="0.5" top="1" bottom="0.5" header="0.5" footer="0.5"/>
  <pageSetup scale="54" orientation="portrait" horizontalDpi="4294967293" verticalDpi="300" r:id="rId1"/>
  <headerFooter alignWithMargins="0">
    <oddHeader>&amp;C&amp;"Arial,Bold"&amp;12Your Name 
Assets and Liabilities Summary</oddHeader>
    <oddFooter>&amp;C&amp;F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A0674-44DD-4D7B-A85A-48AF5FE75C20}">
  <sheetPr>
    <pageSetUpPr fitToPage="1"/>
  </sheetPr>
  <dimension ref="A1:G31"/>
  <sheetViews>
    <sheetView zoomScaleNormal="100" workbookViewId="0">
      <selection activeCell="G1" sqref="G1"/>
    </sheetView>
  </sheetViews>
  <sheetFormatPr defaultColWidth="9.140625" defaultRowHeight="12" thickBottom="1" x14ac:dyDescent="0.25"/>
  <cols>
    <col min="1" max="1" width="44" style="60" customWidth="1"/>
    <col min="2" max="2" width="20.140625" style="60" customWidth="1"/>
    <col min="3" max="3" width="20.85546875" style="60" customWidth="1"/>
    <col min="4" max="4" width="17.140625" style="60" customWidth="1"/>
    <col min="5" max="5" width="18.5703125" style="60" customWidth="1"/>
    <col min="6" max="6" width="19.140625" style="60" customWidth="1"/>
    <col min="7" max="7" width="43.28515625" style="60" customWidth="1"/>
    <col min="8" max="16384" width="9.140625" style="60"/>
  </cols>
  <sheetData>
    <row r="1" spans="1:7" ht="24" customHeight="1" thickBot="1" x14ac:dyDescent="0.35">
      <c r="A1" s="21" t="s">
        <v>327</v>
      </c>
      <c r="B1" s="11" t="s">
        <v>526</v>
      </c>
      <c r="C1" s="11" t="s">
        <v>236</v>
      </c>
      <c r="D1" s="11"/>
      <c r="F1" s="11"/>
      <c r="G1" s="151" t="s">
        <v>422</v>
      </c>
    </row>
    <row r="2" spans="1:7" ht="21.75" customHeight="1" thickBot="1" x14ac:dyDescent="0.35">
      <c r="A2" s="22"/>
      <c r="B2" s="22"/>
      <c r="C2" s="20"/>
      <c r="D2" s="11"/>
      <c r="E2" s="9"/>
      <c r="F2" s="9"/>
      <c r="G2" s="5"/>
    </row>
    <row r="3" spans="1:7" ht="20.100000000000001" customHeight="1" thickBot="1" x14ac:dyDescent="0.3">
      <c r="A3" s="131" t="s">
        <v>423</v>
      </c>
      <c r="B3" s="131"/>
      <c r="C3" s="11"/>
      <c r="D3" s="11"/>
      <c r="F3" s="9"/>
      <c r="G3" s="5"/>
    </row>
    <row r="4" spans="1:7" s="61" customFormat="1" ht="15.75" customHeight="1" thickBot="1" x14ac:dyDescent="0.3">
      <c r="A4" s="15"/>
      <c r="B4" s="15"/>
      <c r="C4" s="15"/>
      <c r="D4" s="15" t="s">
        <v>97</v>
      </c>
      <c r="E4" s="15" t="s">
        <v>109</v>
      </c>
      <c r="F4" s="15" t="s">
        <v>106</v>
      </c>
      <c r="G4" s="15" t="s">
        <v>421</v>
      </c>
    </row>
    <row r="5" spans="1:7" s="62" customFormat="1" ht="15.95" customHeight="1" thickBot="1" x14ac:dyDescent="0.3">
      <c r="A5" s="11"/>
      <c r="B5" s="11"/>
      <c r="C5" s="11" t="s">
        <v>118</v>
      </c>
      <c r="D5" s="163"/>
      <c r="E5" s="148"/>
      <c r="F5" s="148"/>
      <c r="G5" s="148" t="s">
        <v>503</v>
      </c>
    </row>
    <row r="6" spans="1:7" s="62" customFormat="1" ht="15.95" customHeight="1" thickBot="1" x14ac:dyDescent="0.3">
      <c r="A6" s="11"/>
      <c r="B6" s="11"/>
      <c r="C6" s="11" t="s">
        <v>110</v>
      </c>
      <c r="D6" s="163"/>
      <c r="E6" s="148"/>
      <c r="F6" s="148"/>
      <c r="G6" s="148" t="s">
        <v>503</v>
      </c>
    </row>
    <row r="7" spans="1:7" s="62" customFormat="1" ht="21.75" customHeight="1" thickBot="1" x14ac:dyDescent="0.3">
      <c r="A7" s="4"/>
      <c r="B7" s="4"/>
      <c r="C7" s="4"/>
      <c r="D7" s="11"/>
      <c r="E7" s="11"/>
      <c r="F7" s="11"/>
      <c r="G7" s="11"/>
    </row>
    <row r="8" spans="1:7" ht="20.100000000000001" customHeight="1" thickBot="1" x14ac:dyDescent="0.3">
      <c r="A8" s="132" t="s">
        <v>418</v>
      </c>
      <c r="B8" s="131"/>
      <c r="C8" s="20"/>
      <c r="D8" s="11"/>
      <c r="E8" s="63"/>
      <c r="F8" s="11"/>
      <c r="G8" s="11"/>
    </row>
    <row r="9" spans="1:7" ht="20.100000000000001" customHeight="1" thickBot="1" x14ac:dyDescent="0.3">
      <c r="A9" s="44" t="s">
        <v>485</v>
      </c>
      <c r="B9" s="4"/>
      <c r="C9" s="20"/>
      <c r="D9" s="11"/>
      <c r="E9" s="63"/>
      <c r="F9" s="11"/>
      <c r="G9" s="11"/>
    </row>
    <row r="10" spans="1:7" s="11" customFormat="1" ht="24" customHeight="1" thickBot="1" x14ac:dyDescent="0.3">
      <c r="A10" s="15" t="s">
        <v>419</v>
      </c>
      <c r="B10" s="15" t="s">
        <v>160</v>
      </c>
      <c r="C10" s="15" t="s">
        <v>117</v>
      </c>
      <c r="D10" s="15" t="s">
        <v>124</v>
      </c>
      <c r="E10" s="15" t="s">
        <v>24</v>
      </c>
      <c r="F10" s="15" t="s">
        <v>23</v>
      </c>
      <c r="G10" s="64" t="s">
        <v>159</v>
      </c>
    </row>
    <row r="11" spans="1:7" ht="18" customHeight="1" thickBot="1" x14ac:dyDescent="0.25">
      <c r="A11" s="169"/>
      <c r="B11" s="148"/>
      <c r="C11" s="148"/>
      <c r="D11" s="152"/>
      <c r="E11" s="152"/>
      <c r="F11" s="170"/>
      <c r="G11" s="148"/>
    </row>
    <row r="12" spans="1:7" ht="18" customHeight="1" thickBot="1" x14ac:dyDescent="0.25">
      <c r="A12" s="169"/>
      <c r="B12" s="148"/>
      <c r="C12" s="148"/>
      <c r="D12" s="152"/>
      <c r="E12" s="152"/>
      <c r="F12" s="170"/>
      <c r="G12" s="171"/>
    </row>
    <row r="13" spans="1:7" ht="18" customHeight="1" thickBot="1" x14ac:dyDescent="0.25">
      <c r="A13" s="169"/>
      <c r="B13" s="148"/>
      <c r="C13" s="148"/>
      <c r="D13" s="152"/>
      <c r="E13" s="152"/>
      <c r="F13" s="170"/>
      <c r="G13" s="148"/>
    </row>
    <row r="14" spans="1:7" ht="18" customHeight="1" thickBot="1" x14ac:dyDescent="0.25">
      <c r="A14" s="148"/>
      <c r="B14" s="148"/>
      <c r="C14" s="148"/>
      <c r="D14" s="152"/>
      <c r="E14" s="152"/>
      <c r="F14" s="170"/>
      <c r="G14" s="171"/>
    </row>
    <row r="15" spans="1:7" ht="18" customHeight="1" thickBot="1" x14ac:dyDescent="0.25">
      <c r="A15" s="148"/>
      <c r="B15" s="148"/>
      <c r="C15" s="148"/>
      <c r="D15" s="152"/>
      <c r="E15" s="152"/>
      <c r="F15" s="170"/>
      <c r="G15" s="148"/>
    </row>
    <row r="16" spans="1:7" ht="18" customHeight="1" thickBot="1" x14ac:dyDescent="0.25">
      <c r="A16" s="148"/>
      <c r="B16" s="148"/>
      <c r="C16" s="148"/>
      <c r="D16" s="152"/>
      <c r="E16" s="152"/>
      <c r="F16" s="170"/>
      <c r="G16" s="171"/>
    </row>
    <row r="17" spans="1:7" s="5" customFormat="1" ht="18" customHeight="1" thickBot="1" x14ac:dyDescent="0.25">
      <c r="A17" s="148"/>
      <c r="B17" s="148"/>
      <c r="C17" s="148"/>
      <c r="D17" s="148"/>
      <c r="E17" s="148"/>
      <c r="F17" s="170"/>
      <c r="G17" s="148"/>
    </row>
    <row r="18" spans="1:7" s="5" customFormat="1" ht="18" customHeight="1" thickBot="1" x14ac:dyDescent="0.25">
      <c r="A18" s="148"/>
      <c r="B18" s="148"/>
      <c r="C18" s="148"/>
      <c r="D18" s="148"/>
      <c r="E18" s="148"/>
      <c r="F18" s="170"/>
      <c r="G18" s="148"/>
    </row>
    <row r="19" spans="1:7" s="5" customFormat="1" ht="18" customHeight="1" thickBot="1" x14ac:dyDescent="0.25">
      <c r="A19" s="148"/>
      <c r="B19" s="148"/>
      <c r="C19" s="148"/>
      <c r="D19" s="148"/>
      <c r="E19" s="148"/>
      <c r="F19" s="170"/>
      <c r="G19" s="148"/>
    </row>
    <row r="20" spans="1:7" ht="20.100000000000001" customHeight="1" thickBot="1" x14ac:dyDescent="0.3">
      <c r="A20" s="131" t="s">
        <v>424</v>
      </c>
      <c r="B20" s="131"/>
      <c r="C20" s="20"/>
      <c r="D20" s="20"/>
      <c r="E20" s="20"/>
      <c r="F20" s="65"/>
      <c r="G20" s="20"/>
    </row>
    <row r="21" spans="1:7" ht="18" customHeight="1" thickBot="1" x14ac:dyDescent="0.3">
      <c r="A21" s="4" t="s">
        <v>412</v>
      </c>
      <c r="B21" s="12"/>
      <c r="C21" s="12"/>
      <c r="D21" s="66"/>
      <c r="E21" s="66"/>
      <c r="F21" s="65"/>
      <c r="G21" s="20"/>
    </row>
    <row r="22" spans="1:7" ht="18" customHeight="1" thickBot="1" x14ac:dyDescent="0.3">
      <c r="B22" s="4"/>
      <c r="C22" s="12"/>
      <c r="D22" s="7"/>
      <c r="E22" s="7"/>
      <c r="F22" s="67"/>
      <c r="G22" s="27" t="s">
        <v>93</v>
      </c>
    </row>
    <row r="23" spans="1:7" ht="18" customHeight="1" thickBot="1" x14ac:dyDescent="0.3">
      <c r="A23" s="40" t="s">
        <v>116</v>
      </c>
      <c r="B23" s="40"/>
      <c r="C23" s="11"/>
      <c r="D23" s="8">
        <f>SUM(D11:D19)</f>
        <v>0</v>
      </c>
      <c r="E23" s="11"/>
      <c r="F23" s="11"/>
      <c r="G23" s="93" t="s">
        <v>511</v>
      </c>
    </row>
    <row r="24" spans="1:7" ht="18" customHeight="1" thickBot="1" x14ac:dyDescent="0.3">
      <c r="A24" s="11" t="s">
        <v>107</v>
      </c>
      <c r="B24" s="11"/>
      <c r="C24" s="11"/>
      <c r="D24" s="13"/>
      <c r="E24" s="8">
        <f>SUM(E11:E19)</f>
        <v>0</v>
      </c>
      <c r="F24" s="11"/>
      <c r="G24" s="93" t="s">
        <v>512</v>
      </c>
    </row>
    <row r="25" spans="1:7" ht="18" customHeight="1" thickBot="1" x14ac:dyDescent="0.3">
      <c r="A25" s="11" t="s">
        <v>426</v>
      </c>
      <c r="B25" s="11"/>
      <c r="C25" s="11"/>
      <c r="D25" s="13"/>
      <c r="E25" s="11"/>
      <c r="F25" s="91" t="e">
        <f>AVERAGE(F11:F19)</f>
        <v>#DIV/0!</v>
      </c>
      <c r="G25" s="90" t="s">
        <v>513</v>
      </c>
    </row>
    <row r="26" spans="1:7" ht="18" customHeight="1" thickBot="1" x14ac:dyDescent="0.3">
      <c r="A26" s="11"/>
      <c r="B26" s="11"/>
      <c r="C26" s="11"/>
      <c r="D26" s="13"/>
      <c r="E26" s="11"/>
      <c r="F26" s="34"/>
      <c r="G26" s="35"/>
    </row>
    <row r="27" spans="1:7" ht="18" customHeight="1" thickBot="1" x14ac:dyDescent="0.3">
      <c r="A27" s="4" t="s">
        <v>425</v>
      </c>
      <c r="B27" s="4"/>
      <c r="C27" s="11"/>
      <c r="D27" s="13"/>
      <c r="E27" s="11"/>
      <c r="F27" s="91" t="e">
        <f>E24/D23</f>
        <v>#DIV/0!</v>
      </c>
      <c r="G27" s="90" t="s">
        <v>413</v>
      </c>
    </row>
    <row r="28" spans="1:7" ht="18" customHeight="1" thickBot="1" x14ac:dyDescent="0.3">
      <c r="A28" s="11" t="s">
        <v>139</v>
      </c>
      <c r="B28" s="11"/>
      <c r="C28" s="11"/>
      <c r="D28" s="13"/>
      <c r="E28" s="20"/>
      <c r="F28" s="34"/>
      <c r="G28" s="35" t="s">
        <v>411</v>
      </c>
    </row>
    <row r="29" spans="1:7" ht="18" customHeight="1" thickBot="1" x14ac:dyDescent="0.3">
      <c r="A29" s="11" t="s">
        <v>420</v>
      </c>
      <c r="B29" s="11"/>
      <c r="C29" s="11"/>
      <c r="D29" s="13"/>
      <c r="E29" s="20"/>
      <c r="F29" s="34"/>
      <c r="G29" s="11" t="s">
        <v>414</v>
      </c>
    </row>
    <row r="30" spans="1:7" ht="16.5" thickBot="1" x14ac:dyDescent="0.3">
      <c r="C30" s="9"/>
      <c r="D30" s="13"/>
      <c r="E30" s="9"/>
      <c r="F30" s="34"/>
      <c r="G30" s="11"/>
    </row>
    <row r="31" spans="1:7" ht="15.75" thickBot="1" x14ac:dyDescent="0.25">
      <c r="A31" s="68"/>
      <c r="B31" s="68"/>
    </row>
  </sheetData>
  <sheetProtection algorithmName="SHA-512" hashValue="7iwzdF7OnaFVm1cln5xLB+QuoO/gCAFg8DItYV2g6BA0Hv9jWcHdzUyYykR7BdDrn2YrnmsMOHMajNpINkMcGQ==" saltValue="FCBDin4pGUFdPVlvZ2Y0Zg==" spinCount="100000" sheet="1" selectLockedCells="1"/>
  <printOptions headings="1" gridLines="1"/>
  <pageMargins left="0.75" right="0.75" top="1" bottom="1" header="0.5" footer="0.5"/>
  <pageSetup scale="48"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62AC-2B85-4096-88C4-44F5F99F95C3}">
  <dimension ref="A1:F27"/>
  <sheetViews>
    <sheetView zoomScaleNormal="100" workbookViewId="0">
      <selection activeCell="F1" sqref="F1"/>
    </sheetView>
  </sheetViews>
  <sheetFormatPr defaultColWidth="9.140625" defaultRowHeight="13.5" thickBottom="1" x14ac:dyDescent="0.25"/>
  <cols>
    <col min="1" max="1" width="18" style="10" customWidth="1"/>
    <col min="2" max="2" width="15.42578125" style="10" customWidth="1"/>
    <col min="3" max="3" width="26.28515625" style="23" customWidth="1"/>
    <col min="4" max="4" width="22.7109375" style="31" customWidth="1"/>
    <col min="5" max="5" width="20.28515625" style="31" customWidth="1"/>
    <col min="6" max="6" width="31.85546875" style="23" customWidth="1"/>
    <col min="7" max="16384" width="9.140625" style="10"/>
  </cols>
  <sheetData>
    <row r="1" spans="1:6" ht="21" thickBot="1" x14ac:dyDescent="0.35">
      <c r="A1" s="21" t="s">
        <v>328</v>
      </c>
      <c r="B1" s="21"/>
      <c r="C1" s="133"/>
      <c r="D1" s="216" t="s">
        <v>527</v>
      </c>
      <c r="E1" s="217"/>
      <c r="F1" s="172" t="s">
        <v>422</v>
      </c>
    </row>
    <row r="2" spans="1:6" ht="13.5" customHeight="1" thickBot="1" x14ac:dyDescent="0.35">
      <c r="A2" s="22"/>
      <c r="B2" s="22"/>
      <c r="C2" s="38"/>
      <c r="D2" s="5"/>
      <c r="E2" s="5"/>
      <c r="F2" s="24"/>
    </row>
    <row r="3" spans="1:6" ht="18.75" thickBot="1" x14ac:dyDescent="0.3">
      <c r="A3" s="131" t="s">
        <v>415</v>
      </c>
      <c r="B3" s="131"/>
      <c r="C3" s="134"/>
      <c r="D3" s="5"/>
      <c r="E3" s="5"/>
      <c r="F3" s="15" t="s">
        <v>0</v>
      </c>
    </row>
    <row r="4" spans="1:6" ht="15.95" customHeight="1" thickBot="1" x14ac:dyDescent="0.25">
      <c r="A4" s="9"/>
      <c r="B4" s="48"/>
      <c r="C4" s="81"/>
      <c r="D4" s="181"/>
      <c r="E4" s="185"/>
      <c r="F4" s="174"/>
    </row>
    <row r="5" spans="1:6" ht="15.95" customHeight="1" thickBot="1" x14ac:dyDescent="0.3">
      <c r="A5" s="11" t="s">
        <v>71</v>
      </c>
      <c r="B5" s="148"/>
      <c r="C5" s="169"/>
      <c r="D5" s="39" t="s">
        <v>105</v>
      </c>
      <c r="E5" s="186"/>
      <c r="F5" s="169"/>
    </row>
    <row r="6" spans="1:6" ht="15.95" customHeight="1" thickBot="1" x14ac:dyDescent="0.3">
      <c r="A6" s="11" t="s">
        <v>79</v>
      </c>
      <c r="B6" s="148"/>
      <c r="C6" s="169"/>
      <c r="D6" s="39" t="s">
        <v>72</v>
      </c>
      <c r="E6" s="187"/>
      <c r="F6" s="169"/>
    </row>
    <row r="7" spans="1:6" ht="15.95" customHeight="1" thickBot="1" x14ac:dyDescent="0.3">
      <c r="A7" s="11" t="s">
        <v>435</v>
      </c>
      <c r="B7" s="148"/>
      <c r="C7" s="169"/>
      <c r="D7" s="39" t="s">
        <v>125</v>
      </c>
      <c r="E7" s="188"/>
      <c r="F7" s="169"/>
    </row>
    <row r="8" spans="1:6" ht="15.95" customHeight="1" thickBot="1" x14ac:dyDescent="0.3">
      <c r="A8" s="11" t="s">
        <v>436</v>
      </c>
      <c r="B8" s="175"/>
      <c r="C8" s="169"/>
      <c r="D8" s="39" t="s">
        <v>127</v>
      </c>
      <c r="E8" s="189"/>
      <c r="F8" s="169"/>
    </row>
    <row r="9" spans="1:6" ht="15.95" customHeight="1" thickBot="1" x14ac:dyDescent="0.3">
      <c r="A9" s="11" t="s">
        <v>128</v>
      </c>
      <c r="B9" s="175"/>
      <c r="C9" s="169"/>
      <c r="D9" s="39" t="s">
        <v>73</v>
      </c>
      <c r="E9" s="190"/>
      <c r="F9" s="169"/>
    </row>
    <row r="10" spans="1:6" ht="15.95" customHeight="1" thickBot="1" x14ac:dyDescent="0.3">
      <c r="A10" s="11" t="s">
        <v>129</v>
      </c>
      <c r="B10" s="176"/>
      <c r="C10" s="169"/>
      <c r="D10" s="39" t="s">
        <v>130</v>
      </c>
      <c r="E10" s="186"/>
      <c r="F10" s="169"/>
    </row>
    <row r="11" spans="1:6" ht="15.95" customHeight="1" thickBot="1" x14ac:dyDescent="0.3">
      <c r="A11" s="11" t="s">
        <v>437</v>
      </c>
      <c r="B11" s="177"/>
      <c r="C11" s="169"/>
      <c r="D11" s="39" t="s">
        <v>126</v>
      </c>
      <c r="E11" s="191"/>
      <c r="F11" s="169"/>
    </row>
    <row r="12" spans="1:6" ht="15.95" customHeight="1" thickBot="1" x14ac:dyDescent="0.3">
      <c r="A12" s="11" t="s">
        <v>439</v>
      </c>
      <c r="B12" s="177"/>
      <c r="C12" s="169"/>
      <c r="D12" s="39" t="s">
        <v>76</v>
      </c>
      <c r="E12" s="187"/>
      <c r="F12" s="169"/>
    </row>
    <row r="13" spans="1:6" ht="15.95" customHeight="1" thickBot="1" x14ac:dyDescent="0.3">
      <c r="A13" s="11" t="s">
        <v>440</v>
      </c>
      <c r="B13" s="177"/>
      <c r="C13" s="169"/>
      <c r="D13" s="39" t="s">
        <v>77</v>
      </c>
      <c r="E13" s="190"/>
      <c r="F13" s="169"/>
    </row>
    <row r="14" spans="1:6" ht="15.95" customHeight="1" thickBot="1" x14ac:dyDescent="0.3">
      <c r="A14" s="11" t="s">
        <v>441</v>
      </c>
      <c r="B14" s="178"/>
      <c r="C14" s="169"/>
      <c r="D14" s="151" t="s">
        <v>100</v>
      </c>
      <c r="E14" s="184"/>
      <c r="F14" s="169"/>
    </row>
    <row r="15" spans="1:6" ht="15.95" customHeight="1" thickBot="1" x14ac:dyDescent="0.3">
      <c r="A15" s="11" t="s">
        <v>442</v>
      </c>
      <c r="B15" s="177"/>
      <c r="C15" s="169"/>
      <c r="D15" s="151" t="s">
        <v>100</v>
      </c>
      <c r="E15" s="183"/>
      <c r="F15" s="169"/>
    </row>
    <row r="16" spans="1:6" ht="15.95" customHeight="1" thickBot="1" x14ac:dyDescent="0.3">
      <c r="A16" s="151" t="s">
        <v>81</v>
      </c>
      <c r="B16" s="179"/>
      <c r="C16" s="169"/>
      <c r="D16" s="182"/>
      <c r="E16" s="183"/>
      <c r="F16" s="169"/>
    </row>
    <row r="17" spans="1:6" ht="15.95" customHeight="1" thickBot="1" x14ac:dyDescent="0.3">
      <c r="A17" s="151"/>
      <c r="B17" s="180"/>
      <c r="C17" s="172"/>
      <c r="D17" s="182"/>
      <c r="E17" s="182"/>
      <c r="F17" s="172"/>
    </row>
    <row r="18" spans="1:6" ht="18.75" thickBot="1" x14ac:dyDescent="0.3">
      <c r="A18" s="131" t="s">
        <v>416</v>
      </c>
      <c r="B18" s="135"/>
      <c r="C18" s="136"/>
      <c r="D18" s="137"/>
      <c r="E18" s="26"/>
    </row>
    <row r="19" spans="1:6" ht="15.95" customHeight="1" thickBot="1" x14ac:dyDescent="0.3">
      <c r="A19" s="11"/>
      <c r="B19" s="35"/>
      <c r="C19" s="100"/>
      <c r="D19" s="33"/>
      <c r="E19" s="113"/>
      <c r="F19" s="100"/>
    </row>
    <row r="20" spans="1:6" ht="15.95" customHeight="1" thickBot="1" x14ac:dyDescent="0.3">
      <c r="A20" s="15" t="s">
        <v>102</v>
      </c>
      <c r="B20" s="28" t="s">
        <v>103</v>
      </c>
      <c r="C20" s="27" t="s">
        <v>53</v>
      </c>
      <c r="D20" s="28" t="s">
        <v>15</v>
      </c>
      <c r="E20" s="28" t="s">
        <v>11</v>
      </c>
      <c r="F20" s="27"/>
    </row>
    <row r="21" spans="1:6" ht="15.95" customHeight="1" thickBot="1" x14ac:dyDescent="0.25">
      <c r="A21" s="192"/>
      <c r="B21" s="192"/>
      <c r="C21" s="169"/>
      <c r="D21" s="193"/>
      <c r="E21" s="169"/>
      <c r="F21" s="169"/>
    </row>
    <row r="22" spans="1:6" ht="15.95" customHeight="1" thickBot="1" x14ac:dyDescent="0.25">
      <c r="A22" s="192"/>
      <c r="B22" s="192"/>
      <c r="C22" s="169"/>
      <c r="D22" s="193"/>
      <c r="E22" s="169"/>
      <c r="F22" s="169"/>
    </row>
    <row r="23" spans="1:6" ht="15.95" customHeight="1" thickBot="1" x14ac:dyDescent="0.25">
      <c r="A23" s="192"/>
      <c r="B23" s="192"/>
      <c r="C23" s="169"/>
      <c r="D23" s="193"/>
      <c r="E23" s="169"/>
      <c r="F23" s="169"/>
    </row>
    <row r="24" spans="1:6" ht="15.95" customHeight="1" thickBot="1" x14ac:dyDescent="0.25">
      <c r="A24" s="192"/>
      <c r="B24" s="192"/>
      <c r="C24" s="169"/>
      <c r="D24" s="193"/>
      <c r="E24" s="169"/>
      <c r="F24" s="169"/>
    </row>
    <row r="25" spans="1:6" ht="15.95" customHeight="1" thickBot="1" x14ac:dyDescent="0.25">
      <c r="A25" s="192"/>
      <c r="B25" s="192"/>
      <c r="C25" s="169"/>
      <c r="D25" s="193"/>
      <c r="E25" s="169"/>
      <c r="F25" s="169"/>
    </row>
    <row r="26" spans="1:6" ht="15.95" customHeight="1" thickBot="1" x14ac:dyDescent="0.3">
      <c r="A26" s="194"/>
      <c r="B26" s="194"/>
      <c r="C26" s="172"/>
      <c r="D26" s="195"/>
      <c r="E26" s="172"/>
      <c r="F26" s="169"/>
    </row>
    <row r="27" spans="1:6" s="72" customFormat="1" ht="18" customHeight="1" thickBot="1" x14ac:dyDescent="0.25">
      <c r="A27" s="70"/>
      <c r="B27" s="70"/>
      <c r="C27" s="71" t="s">
        <v>101</v>
      </c>
      <c r="D27" s="138">
        <f>SUM(D21:D26)</f>
        <v>0</v>
      </c>
      <c r="E27" s="43"/>
      <c r="F27" s="139" t="s">
        <v>514</v>
      </c>
    </row>
  </sheetData>
  <sheetProtection algorithmName="SHA-512" hashValue="0Bb+FLDDKOQldHSCBS4u/DBTA4Pc9Z4VY2J3Whwhzm30WjlOPg+rskvK4/WWg46HIus36QqmQJxXBeUTaTF5qw==" saltValue="qLxxifwhcneB8AFvIpbPCA==" spinCount="100000" sheet="1" objects="1" scenarios="1" selectLockedCells="1"/>
  <mergeCells count="1">
    <mergeCell ref="D1:E1"/>
  </mergeCells>
  <pageMargins left="0.7" right="0.7" top="0.75" bottom="0.75" header="0.3" footer="0.3"/>
  <pageSetup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F4ACA-D634-4EF4-A448-DF583252637F}">
  <dimension ref="A1:I28"/>
  <sheetViews>
    <sheetView zoomScaleNormal="100" workbookViewId="0">
      <selection activeCell="G24" sqref="G24"/>
    </sheetView>
  </sheetViews>
  <sheetFormatPr defaultColWidth="9.140625" defaultRowHeight="13.5" thickBottom="1" x14ac:dyDescent="0.25"/>
  <cols>
    <col min="1" max="1" width="37.85546875" style="10" customWidth="1"/>
    <col min="2" max="2" width="24.85546875" style="10" customWidth="1"/>
    <col min="3" max="3" width="13.42578125" style="10" customWidth="1"/>
    <col min="4" max="4" width="12.140625" style="10" customWidth="1"/>
    <col min="5" max="5" width="11.28515625" style="10" customWidth="1"/>
    <col min="6" max="6" width="13" style="10" customWidth="1"/>
    <col min="7" max="7" width="15.28515625" style="10" customWidth="1"/>
    <col min="8" max="8" width="20.7109375" style="10" customWidth="1"/>
    <col min="9" max="9" width="3.7109375" style="10" customWidth="1"/>
    <col min="10" max="16384" width="9.140625" style="10"/>
  </cols>
  <sheetData>
    <row r="1" spans="1:9" ht="21" thickBot="1" x14ac:dyDescent="0.35">
      <c r="A1" s="21" t="s">
        <v>329</v>
      </c>
      <c r="B1" s="21"/>
      <c r="C1" s="11" t="s">
        <v>530</v>
      </c>
      <c r="D1" s="9"/>
      <c r="G1" s="11" t="s">
        <v>422</v>
      </c>
    </row>
    <row r="2" spans="1:9" thickBot="1" x14ac:dyDescent="0.25">
      <c r="D2" s="5"/>
    </row>
    <row r="3" spans="1:9" ht="18.75" thickBot="1" x14ac:dyDescent="0.3">
      <c r="A3" s="131" t="s">
        <v>447</v>
      </c>
      <c r="B3" s="15" t="s">
        <v>65</v>
      </c>
      <c r="C3" s="15" t="s">
        <v>61</v>
      </c>
      <c r="D3" s="15" t="s">
        <v>131</v>
      </c>
      <c r="E3" s="15" t="s">
        <v>58</v>
      </c>
      <c r="F3" s="15" t="s">
        <v>132</v>
      </c>
      <c r="G3" s="15" t="s">
        <v>134</v>
      </c>
      <c r="H3" s="15" t="s">
        <v>59</v>
      </c>
      <c r="I3" s="12"/>
    </row>
    <row r="4" spans="1:9" ht="16.5" thickBot="1" x14ac:dyDescent="0.3">
      <c r="A4" s="151" t="s">
        <v>122</v>
      </c>
      <c r="B4" s="152">
        <v>99999</v>
      </c>
      <c r="C4" s="152">
        <v>99999</v>
      </c>
      <c r="D4" s="152">
        <v>99999</v>
      </c>
      <c r="E4" s="152">
        <v>99999</v>
      </c>
      <c r="F4" s="152">
        <v>99999</v>
      </c>
      <c r="G4" s="152">
        <v>99999</v>
      </c>
      <c r="H4" s="152">
        <v>99999</v>
      </c>
      <c r="I4" s="5"/>
    </row>
    <row r="5" spans="1:9" ht="16.5" thickBot="1" x14ac:dyDescent="0.3">
      <c r="A5" s="151" t="s">
        <v>89</v>
      </c>
      <c r="B5" s="179" t="s">
        <v>64</v>
      </c>
      <c r="C5" s="179" t="s">
        <v>64</v>
      </c>
      <c r="D5" s="179" t="s">
        <v>64</v>
      </c>
      <c r="E5" s="179" t="s">
        <v>64</v>
      </c>
      <c r="F5" s="179" t="s">
        <v>64</v>
      </c>
      <c r="G5" s="179" t="s">
        <v>64</v>
      </c>
      <c r="H5" s="179" t="s">
        <v>64</v>
      </c>
      <c r="I5" s="5"/>
    </row>
    <row r="6" spans="1:9" ht="16.5" thickBot="1" x14ac:dyDescent="0.3">
      <c r="A6" s="151" t="s">
        <v>91</v>
      </c>
      <c r="B6" s="179"/>
      <c r="C6" s="180"/>
      <c r="D6" s="180"/>
      <c r="E6" s="180"/>
      <c r="F6" s="180"/>
      <c r="G6" s="180"/>
      <c r="H6" s="180"/>
      <c r="I6" s="5"/>
    </row>
    <row r="7" spans="1:9" ht="16.5" thickBot="1" x14ac:dyDescent="0.3">
      <c r="A7" s="151" t="s">
        <v>143</v>
      </c>
      <c r="B7" s="179"/>
      <c r="C7" s="180"/>
      <c r="D7" s="180"/>
      <c r="E7" s="180"/>
      <c r="F7" s="180"/>
      <c r="G7" s="180"/>
      <c r="H7" s="180"/>
      <c r="I7" s="5"/>
    </row>
    <row r="8" spans="1:9" ht="16.5" thickBot="1" x14ac:dyDescent="0.3">
      <c r="A8" s="151" t="s">
        <v>142</v>
      </c>
      <c r="B8" s="179"/>
      <c r="C8" s="180"/>
      <c r="D8" s="180"/>
      <c r="E8" s="180"/>
      <c r="F8" s="180"/>
      <c r="G8" s="180"/>
      <c r="H8" s="180"/>
      <c r="I8" s="5"/>
    </row>
    <row r="9" spans="1:9" ht="16.5" thickBot="1" x14ac:dyDescent="0.3">
      <c r="A9" s="151" t="s">
        <v>95</v>
      </c>
      <c r="B9" s="179"/>
      <c r="C9" s="151"/>
      <c r="D9" s="151"/>
      <c r="E9" s="151"/>
      <c r="F9" s="151"/>
      <c r="G9" s="151"/>
      <c r="H9" s="151"/>
      <c r="I9" s="5"/>
    </row>
    <row r="10" spans="1:9" ht="16.5" thickBot="1" x14ac:dyDescent="0.3">
      <c r="A10" s="151" t="s">
        <v>84</v>
      </c>
      <c r="B10" s="179"/>
      <c r="C10" s="151"/>
      <c r="D10" s="151"/>
      <c r="E10" s="151"/>
      <c r="F10" s="151"/>
      <c r="G10" s="151"/>
      <c r="H10" s="151"/>
    </row>
    <row r="11" spans="1:9" ht="16.5" thickBot="1" x14ac:dyDescent="0.3">
      <c r="A11" s="151" t="s">
        <v>145</v>
      </c>
      <c r="B11" s="179"/>
      <c r="C11" s="151"/>
      <c r="D11" s="151"/>
      <c r="E11" s="151"/>
      <c r="F11" s="151"/>
      <c r="G11" s="151"/>
      <c r="H11" s="151"/>
    </row>
    <row r="12" spans="1:9" ht="16.5" thickBot="1" x14ac:dyDescent="0.3">
      <c r="A12" s="151" t="s">
        <v>85</v>
      </c>
      <c r="B12" s="179"/>
      <c r="C12" s="151"/>
      <c r="D12" s="151"/>
      <c r="E12" s="151"/>
      <c r="F12" s="151"/>
      <c r="G12" s="151"/>
      <c r="H12" s="151"/>
    </row>
    <row r="13" spans="1:9" ht="16.5" thickBot="1" x14ac:dyDescent="0.3">
      <c r="A13" s="151" t="s">
        <v>86</v>
      </c>
      <c r="B13" s="179"/>
      <c r="C13" s="151"/>
      <c r="D13" s="151"/>
      <c r="E13" s="151"/>
      <c r="F13" s="151"/>
      <c r="G13" s="151"/>
      <c r="H13" s="151"/>
    </row>
    <row r="14" spans="1:9" ht="16.5" thickBot="1" x14ac:dyDescent="0.3">
      <c r="A14" s="151" t="s">
        <v>87</v>
      </c>
      <c r="B14" s="179"/>
      <c r="C14" s="151"/>
      <c r="D14" s="151"/>
      <c r="E14" s="151"/>
      <c r="F14" s="151"/>
      <c r="G14" s="151"/>
      <c r="H14" s="151"/>
    </row>
    <row r="15" spans="1:9" ht="16.5" thickBot="1" x14ac:dyDescent="0.3">
      <c r="A15" s="151"/>
      <c r="B15" s="179"/>
      <c r="C15" s="151"/>
      <c r="D15" s="151"/>
      <c r="E15" s="151"/>
      <c r="F15" s="151"/>
      <c r="G15" s="151"/>
      <c r="H15" s="151"/>
    </row>
    <row r="16" spans="1:9" ht="16.5" thickBot="1" x14ac:dyDescent="0.3">
      <c r="A16" s="151" t="s">
        <v>487</v>
      </c>
      <c r="B16" s="179"/>
      <c r="C16" s="151"/>
      <c r="D16" s="151"/>
      <c r="E16" s="151"/>
      <c r="F16" s="151"/>
      <c r="G16" s="151"/>
      <c r="H16" s="151"/>
    </row>
    <row r="17" spans="1:9" ht="16.5" thickBot="1" x14ac:dyDescent="0.3">
      <c r="A17" s="151" t="s">
        <v>471</v>
      </c>
      <c r="B17" s="179"/>
      <c r="C17" s="151"/>
      <c r="D17" s="151"/>
      <c r="E17" s="151"/>
      <c r="F17" s="151"/>
      <c r="G17" s="151"/>
      <c r="H17" s="151"/>
    </row>
    <row r="18" spans="1:9" ht="16.5" thickBot="1" x14ac:dyDescent="0.3">
      <c r="A18" s="151"/>
      <c r="B18" s="151"/>
      <c r="C18" s="151"/>
      <c r="D18" s="151"/>
      <c r="E18" s="151"/>
      <c r="F18" s="151"/>
      <c r="G18" s="151"/>
      <c r="H18" s="151"/>
    </row>
    <row r="19" spans="1:9" ht="18.75" thickBot="1" x14ac:dyDescent="0.3">
      <c r="A19" s="131" t="s">
        <v>489</v>
      </c>
      <c r="B19" s="9" t="s">
        <v>488</v>
      </c>
      <c r="C19" s="11"/>
      <c r="D19" s="11"/>
      <c r="E19" s="11"/>
      <c r="F19" s="11"/>
      <c r="G19" s="11"/>
      <c r="H19" s="11"/>
    </row>
    <row r="20" spans="1:9" thickBot="1" x14ac:dyDescent="0.25">
      <c r="A20" s="12"/>
      <c r="B20" s="12"/>
      <c r="C20" s="12"/>
      <c r="D20" s="12"/>
      <c r="E20" s="12"/>
      <c r="F20" s="12"/>
      <c r="G20" s="12"/>
      <c r="H20" s="12"/>
    </row>
    <row r="21" spans="1:9" ht="16.5" thickBot="1" x14ac:dyDescent="0.3">
      <c r="A21" s="154" t="s">
        <v>11</v>
      </c>
      <c r="B21" s="154" t="s">
        <v>4</v>
      </c>
      <c r="C21" s="154" t="s">
        <v>12</v>
      </c>
      <c r="D21" s="154" t="s">
        <v>490</v>
      </c>
      <c r="E21" s="154"/>
      <c r="F21" s="154"/>
      <c r="G21" s="154" t="s">
        <v>66</v>
      </c>
      <c r="H21" s="154" t="s">
        <v>475</v>
      </c>
    </row>
    <row r="22" spans="1:9" ht="16.5" thickBot="1" x14ac:dyDescent="0.3">
      <c r="A22" s="148"/>
      <c r="B22" s="148"/>
      <c r="C22" s="152"/>
      <c r="D22" s="148"/>
      <c r="E22" s="148"/>
      <c r="F22" s="148"/>
      <c r="G22" s="152">
        <v>0</v>
      </c>
      <c r="H22" s="151"/>
      <c r="I22" s="12"/>
    </row>
    <row r="23" spans="1:9" ht="16.5" thickBot="1" x14ac:dyDescent="0.3">
      <c r="A23" s="148"/>
      <c r="B23" s="148"/>
      <c r="C23" s="152"/>
      <c r="D23" s="148"/>
      <c r="E23" s="148"/>
      <c r="F23" s="148"/>
      <c r="G23" s="152">
        <v>0</v>
      </c>
      <c r="H23" s="151"/>
    </row>
    <row r="24" spans="1:9" ht="16.5" thickBot="1" x14ac:dyDescent="0.3">
      <c r="A24" s="148"/>
      <c r="B24" s="148"/>
      <c r="C24" s="152"/>
      <c r="D24" s="148"/>
      <c r="E24" s="148"/>
      <c r="F24" s="148"/>
      <c r="G24" s="152">
        <v>0</v>
      </c>
      <c r="H24" s="153"/>
      <c r="I24" s="5"/>
    </row>
    <row r="25" spans="1:9" ht="16.5" thickBot="1" x14ac:dyDescent="0.3">
      <c r="A25" s="148"/>
      <c r="B25" s="148"/>
      <c r="C25" s="152"/>
      <c r="D25" s="148"/>
      <c r="E25" s="148"/>
      <c r="F25" s="148"/>
      <c r="G25" s="152">
        <v>0</v>
      </c>
      <c r="H25" s="153"/>
      <c r="I25" s="5"/>
    </row>
    <row r="26" spans="1:9" ht="16.5" thickBot="1" x14ac:dyDescent="0.3">
      <c r="A26" s="148"/>
      <c r="B26" s="148"/>
      <c r="C26" s="152"/>
      <c r="D26" s="148"/>
      <c r="E26" s="148"/>
      <c r="F26" s="148"/>
      <c r="G26" s="152">
        <v>0</v>
      </c>
      <c r="H26" s="153"/>
      <c r="I26" s="5"/>
    </row>
    <row r="27" spans="1:9" ht="15" thickBot="1" x14ac:dyDescent="0.25">
      <c r="A27" s="173"/>
      <c r="B27" s="173"/>
      <c r="C27" s="196"/>
      <c r="D27" s="173"/>
      <c r="E27" s="173"/>
      <c r="F27" s="173"/>
      <c r="G27" s="196"/>
      <c r="H27" s="196"/>
      <c r="I27" s="5"/>
    </row>
    <row r="28" spans="1:9" ht="15.95" customHeight="1" thickBot="1" x14ac:dyDescent="0.3">
      <c r="A28" s="5"/>
      <c r="B28" s="5"/>
      <c r="C28" s="17"/>
      <c r="D28" s="5"/>
      <c r="E28" s="5"/>
      <c r="F28" s="5"/>
      <c r="G28" s="197">
        <f>SUM(G22:G27)</f>
        <v>0</v>
      </c>
      <c r="H28" s="117" t="s">
        <v>474</v>
      </c>
      <c r="I28" s="5"/>
    </row>
  </sheetData>
  <sheetProtection algorithmName="SHA-512" hashValue="2mTIs3/7iTtiwzMtuoJAXrygpyuTkRhf+A9q+0fPHqB/ClqeJOSOW7rmQ6DHQNGxgXhprtwDCNZNuz9JVVZ0aw==" saltValue="kTzfe3p6HND2vhSYHEpR9w==" spinCount="100000" sheet="1" objects="1" scenarios="1" selectLockedCells="1"/>
  <pageMargins left="0.75" right="0.75" top="1" bottom="1" header="0.5" footer="0.5"/>
  <pageSetup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61C-ACD8-44DF-B4EA-B36FAB27D874}">
  <sheetPr>
    <pageSetUpPr fitToPage="1"/>
  </sheetPr>
  <dimension ref="A1:K40"/>
  <sheetViews>
    <sheetView zoomScaleNormal="100" workbookViewId="0">
      <selection activeCell="A28" sqref="A28"/>
    </sheetView>
  </sheetViews>
  <sheetFormatPr defaultColWidth="9.140625" defaultRowHeight="13.5" thickBottom="1" x14ac:dyDescent="0.25"/>
  <cols>
    <col min="1" max="1" width="41" style="38" customWidth="1"/>
    <col min="2" max="2" width="25.5703125" style="38" customWidth="1"/>
    <col min="3" max="3" width="14.7109375" style="38" customWidth="1"/>
    <col min="4" max="4" width="14.5703125" style="38" customWidth="1"/>
    <col min="5" max="5" width="13.85546875" style="38" customWidth="1"/>
    <col min="6" max="6" width="15.7109375" style="38" customWidth="1"/>
    <col min="7" max="7" width="20" style="38" customWidth="1"/>
    <col min="8" max="8" width="20.140625" style="38" customWidth="1"/>
    <col min="9" max="9" width="28.140625" style="38" customWidth="1"/>
    <col min="10" max="10" width="12" style="38" customWidth="1"/>
    <col min="11" max="16384" width="9.140625" style="38"/>
  </cols>
  <sheetData>
    <row r="1" spans="1:11" ht="21" thickBot="1" x14ac:dyDescent="0.35">
      <c r="A1" s="21" t="s">
        <v>463</v>
      </c>
      <c r="B1" s="11" t="s">
        <v>531</v>
      </c>
      <c r="C1" s="11" t="s">
        <v>176</v>
      </c>
      <c r="D1" s="9"/>
      <c r="E1" s="9"/>
      <c r="F1" s="9"/>
      <c r="G1" s="151" t="s">
        <v>422</v>
      </c>
      <c r="H1" s="9"/>
    </row>
    <row r="3" spans="1:11" s="73" customFormat="1" ht="16.5" thickBot="1" x14ac:dyDescent="0.3">
      <c r="A3" s="15" t="s">
        <v>114</v>
      </c>
      <c r="B3" s="15" t="s">
        <v>451</v>
      </c>
      <c r="C3" s="15" t="s">
        <v>2</v>
      </c>
      <c r="D3" s="15" t="s">
        <v>8</v>
      </c>
      <c r="E3" s="15" t="s">
        <v>7</v>
      </c>
      <c r="F3" s="15" t="s">
        <v>115</v>
      </c>
      <c r="G3" s="15" t="s">
        <v>398</v>
      </c>
      <c r="H3" s="15" t="s">
        <v>93</v>
      </c>
      <c r="I3" s="11"/>
    </row>
    <row r="4" spans="1:11" ht="15.95" customHeight="1" thickBot="1" x14ac:dyDescent="0.25">
      <c r="A4" s="148"/>
      <c r="B4" s="148"/>
      <c r="C4" s="148"/>
      <c r="D4" s="148"/>
      <c r="E4" s="148"/>
      <c r="F4" s="148"/>
      <c r="G4" s="148"/>
      <c r="H4" s="148"/>
    </row>
    <row r="5" spans="1:11" ht="15.95" customHeight="1" thickBot="1" x14ac:dyDescent="0.25">
      <c r="A5" s="148"/>
      <c r="B5" s="148"/>
      <c r="C5" s="148"/>
      <c r="D5" s="148"/>
      <c r="E5" s="152"/>
      <c r="F5" s="148"/>
      <c r="G5" s="148"/>
      <c r="H5" s="148"/>
      <c r="I5" s="74"/>
    </row>
    <row r="6" spans="1:11" ht="15.95" customHeight="1" thickBot="1" x14ac:dyDescent="0.25">
      <c r="A6" s="148"/>
      <c r="B6" s="148"/>
      <c r="C6" s="148"/>
      <c r="D6" s="148"/>
      <c r="E6" s="152"/>
      <c r="F6" s="148"/>
      <c r="G6" s="148"/>
      <c r="H6" s="148"/>
      <c r="I6" s="74"/>
    </row>
    <row r="7" spans="1:11" ht="15.95" customHeight="1" thickBot="1" x14ac:dyDescent="0.25">
      <c r="A7" s="148"/>
      <c r="B7" s="148"/>
      <c r="C7" s="148"/>
      <c r="D7" s="148"/>
      <c r="E7" s="152"/>
      <c r="F7" s="148"/>
      <c r="G7" s="148"/>
      <c r="H7" s="148"/>
      <c r="I7" s="74"/>
      <c r="K7" s="75"/>
    </row>
    <row r="8" spans="1:11" ht="15.95" customHeight="1" thickBot="1" x14ac:dyDescent="0.25">
      <c r="A8" s="148"/>
      <c r="B8" s="148"/>
      <c r="C8" s="148"/>
      <c r="D8" s="148"/>
      <c r="E8" s="148"/>
      <c r="F8" s="148"/>
      <c r="G8" s="148"/>
      <c r="H8" s="148"/>
      <c r="I8" s="74"/>
    </row>
    <row r="9" spans="1:11" ht="15.95" customHeight="1" thickBot="1" x14ac:dyDescent="0.25">
      <c r="A9" s="148"/>
      <c r="B9" s="148"/>
      <c r="C9" s="148"/>
      <c r="D9" s="148"/>
      <c r="E9" s="148"/>
      <c r="F9" s="148"/>
      <c r="G9" s="148"/>
      <c r="H9" s="148"/>
      <c r="I9" s="74"/>
    </row>
    <row r="10" spans="1:11" ht="15.95" customHeight="1" thickBot="1" x14ac:dyDescent="0.25">
      <c r="A10" s="148"/>
      <c r="B10" s="148"/>
      <c r="C10" s="148"/>
      <c r="D10" s="148"/>
      <c r="E10" s="148"/>
      <c r="F10" s="148"/>
      <c r="G10" s="148"/>
      <c r="H10" s="148"/>
      <c r="I10" s="74"/>
    </row>
    <row r="11" spans="1:11" ht="15.95" customHeight="1" thickBot="1" x14ac:dyDescent="0.25">
      <c r="A11" s="148"/>
      <c r="B11" s="148"/>
      <c r="C11" s="148"/>
      <c r="D11" s="148"/>
      <c r="E11" s="148"/>
      <c r="F11" s="148"/>
      <c r="G11" s="148"/>
      <c r="H11" s="148"/>
      <c r="J11" s="75"/>
    </row>
    <row r="12" spans="1:11" ht="15.95" customHeight="1" thickBot="1" x14ac:dyDescent="0.25">
      <c r="A12" s="148"/>
      <c r="B12" s="148"/>
      <c r="C12" s="148"/>
      <c r="D12" s="148"/>
      <c r="E12" s="148"/>
      <c r="F12" s="148"/>
      <c r="G12" s="148"/>
      <c r="H12" s="148"/>
      <c r="J12" s="75"/>
    </row>
    <row r="13" spans="1:11" ht="15.95" customHeight="1" thickBot="1" x14ac:dyDescent="0.25">
      <c r="A13" s="148"/>
      <c r="B13" s="148"/>
      <c r="C13" s="148"/>
      <c r="D13" s="148"/>
      <c r="E13" s="152"/>
      <c r="F13" s="148"/>
      <c r="G13" s="148"/>
      <c r="H13" s="148"/>
      <c r="J13" s="75"/>
      <c r="K13" s="75"/>
    </row>
    <row r="14" spans="1:11" ht="15.95" customHeight="1" thickBot="1" x14ac:dyDescent="0.25">
      <c r="A14" s="148"/>
      <c r="B14" s="148"/>
      <c r="C14" s="148"/>
      <c r="D14" s="148"/>
      <c r="E14" s="152"/>
      <c r="F14" s="148"/>
      <c r="G14" s="148"/>
      <c r="H14" s="148"/>
    </row>
    <row r="15" spans="1:11" ht="15.95" customHeight="1" thickBot="1" x14ac:dyDescent="0.25">
      <c r="A15" s="148"/>
      <c r="B15" s="148"/>
      <c r="C15" s="148"/>
      <c r="D15" s="148"/>
      <c r="E15" s="152"/>
      <c r="F15" s="148"/>
      <c r="G15" s="148"/>
      <c r="H15" s="148"/>
      <c r="K15" s="75"/>
    </row>
    <row r="16" spans="1:11" ht="15.95" customHeight="1" thickBot="1" x14ac:dyDescent="0.3">
      <c r="A16" s="151"/>
      <c r="B16" s="151"/>
      <c r="C16" s="151"/>
      <c r="D16" s="151"/>
      <c r="E16" s="153"/>
      <c r="F16" s="151"/>
      <c r="G16" s="151"/>
      <c r="H16" s="148"/>
    </row>
    <row r="17" spans="1:8" ht="16.5" thickBot="1" x14ac:dyDescent="0.3">
      <c r="A17" s="198"/>
      <c r="B17" s="198"/>
      <c r="C17" s="11" t="s">
        <v>449</v>
      </c>
      <c r="D17" s="9"/>
      <c r="E17" s="76"/>
      <c r="F17" s="8">
        <f>SUM(F4:F16)</f>
        <v>0</v>
      </c>
      <c r="G17" s="9"/>
      <c r="H17" s="118" t="s">
        <v>467</v>
      </c>
    </row>
    <row r="18" spans="1:8" ht="15.75" thickBot="1" x14ac:dyDescent="0.25">
      <c r="A18" s="198"/>
      <c r="B18" s="198"/>
      <c r="C18" s="9" t="s">
        <v>121</v>
      </c>
      <c r="D18" s="9"/>
      <c r="E18" s="76"/>
      <c r="F18" s="9"/>
      <c r="G18" s="9"/>
      <c r="H18" s="9"/>
    </row>
    <row r="19" spans="1:8" thickBot="1" x14ac:dyDescent="0.25">
      <c r="A19" s="198"/>
      <c r="B19" s="198"/>
      <c r="C19" s="198"/>
      <c r="D19" s="198"/>
      <c r="E19" s="199"/>
      <c r="F19" s="198"/>
      <c r="G19" s="198"/>
      <c r="H19" s="198"/>
    </row>
    <row r="20" spans="1:8" thickBot="1" x14ac:dyDescent="0.25">
      <c r="A20" s="198"/>
      <c r="B20" s="198"/>
      <c r="C20" s="198"/>
      <c r="D20" s="198"/>
      <c r="E20" s="198"/>
      <c r="F20" s="198"/>
      <c r="G20" s="198"/>
      <c r="H20" s="198"/>
    </row>
    <row r="21" spans="1:8" thickBot="1" x14ac:dyDescent="0.25">
      <c r="A21" s="198"/>
      <c r="B21" s="198"/>
      <c r="C21" s="198"/>
      <c r="D21" s="198"/>
      <c r="E21" s="198"/>
      <c r="F21" s="198"/>
      <c r="G21" s="198"/>
      <c r="H21" s="198"/>
    </row>
    <row r="22" spans="1:8" thickBot="1" x14ac:dyDescent="0.25">
      <c r="A22" s="198"/>
      <c r="B22" s="198"/>
      <c r="C22" s="198"/>
      <c r="D22" s="198"/>
      <c r="E22" s="198"/>
      <c r="F22" s="198"/>
      <c r="G22" s="198"/>
      <c r="H22" s="198"/>
    </row>
    <row r="23" spans="1:8" thickBot="1" x14ac:dyDescent="0.25">
      <c r="A23" s="198"/>
      <c r="B23" s="198"/>
      <c r="C23" s="198"/>
      <c r="D23" s="198"/>
      <c r="E23" s="198"/>
      <c r="F23" s="198"/>
      <c r="G23" s="198"/>
      <c r="H23" s="198"/>
    </row>
    <row r="24" spans="1:8" thickBot="1" x14ac:dyDescent="0.25">
      <c r="A24" s="198"/>
      <c r="B24" s="198"/>
      <c r="C24" s="198"/>
      <c r="D24" s="198"/>
      <c r="E24" s="198"/>
      <c r="F24" s="198"/>
      <c r="G24" s="198"/>
      <c r="H24" s="198"/>
    </row>
    <row r="25" spans="1:8" thickBot="1" x14ac:dyDescent="0.25">
      <c r="A25" s="198"/>
      <c r="B25" s="198"/>
      <c r="C25" s="198"/>
      <c r="D25" s="198"/>
      <c r="E25" s="198"/>
      <c r="F25" s="198"/>
      <c r="G25" s="198"/>
      <c r="H25" s="198"/>
    </row>
    <row r="26" spans="1:8" thickBot="1" x14ac:dyDescent="0.25">
      <c r="A26" s="198"/>
      <c r="B26" s="198"/>
      <c r="C26" s="198"/>
      <c r="D26" s="198"/>
      <c r="E26" s="198"/>
      <c r="F26" s="198"/>
      <c r="G26" s="198"/>
      <c r="H26" s="198"/>
    </row>
    <row r="27" spans="1:8" thickBot="1" x14ac:dyDescent="0.25">
      <c r="A27" s="198"/>
      <c r="B27" s="198"/>
      <c r="C27" s="198"/>
      <c r="D27" s="198"/>
      <c r="E27" s="198"/>
      <c r="F27" s="198"/>
      <c r="G27" s="198"/>
      <c r="H27" s="198"/>
    </row>
    <row r="28" spans="1:8" thickBot="1" x14ac:dyDescent="0.25">
      <c r="A28" s="198"/>
      <c r="B28" s="198"/>
      <c r="C28" s="198"/>
      <c r="D28" s="198"/>
      <c r="E28" s="198"/>
      <c r="F28" s="198"/>
      <c r="G28" s="198"/>
      <c r="H28" s="198"/>
    </row>
    <row r="29" spans="1:8" thickBot="1" x14ac:dyDescent="0.25">
      <c r="A29" s="198"/>
      <c r="B29" s="198"/>
      <c r="C29" s="198"/>
      <c r="D29" s="198"/>
      <c r="E29" s="198"/>
      <c r="F29" s="198"/>
      <c r="G29" s="198"/>
      <c r="H29" s="198"/>
    </row>
    <row r="30" spans="1:8" thickBot="1" x14ac:dyDescent="0.25">
      <c r="A30" s="198"/>
      <c r="B30" s="198"/>
      <c r="C30" s="198"/>
      <c r="D30" s="198"/>
      <c r="E30" s="198"/>
      <c r="F30" s="198"/>
      <c r="G30" s="198"/>
      <c r="H30" s="198"/>
    </row>
    <row r="33" s="38" customFormat="1" thickBot="1" x14ac:dyDescent="0.25"/>
    <row r="34" s="38" customFormat="1" thickBot="1" x14ac:dyDescent="0.25"/>
    <row r="35" s="38" customFormat="1" thickBot="1" x14ac:dyDescent="0.25"/>
    <row r="36" s="38" customFormat="1" thickBot="1" x14ac:dyDescent="0.25"/>
    <row r="37" s="38" customFormat="1" thickBot="1" x14ac:dyDescent="0.25"/>
    <row r="38" s="38" customFormat="1" thickBot="1" x14ac:dyDescent="0.25"/>
    <row r="39" s="38" customFormat="1" thickBot="1" x14ac:dyDescent="0.25"/>
    <row r="40" s="38" customFormat="1" thickBot="1" x14ac:dyDescent="0.25"/>
  </sheetData>
  <sheetProtection algorithmName="SHA-512" hashValue="kMl9H9Fuw7LR/BCIAtv2NS0WRFTZD1n0/cxxdN2XWttaFIrUb8E0PeQMDwEqGNiL3WOTxFq9EHtVJZvYE70d2Q==" saltValue="uHqBq7V7EN125UFlWDEXVw==" spinCount="100000" sheet="1" selectLockedCells="1"/>
  <pageMargins left="0.75" right="0.75" top="1" bottom="1" header="0.5" footer="0.5"/>
  <pageSetup scale="61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83B9-CD41-4E72-9A9E-E811BC2DEBE9}">
  <dimension ref="A1:I107"/>
  <sheetViews>
    <sheetView zoomScaleNormal="100" workbookViewId="0">
      <selection activeCell="G1" sqref="G1"/>
    </sheetView>
  </sheetViews>
  <sheetFormatPr defaultColWidth="9.140625" defaultRowHeight="13.5" thickBottom="1" x14ac:dyDescent="0.25"/>
  <cols>
    <col min="1" max="1" width="49.7109375" style="10" customWidth="1"/>
    <col min="2" max="4" width="15.42578125" style="10" customWidth="1"/>
    <col min="5" max="5" width="19.85546875" style="31" customWidth="1"/>
    <col min="6" max="6" width="21.42578125" style="31" customWidth="1"/>
    <col min="7" max="7" width="36.140625" style="23" customWidth="1"/>
    <col min="8" max="16384" width="9.140625" style="10"/>
  </cols>
  <sheetData>
    <row r="1" spans="1:7" ht="21" customHeight="1" thickBot="1" x14ac:dyDescent="0.35">
      <c r="A1" s="21" t="s">
        <v>237</v>
      </c>
      <c r="B1" s="11" t="s">
        <v>522</v>
      </c>
      <c r="C1" s="11" t="s">
        <v>177</v>
      </c>
      <c r="G1" s="151" t="s">
        <v>422</v>
      </c>
    </row>
    <row r="2" spans="1:7" ht="21" thickBot="1" x14ac:dyDescent="0.35">
      <c r="A2" s="22"/>
      <c r="F2" s="11"/>
      <c r="G2" s="9"/>
    </row>
    <row r="3" spans="1:7" ht="21" thickBot="1" x14ac:dyDescent="0.35">
      <c r="A3" s="126" t="s">
        <v>241</v>
      </c>
      <c r="B3" s="127"/>
      <c r="C3" s="127"/>
      <c r="F3" s="11"/>
      <c r="G3" s="9"/>
    </row>
    <row r="4" spans="1:7" s="9" customFormat="1" ht="16.5" thickBot="1" x14ac:dyDescent="0.3">
      <c r="A4" s="11"/>
      <c r="E4" s="33"/>
      <c r="F4" s="11"/>
    </row>
    <row r="5" spans="1:7" s="9" customFormat="1" ht="21.75" customHeight="1" thickBot="1" x14ac:dyDescent="0.3">
      <c r="A5" s="140" t="s">
        <v>320</v>
      </c>
      <c r="B5" s="15" t="s">
        <v>49</v>
      </c>
      <c r="C5" s="15" t="s">
        <v>50</v>
      </c>
      <c r="D5" s="15" t="s">
        <v>242</v>
      </c>
      <c r="E5" s="28" t="s">
        <v>239</v>
      </c>
      <c r="F5" s="28" t="s">
        <v>240</v>
      </c>
      <c r="G5" s="27" t="s">
        <v>0</v>
      </c>
    </row>
    <row r="6" spans="1:7" s="9" customFormat="1" ht="16.5" thickBot="1" x14ac:dyDescent="0.3">
      <c r="A6" s="119" t="s">
        <v>317</v>
      </c>
      <c r="B6" s="192" t="s">
        <v>135</v>
      </c>
      <c r="C6" s="192" t="s">
        <v>135</v>
      </c>
      <c r="D6" s="200">
        <v>0</v>
      </c>
      <c r="E6" s="200">
        <v>0</v>
      </c>
      <c r="F6" s="201">
        <v>0</v>
      </c>
      <c r="G6" s="202"/>
    </row>
    <row r="7" spans="1:7" s="9" customFormat="1" ht="16.5" thickBot="1" x14ac:dyDescent="0.3">
      <c r="A7" s="119" t="s">
        <v>318</v>
      </c>
      <c r="B7" s="192" t="s">
        <v>135</v>
      </c>
      <c r="C7" s="192" t="s">
        <v>135</v>
      </c>
      <c r="D7" s="200">
        <v>0</v>
      </c>
      <c r="E7" s="200">
        <v>0</v>
      </c>
      <c r="F7" s="201">
        <v>0</v>
      </c>
      <c r="G7" s="202"/>
    </row>
    <row r="8" spans="1:7" s="9" customFormat="1" ht="16.5" thickBot="1" x14ac:dyDescent="0.3">
      <c r="A8" s="40" t="s">
        <v>246</v>
      </c>
      <c r="B8" s="192" t="s">
        <v>135</v>
      </c>
      <c r="C8" s="192" t="s">
        <v>135</v>
      </c>
      <c r="D8" s="200">
        <v>0</v>
      </c>
      <c r="E8" s="200">
        <v>0</v>
      </c>
      <c r="F8" s="201">
        <v>0</v>
      </c>
      <c r="G8" s="202"/>
    </row>
    <row r="9" spans="1:7" s="9" customFormat="1" ht="16.5" thickBot="1" x14ac:dyDescent="0.3">
      <c r="A9" s="40" t="s">
        <v>247</v>
      </c>
      <c r="B9" s="192" t="s">
        <v>135</v>
      </c>
      <c r="C9" s="192" t="s">
        <v>135</v>
      </c>
      <c r="D9" s="200">
        <v>0</v>
      </c>
      <c r="E9" s="200">
        <v>0</v>
      </c>
      <c r="F9" s="201">
        <v>0</v>
      </c>
      <c r="G9" s="202"/>
    </row>
    <row r="10" spans="1:7" s="9" customFormat="1" ht="16.5" thickBot="1" x14ac:dyDescent="0.3">
      <c r="A10" s="40" t="s">
        <v>248</v>
      </c>
      <c r="B10" s="192" t="s">
        <v>135</v>
      </c>
      <c r="C10" s="192" t="s">
        <v>135</v>
      </c>
      <c r="D10" s="200">
        <v>0</v>
      </c>
      <c r="E10" s="200">
        <v>0</v>
      </c>
      <c r="F10" s="201">
        <v>0</v>
      </c>
      <c r="G10" s="169"/>
    </row>
    <row r="11" spans="1:7" ht="16.5" thickBot="1" x14ac:dyDescent="0.3">
      <c r="A11" s="11"/>
      <c r="B11" s="148"/>
      <c r="C11" s="148"/>
      <c r="D11" s="148"/>
      <c r="E11" s="184"/>
      <c r="F11" s="184"/>
      <c r="G11" s="169"/>
    </row>
    <row r="12" spans="1:7" s="9" customFormat="1" ht="16.5" thickBot="1" x14ac:dyDescent="0.3">
      <c r="A12" s="11" t="s">
        <v>316</v>
      </c>
      <c r="B12" s="192" t="s">
        <v>135</v>
      </c>
      <c r="C12" s="192" t="s">
        <v>135</v>
      </c>
      <c r="D12" s="203">
        <v>0</v>
      </c>
      <c r="E12" s="203">
        <v>0</v>
      </c>
      <c r="F12" s="203">
        <v>0</v>
      </c>
      <c r="G12" s="169"/>
    </row>
    <row r="13" spans="1:7" s="9" customFormat="1" ht="16.5" thickBot="1" x14ac:dyDescent="0.3">
      <c r="A13" s="11" t="s">
        <v>312</v>
      </c>
      <c r="B13" s="192" t="s">
        <v>135</v>
      </c>
      <c r="C13" s="192" t="s">
        <v>135</v>
      </c>
      <c r="D13" s="203">
        <v>0</v>
      </c>
      <c r="E13" s="203">
        <v>0</v>
      </c>
      <c r="F13" s="203">
        <v>0</v>
      </c>
      <c r="G13" s="169"/>
    </row>
    <row r="14" spans="1:7" s="9" customFormat="1" ht="16.5" thickBot="1" x14ac:dyDescent="0.3">
      <c r="A14" s="40" t="s">
        <v>315</v>
      </c>
      <c r="B14" s="192" t="s">
        <v>135</v>
      </c>
      <c r="C14" s="192" t="s">
        <v>135</v>
      </c>
      <c r="D14" s="203">
        <v>0</v>
      </c>
      <c r="E14" s="203">
        <v>0</v>
      </c>
      <c r="F14" s="203">
        <v>0</v>
      </c>
      <c r="G14" s="169"/>
    </row>
    <row r="15" spans="1:7" s="9" customFormat="1" ht="16.5" thickBot="1" x14ac:dyDescent="0.3">
      <c r="A15" s="40" t="s">
        <v>314</v>
      </c>
      <c r="B15" s="192" t="s">
        <v>135</v>
      </c>
      <c r="C15" s="192" t="s">
        <v>135</v>
      </c>
      <c r="D15" s="203">
        <v>0</v>
      </c>
      <c r="E15" s="203">
        <v>0</v>
      </c>
      <c r="F15" s="203">
        <v>0</v>
      </c>
      <c r="G15" s="169"/>
    </row>
    <row r="16" spans="1:7" s="9" customFormat="1" ht="17.25" customHeight="1" thickBot="1" x14ac:dyDescent="0.3">
      <c r="A16" s="40" t="s">
        <v>313</v>
      </c>
      <c r="B16" s="192" t="s">
        <v>135</v>
      </c>
      <c r="C16" s="192" t="s">
        <v>135</v>
      </c>
      <c r="D16" s="203">
        <v>0</v>
      </c>
      <c r="E16" s="203">
        <v>0</v>
      </c>
      <c r="F16" s="203">
        <v>0</v>
      </c>
      <c r="G16" s="169"/>
    </row>
    <row r="17" spans="1:7" s="9" customFormat="1" ht="16.5" thickBot="1" x14ac:dyDescent="0.3">
      <c r="A17" s="172" t="s">
        <v>197</v>
      </c>
      <c r="B17" s="192"/>
      <c r="C17" s="192"/>
      <c r="D17" s="200"/>
      <c r="E17" s="200"/>
      <c r="F17" s="200"/>
      <c r="G17" s="169"/>
    </row>
    <row r="18" spans="1:7" s="9" customFormat="1" ht="16.5" thickBot="1" x14ac:dyDescent="0.3">
      <c r="A18" s="172" t="s">
        <v>197</v>
      </c>
      <c r="B18" s="192"/>
      <c r="C18" s="192"/>
      <c r="D18" s="200"/>
      <c r="E18" s="200"/>
      <c r="F18" s="200"/>
      <c r="G18" s="169"/>
    </row>
    <row r="19" spans="1:7" s="9" customFormat="1" ht="16.5" thickBot="1" x14ac:dyDescent="0.3">
      <c r="A19" s="151"/>
      <c r="B19" s="148"/>
      <c r="C19" s="148"/>
      <c r="D19" s="148"/>
      <c r="E19" s="148"/>
      <c r="F19" s="148"/>
      <c r="G19" s="148"/>
    </row>
    <row r="20" spans="1:7" s="9" customFormat="1" ht="18.75" thickBot="1" x14ac:dyDescent="0.3">
      <c r="A20" s="140" t="s">
        <v>321</v>
      </c>
      <c r="B20" s="15" t="s">
        <v>49</v>
      </c>
      <c r="C20" s="15" t="s">
        <v>50</v>
      </c>
      <c r="D20" s="15" t="s">
        <v>242</v>
      </c>
      <c r="E20" s="28" t="s">
        <v>239</v>
      </c>
      <c r="F20" s="28" t="s">
        <v>240</v>
      </c>
      <c r="G20" s="27" t="s">
        <v>0</v>
      </c>
    </row>
    <row r="21" spans="1:7" s="9" customFormat="1" ht="16.5" thickBot="1" x14ac:dyDescent="0.3">
      <c r="A21" s="151" t="s">
        <v>243</v>
      </c>
      <c r="B21" s="192" t="s">
        <v>135</v>
      </c>
      <c r="C21" s="192" t="s">
        <v>135</v>
      </c>
      <c r="D21" s="200">
        <v>0</v>
      </c>
      <c r="E21" s="200">
        <v>0</v>
      </c>
      <c r="F21" s="200">
        <v>0</v>
      </c>
      <c r="G21" s="169"/>
    </row>
    <row r="22" spans="1:7" s="9" customFormat="1" ht="16.5" thickBot="1" x14ac:dyDescent="0.3">
      <c r="A22" s="151" t="s">
        <v>244</v>
      </c>
      <c r="B22" s="192" t="s">
        <v>135</v>
      </c>
      <c r="C22" s="192" t="s">
        <v>135</v>
      </c>
      <c r="D22" s="200">
        <v>0</v>
      </c>
      <c r="E22" s="200">
        <v>0</v>
      </c>
      <c r="F22" s="200">
        <v>0</v>
      </c>
      <c r="G22" s="169"/>
    </row>
    <row r="23" spans="1:7" s="9" customFormat="1" ht="16.5" thickBot="1" x14ac:dyDescent="0.3">
      <c r="A23" s="151" t="s">
        <v>245</v>
      </c>
      <c r="B23" s="192" t="s">
        <v>135</v>
      </c>
      <c r="C23" s="192" t="s">
        <v>135</v>
      </c>
      <c r="D23" s="200">
        <v>0</v>
      </c>
      <c r="E23" s="200">
        <v>0</v>
      </c>
      <c r="F23" s="200">
        <v>0</v>
      </c>
      <c r="G23" s="169"/>
    </row>
    <row r="24" spans="1:7" s="9" customFormat="1" ht="16.5" thickBot="1" x14ac:dyDescent="0.3">
      <c r="A24" s="151" t="s">
        <v>249</v>
      </c>
      <c r="B24" s="192" t="s">
        <v>135</v>
      </c>
      <c r="C24" s="192" t="s">
        <v>135</v>
      </c>
      <c r="D24" s="200">
        <v>0</v>
      </c>
      <c r="E24" s="200">
        <v>0</v>
      </c>
      <c r="F24" s="200">
        <v>0</v>
      </c>
      <c r="G24" s="169"/>
    </row>
    <row r="25" spans="1:7" s="9" customFormat="1" ht="16.5" thickBot="1" x14ac:dyDescent="0.3">
      <c r="A25" s="151" t="s">
        <v>250</v>
      </c>
      <c r="B25" s="192" t="s">
        <v>135</v>
      </c>
      <c r="C25" s="192" t="s">
        <v>135</v>
      </c>
      <c r="D25" s="200">
        <v>0</v>
      </c>
      <c r="E25" s="200">
        <v>0</v>
      </c>
      <c r="F25" s="200">
        <v>0</v>
      </c>
      <c r="G25" s="169"/>
    </row>
    <row r="26" spans="1:7" s="9" customFormat="1" ht="16.5" thickBot="1" x14ac:dyDescent="0.3">
      <c r="A26" s="151" t="s">
        <v>310</v>
      </c>
      <c r="B26" s="192" t="s">
        <v>135</v>
      </c>
      <c r="C26" s="192" t="s">
        <v>135</v>
      </c>
      <c r="D26" s="200">
        <v>0</v>
      </c>
      <c r="E26" s="200">
        <v>0</v>
      </c>
      <c r="F26" s="200">
        <v>0</v>
      </c>
      <c r="G26" s="169"/>
    </row>
    <row r="27" spans="1:7" s="9" customFormat="1" ht="16.5" thickBot="1" x14ac:dyDescent="0.3">
      <c r="A27" s="151" t="s">
        <v>308</v>
      </c>
      <c r="B27" s="192" t="s">
        <v>135</v>
      </c>
      <c r="C27" s="192" t="s">
        <v>135</v>
      </c>
      <c r="D27" s="200">
        <v>0</v>
      </c>
      <c r="E27" s="200">
        <v>0</v>
      </c>
      <c r="F27" s="200">
        <v>0</v>
      </c>
      <c r="G27" s="169"/>
    </row>
    <row r="28" spans="1:7" s="9" customFormat="1" ht="16.5" thickBot="1" x14ac:dyDescent="0.3">
      <c r="A28" s="151" t="s">
        <v>309</v>
      </c>
      <c r="B28" s="192" t="s">
        <v>135</v>
      </c>
      <c r="C28" s="192" t="s">
        <v>135</v>
      </c>
      <c r="D28" s="200">
        <v>0</v>
      </c>
      <c r="E28" s="200">
        <v>0</v>
      </c>
      <c r="F28" s="200">
        <v>0</v>
      </c>
      <c r="G28" s="169"/>
    </row>
    <row r="29" spans="1:7" s="9" customFormat="1" ht="16.5" thickBot="1" x14ac:dyDescent="0.3">
      <c r="A29" s="151" t="s">
        <v>197</v>
      </c>
      <c r="B29" s="192"/>
      <c r="C29" s="192"/>
      <c r="D29" s="200"/>
      <c r="E29" s="200"/>
      <c r="F29" s="200"/>
      <c r="G29" s="169"/>
    </row>
    <row r="30" spans="1:7" s="9" customFormat="1" ht="16.5" thickBot="1" x14ac:dyDescent="0.3">
      <c r="A30" s="151" t="s">
        <v>197</v>
      </c>
      <c r="B30" s="192"/>
      <c r="C30" s="192"/>
      <c r="D30" s="200"/>
      <c r="E30" s="200"/>
      <c r="F30" s="200"/>
      <c r="G30" s="169"/>
    </row>
    <row r="31" spans="1:7" s="9" customFormat="1" ht="16.5" thickBot="1" x14ac:dyDescent="0.3">
      <c r="A31" s="151" t="s">
        <v>197</v>
      </c>
      <c r="B31" s="192"/>
      <c r="C31" s="192"/>
      <c r="D31" s="200"/>
      <c r="E31" s="200"/>
      <c r="F31" s="200"/>
      <c r="G31" s="169"/>
    </row>
    <row r="32" spans="1:7" s="9" customFormat="1" ht="16.5" thickBot="1" x14ac:dyDescent="0.3">
      <c r="A32" s="151"/>
      <c r="B32" s="192"/>
      <c r="C32" s="192"/>
      <c r="D32" s="200"/>
      <c r="E32" s="200"/>
      <c r="F32" s="200"/>
      <c r="G32" s="169"/>
    </row>
    <row r="33" spans="1:7" s="9" customFormat="1" ht="15.75" thickBot="1" x14ac:dyDescent="0.25">
      <c r="A33" s="148"/>
      <c r="B33" s="148"/>
      <c r="C33" s="148"/>
      <c r="D33" s="148"/>
      <c r="E33" s="148"/>
      <c r="F33" s="148"/>
      <c r="G33" s="148"/>
    </row>
    <row r="34" spans="1:7" s="9" customFormat="1" ht="18.75" thickBot="1" x14ac:dyDescent="0.3">
      <c r="A34" s="140" t="s">
        <v>322</v>
      </c>
      <c r="B34" s="15" t="s">
        <v>49</v>
      </c>
      <c r="C34" s="15" t="s">
        <v>50</v>
      </c>
      <c r="D34" s="15" t="s">
        <v>242</v>
      </c>
      <c r="E34" s="28" t="s">
        <v>239</v>
      </c>
      <c r="F34" s="28" t="s">
        <v>240</v>
      </c>
      <c r="G34" s="27" t="s">
        <v>0</v>
      </c>
    </row>
    <row r="35" spans="1:7" s="9" customFormat="1" ht="16.5" thickBot="1" x14ac:dyDescent="0.3">
      <c r="A35" s="204" t="s">
        <v>251</v>
      </c>
      <c r="B35" s="192" t="s">
        <v>135</v>
      </c>
      <c r="C35" s="192" t="s">
        <v>135</v>
      </c>
      <c r="D35" s="200">
        <v>0</v>
      </c>
      <c r="E35" s="200">
        <v>0</v>
      </c>
      <c r="F35" s="200">
        <v>0</v>
      </c>
      <c r="G35" s="208" t="s">
        <v>521</v>
      </c>
    </row>
    <row r="36" spans="1:7" s="9" customFormat="1" ht="16.5" thickBot="1" x14ac:dyDescent="0.3">
      <c r="A36" s="204" t="s">
        <v>319</v>
      </c>
      <c r="B36" s="192" t="s">
        <v>135</v>
      </c>
      <c r="C36" s="192" t="s">
        <v>135</v>
      </c>
      <c r="D36" s="200">
        <v>0</v>
      </c>
      <c r="E36" s="200">
        <v>0</v>
      </c>
      <c r="F36" s="200">
        <v>0</v>
      </c>
      <c r="G36" s="169"/>
    </row>
    <row r="37" spans="1:7" s="9" customFormat="1" ht="16.5" thickBot="1" x14ac:dyDescent="0.3">
      <c r="A37" s="151" t="s">
        <v>259</v>
      </c>
      <c r="B37" s="192" t="s">
        <v>135</v>
      </c>
      <c r="C37" s="192" t="s">
        <v>135</v>
      </c>
      <c r="D37" s="200">
        <v>0</v>
      </c>
      <c r="E37" s="200">
        <v>0</v>
      </c>
      <c r="F37" s="200">
        <v>0</v>
      </c>
      <c r="G37" s="169"/>
    </row>
    <row r="38" spans="1:7" s="9" customFormat="1" ht="16.5" thickBot="1" x14ac:dyDescent="0.3">
      <c r="A38" s="204" t="s">
        <v>252</v>
      </c>
      <c r="B38" s="192" t="s">
        <v>135</v>
      </c>
      <c r="C38" s="192" t="s">
        <v>135</v>
      </c>
      <c r="D38" s="200">
        <v>0</v>
      </c>
      <c r="E38" s="200">
        <v>0</v>
      </c>
      <c r="F38" s="200">
        <v>0</v>
      </c>
      <c r="G38" s="169"/>
    </row>
    <row r="39" spans="1:7" s="9" customFormat="1" ht="16.5" thickBot="1" x14ac:dyDescent="0.3">
      <c r="A39" s="204" t="s">
        <v>260</v>
      </c>
      <c r="B39" s="192" t="s">
        <v>135</v>
      </c>
      <c r="C39" s="192" t="s">
        <v>135</v>
      </c>
      <c r="D39" s="200">
        <v>0</v>
      </c>
      <c r="E39" s="200">
        <v>0</v>
      </c>
      <c r="F39" s="200">
        <v>0</v>
      </c>
      <c r="G39" s="169"/>
    </row>
    <row r="40" spans="1:7" s="9" customFormat="1" ht="16.5" thickBot="1" x14ac:dyDescent="0.3">
      <c r="A40" s="204" t="s">
        <v>255</v>
      </c>
      <c r="B40" s="192" t="s">
        <v>135</v>
      </c>
      <c r="C40" s="192" t="s">
        <v>135</v>
      </c>
      <c r="D40" s="200">
        <v>0</v>
      </c>
      <c r="E40" s="200">
        <v>0</v>
      </c>
      <c r="F40" s="200">
        <v>0</v>
      </c>
      <c r="G40" s="169"/>
    </row>
    <row r="41" spans="1:7" s="9" customFormat="1" ht="16.5" thickBot="1" x14ac:dyDescent="0.3">
      <c r="A41" s="204" t="s">
        <v>258</v>
      </c>
      <c r="B41" s="192" t="s">
        <v>135</v>
      </c>
      <c r="C41" s="192" t="s">
        <v>135</v>
      </c>
      <c r="D41" s="200">
        <v>0</v>
      </c>
      <c r="E41" s="200">
        <v>0</v>
      </c>
      <c r="F41" s="200">
        <v>0</v>
      </c>
      <c r="G41" s="169"/>
    </row>
    <row r="42" spans="1:7" s="9" customFormat="1" ht="16.5" thickBot="1" x14ac:dyDescent="0.3">
      <c r="A42" s="204" t="s">
        <v>253</v>
      </c>
      <c r="B42" s="192" t="s">
        <v>135</v>
      </c>
      <c r="C42" s="192" t="s">
        <v>135</v>
      </c>
      <c r="D42" s="200">
        <v>0</v>
      </c>
      <c r="E42" s="200">
        <v>0</v>
      </c>
      <c r="F42" s="200">
        <v>0</v>
      </c>
      <c r="G42" s="169"/>
    </row>
    <row r="43" spans="1:7" s="9" customFormat="1" ht="16.5" thickBot="1" x14ac:dyDescent="0.3">
      <c r="A43" s="151" t="s">
        <v>256</v>
      </c>
      <c r="B43" s="192" t="s">
        <v>135</v>
      </c>
      <c r="C43" s="192" t="s">
        <v>135</v>
      </c>
      <c r="D43" s="200">
        <v>0</v>
      </c>
      <c r="E43" s="200">
        <v>0</v>
      </c>
      <c r="F43" s="200">
        <v>0</v>
      </c>
      <c r="G43" s="169"/>
    </row>
    <row r="44" spans="1:7" s="9" customFormat="1" ht="16.5" thickBot="1" x14ac:dyDescent="0.25">
      <c r="A44" s="205" t="s">
        <v>257</v>
      </c>
      <c r="B44" s="192" t="s">
        <v>135</v>
      </c>
      <c r="C44" s="192" t="s">
        <v>135</v>
      </c>
      <c r="D44" s="200">
        <v>0</v>
      </c>
      <c r="E44" s="200">
        <v>0</v>
      </c>
      <c r="F44" s="200">
        <v>0</v>
      </c>
      <c r="G44" s="169"/>
    </row>
    <row r="45" spans="1:7" s="9" customFormat="1" ht="16.5" thickBot="1" x14ac:dyDescent="0.3">
      <c r="A45" s="204" t="s">
        <v>254</v>
      </c>
      <c r="B45" s="192" t="s">
        <v>135</v>
      </c>
      <c r="C45" s="192" t="s">
        <v>135</v>
      </c>
      <c r="D45" s="200">
        <v>0</v>
      </c>
      <c r="E45" s="200">
        <v>0</v>
      </c>
      <c r="F45" s="200">
        <v>0</v>
      </c>
      <c r="G45" s="169"/>
    </row>
    <row r="46" spans="1:7" s="9" customFormat="1" ht="16.5" thickBot="1" x14ac:dyDescent="0.3">
      <c r="A46" s="204" t="s">
        <v>470</v>
      </c>
      <c r="B46" s="192" t="s">
        <v>135</v>
      </c>
      <c r="C46" s="192" t="s">
        <v>135</v>
      </c>
      <c r="D46" s="200">
        <v>0</v>
      </c>
      <c r="E46" s="200">
        <v>0</v>
      </c>
      <c r="F46" s="200">
        <v>0</v>
      </c>
      <c r="G46" s="169"/>
    </row>
    <row r="47" spans="1:7" s="9" customFormat="1" ht="16.5" thickBot="1" x14ac:dyDescent="0.3">
      <c r="A47" s="204" t="s">
        <v>468</v>
      </c>
      <c r="B47" s="192" t="s">
        <v>135</v>
      </c>
      <c r="C47" s="192" t="s">
        <v>135</v>
      </c>
      <c r="D47" s="200">
        <v>0</v>
      </c>
      <c r="E47" s="200">
        <v>0</v>
      </c>
      <c r="F47" s="200">
        <v>0</v>
      </c>
      <c r="G47" s="169"/>
    </row>
    <row r="48" spans="1:7" s="9" customFormat="1" ht="16.5" thickBot="1" x14ac:dyDescent="0.3">
      <c r="A48" s="204" t="s">
        <v>197</v>
      </c>
      <c r="B48" s="192" t="s">
        <v>135</v>
      </c>
      <c r="C48" s="192" t="s">
        <v>135</v>
      </c>
      <c r="D48" s="200">
        <v>0</v>
      </c>
      <c r="E48" s="200">
        <v>0</v>
      </c>
      <c r="F48" s="200">
        <v>0</v>
      </c>
      <c r="G48" s="169"/>
    </row>
    <row r="49" spans="1:9" s="9" customFormat="1" ht="16.5" thickBot="1" x14ac:dyDescent="0.3">
      <c r="A49" s="151" t="s">
        <v>311</v>
      </c>
      <c r="B49" s="192" t="s">
        <v>469</v>
      </c>
      <c r="C49" s="192"/>
      <c r="D49" s="200"/>
      <c r="E49" s="200"/>
      <c r="F49" s="200"/>
      <c r="G49" s="169"/>
    </row>
    <row r="50" spans="1:9" s="9" customFormat="1" ht="15.75" thickBot="1" x14ac:dyDescent="0.25">
      <c r="A50" s="148"/>
      <c r="B50" s="148"/>
      <c r="C50" s="148"/>
      <c r="D50" s="148"/>
      <c r="E50" s="148"/>
      <c r="F50" s="148"/>
      <c r="G50" s="169"/>
    </row>
    <row r="51" spans="1:9" ht="21" thickBot="1" x14ac:dyDescent="0.35">
      <c r="A51" s="126" t="s">
        <v>238</v>
      </c>
      <c r="B51" s="126"/>
      <c r="C51" s="126"/>
      <c r="D51" s="22"/>
      <c r="I51" s="86"/>
    </row>
    <row r="52" spans="1:9" ht="15" customHeight="1" thickBot="1" x14ac:dyDescent="0.35">
      <c r="A52" s="22"/>
      <c r="B52" s="22"/>
      <c r="C52" s="22"/>
      <c r="D52" s="22"/>
      <c r="E52" s="5"/>
      <c r="F52" s="5"/>
      <c r="G52" s="24"/>
      <c r="H52" s="87"/>
    </row>
    <row r="53" spans="1:9" ht="21" customHeight="1" thickBot="1" x14ac:dyDescent="0.3">
      <c r="A53" s="129" t="s">
        <v>323</v>
      </c>
      <c r="B53" s="88"/>
      <c r="C53" s="88"/>
      <c r="D53" s="88"/>
      <c r="E53" s="25"/>
      <c r="F53" s="26"/>
      <c r="H53" s="89"/>
    </row>
    <row r="54" spans="1:9" ht="15.95" customHeight="1" thickBot="1" x14ac:dyDescent="0.3">
      <c r="A54" s="27" t="s">
        <v>53</v>
      </c>
      <c r="B54" s="15" t="s">
        <v>49</v>
      </c>
      <c r="C54" s="15" t="s">
        <v>50</v>
      </c>
      <c r="D54" s="15"/>
      <c r="E54" s="28" t="s">
        <v>51</v>
      </c>
      <c r="F54" s="28" t="s">
        <v>48</v>
      </c>
      <c r="G54" s="27" t="s">
        <v>0</v>
      </c>
    </row>
    <row r="55" spans="1:9" ht="15.95" customHeight="1" thickBot="1" x14ac:dyDescent="0.3">
      <c r="A55" s="172" t="s">
        <v>20</v>
      </c>
      <c r="B55" s="192" t="s">
        <v>135</v>
      </c>
      <c r="C55" s="192" t="s">
        <v>135</v>
      </c>
      <c r="D55" s="192"/>
      <c r="E55" s="200">
        <v>0</v>
      </c>
      <c r="F55" s="193">
        <v>0</v>
      </c>
      <c r="G55" s="169"/>
    </row>
    <row r="56" spans="1:9" ht="15.95" customHeight="1" thickBot="1" x14ac:dyDescent="0.3">
      <c r="A56" s="172" t="s">
        <v>17</v>
      </c>
      <c r="B56" s="192" t="s">
        <v>135</v>
      </c>
      <c r="C56" s="192" t="s">
        <v>135</v>
      </c>
      <c r="D56" s="192"/>
      <c r="E56" s="200">
        <v>0</v>
      </c>
      <c r="F56" s="193">
        <v>0</v>
      </c>
      <c r="G56" s="169"/>
    </row>
    <row r="57" spans="1:9" ht="15.95" customHeight="1" thickBot="1" x14ac:dyDescent="0.3">
      <c r="A57" s="172" t="s">
        <v>57</v>
      </c>
      <c r="B57" s="192" t="s">
        <v>135</v>
      </c>
      <c r="C57" s="192" t="s">
        <v>135</v>
      </c>
      <c r="D57" s="192"/>
      <c r="E57" s="200">
        <v>0</v>
      </c>
      <c r="F57" s="193">
        <v>0</v>
      </c>
      <c r="G57" s="169"/>
    </row>
    <row r="58" spans="1:9" ht="15.95" customHeight="1" thickBot="1" x14ac:dyDescent="0.3">
      <c r="A58" s="172" t="s">
        <v>16</v>
      </c>
      <c r="B58" s="192" t="s">
        <v>135</v>
      </c>
      <c r="C58" s="192" t="s">
        <v>135</v>
      </c>
      <c r="D58" s="192"/>
      <c r="E58" s="200">
        <v>0</v>
      </c>
      <c r="F58" s="193">
        <v>0</v>
      </c>
      <c r="G58" s="169"/>
    </row>
    <row r="59" spans="1:9" ht="15.95" customHeight="1" thickBot="1" x14ac:dyDescent="0.3">
      <c r="A59" s="151" t="s">
        <v>21</v>
      </c>
      <c r="B59" s="192" t="s">
        <v>135</v>
      </c>
      <c r="C59" s="192" t="s">
        <v>135</v>
      </c>
      <c r="D59" s="192"/>
      <c r="E59" s="200">
        <v>0</v>
      </c>
      <c r="F59" s="193">
        <v>0</v>
      </c>
      <c r="G59" s="169"/>
    </row>
    <row r="60" spans="1:9" ht="15.95" customHeight="1" thickBot="1" x14ac:dyDescent="0.3">
      <c r="A60" s="172" t="s">
        <v>19</v>
      </c>
      <c r="B60" s="192" t="s">
        <v>135</v>
      </c>
      <c r="C60" s="192" t="s">
        <v>135</v>
      </c>
      <c r="D60" s="192"/>
      <c r="E60" s="200">
        <v>0</v>
      </c>
      <c r="F60" s="193">
        <v>0</v>
      </c>
      <c r="G60" s="206"/>
    </row>
    <row r="61" spans="1:9" ht="15.95" customHeight="1" thickBot="1" x14ac:dyDescent="0.3">
      <c r="A61" s="172"/>
      <c r="B61" s="192"/>
      <c r="C61" s="192"/>
      <c r="D61" s="192"/>
      <c r="E61" s="200"/>
      <c r="F61" s="195"/>
      <c r="G61" s="206"/>
    </row>
    <row r="62" spans="1:9" ht="15.95" customHeight="1" thickBot="1" x14ac:dyDescent="0.3">
      <c r="A62" s="194"/>
      <c r="B62" s="192"/>
      <c r="C62" s="192"/>
      <c r="D62" s="192"/>
      <c r="E62" s="200"/>
      <c r="F62" s="193"/>
      <c r="G62" s="169"/>
    </row>
    <row r="63" spans="1:9" ht="15.95" customHeight="1" thickBot="1" x14ac:dyDescent="0.3">
      <c r="A63" s="32" t="s">
        <v>60</v>
      </c>
      <c r="B63" s="83"/>
      <c r="C63" s="83"/>
      <c r="D63" s="83"/>
      <c r="E63" s="123">
        <f>SUM(E55:E62)</f>
        <v>0</v>
      </c>
      <c r="F63" s="18">
        <f>SUM(F55:F62)</f>
        <v>0</v>
      </c>
      <c r="G63" s="29"/>
    </row>
    <row r="64" spans="1:9" ht="15.95" customHeight="1" thickBot="1" x14ac:dyDescent="0.3">
      <c r="A64" s="83"/>
      <c r="B64" s="83"/>
      <c r="C64" s="83"/>
      <c r="D64" s="83"/>
      <c r="E64" s="124" t="s">
        <v>515</v>
      </c>
      <c r="F64" s="124" t="s">
        <v>516</v>
      </c>
    </row>
    <row r="65" spans="1:7" ht="15.95" customHeight="1" thickBot="1" x14ac:dyDescent="0.25">
      <c r="A65" s="83"/>
      <c r="B65" s="83"/>
      <c r="C65" s="83"/>
      <c r="D65" s="83"/>
    </row>
    <row r="66" spans="1:7" ht="18.75" thickBot="1" x14ac:dyDescent="0.3">
      <c r="A66" s="129" t="s">
        <v>324</v>
      </c>
      <c r="B66" s="83"/>
      <c r="C66" s="83"/>
      <c r="D66" s="83"/>
    </row>
    <row r="67" spans="1:7" ht="15.95" customHeight="1" thickBot="1" x14ac:dyDescent="0.3">
      <c r="A67" s="151" t="s">
        <v>476</v>
      </c>
      <c r="B67" s="192" t="s">
        <v>135</v>
      </c>
      <c r="C67" s="192" t="s">
        <v>135</v>
      </c>
      <c r="D67" s="192"/>
      <c r="E67" s="193">
        <v>0</v>
      </c>
      <c r="F67" s="193">
        <v>0</v>
      </c>
      <c r="G67" s="209"/>
    </row>
    <row r="68" spans="1:7" ht="15.95" customHeight="1" thickBot="1" x14ac:dyDescent="0.3">
      <c r="A68" s="151" t="s">
        <v>477</v>
      </c>
      <c r="B68" s="192" t="s">
        <v>135</v>
      </c>
      <c r="C68" s="192" t="s">
        <v>135</v>
      </c>
      <c r="D68" s="192"/>
      <c r="E68" s="193">
        <v>0</v>
      </c>
      <c r="F68" s="193">
        <v>0</v>
      </c>
      <c r="G68" s="209"/>
    </row>
    <row r="69" spans="1:7" ht="15.95" customHeight="1" thickBot="1" x14ac:dyDescent="0.3">
      <c r="A69" s="172" t="s">
        <v>478</v>
      </c>
      <c r="B69" s="192" t="s">
        <v>135</v>
      </c>
      <c r="C69" s="192" t="s">
        <v>135</v>
      </c>
      <c r="D69" s="192"/>
      <c r="E69" s="193">
        <v>0</v>
      </c>
      <c r="F69" s="193">
        <v>0</v>
      </c>
      <c r="G69" s="209"/>
    </row>
    <row r="70" spans="1:7" ht="15.95" customHeight="1" thickBot="1" x14ac:dyDescent="0.3">
      <c r="A70" s="172"/>
      <c r="B70" s="192"/>
      <c r="C70" s="192"/>
      <c r="D70" s="192"/>
      <c r="E70" s="193"/>
      <c r="F70" s="193"/>
      <c r="G70" s="209"/>
    </row>
    <row r="71" spans="1:7" ht="15.95" customHeight="1" thickBot="1" x14ac:dyDescent="0.3">
      <c r="A71" s="32" t="s">
        <v>136</v>
      </c>
      <c r="B71" s="83"/>
      <c r="C71" s="83"/>
      <c r="D71" s="83"/>
      <c r="E71" s="123">
        <f>SUM(E67:E70)</f>
        <v>0</v>
      </c>
      <c r="F71" s="123">
        <f>SUM(F67:F70)</f>
        <v>0</v>
      </c>
    </row>
    <row r="72" spans="1:7" ht="15.95" customHeight="1" thickBot="1" x14ac:dyDescent="0.3">
      <c r="B72" s="83"/>
      <c r="C72" s="83"/>
      <c r="D72" s="83"/>
      <c r="E72" s="141" t="s">
        <v>517</v>
      </c>
      <c r="F72" s="141" t="s">
        <v>518</v>
      </c>
      <c r="G72" s="29"/>
    </row>
    <row r="73" spans="1:7" ht="15.95" customHeight="1" thickBot="1" x14ac:dyDescent="0.3">
      <c r="A73" s="32"/>
      <c r="B73" s="83"/>
      <c r="C73" s="83"/>
      <c r="D73" s="83"/>
      <c r="G73" s="29"/>
    </row>
    <row r="74" spans="1:7" ht="15.95" customHeight="1" thickBot="1" x14ac:dyDescent="0.25">
      <c r="E74" s="23"/>
    </row>
    <row r="75" spans="1:7" ht="18.75" thickBot="1" x14ac:dyDescent="0.3">
      <c r="A75" s="129" t="s">
        <v>325</v>
      </c>
      <c r="E75" s="23"/>
    </row>
    <row r="76" spans="1:7" ht="16.5" thickBot="1" x14ac:dyDescent="0.3">
      <c r="A76" s="151" t="s">
        <v>22</v>
      </c>
      <c r="B76" s="192" t="s">
        <v>135</v>
      </c>
      <c r="C76" s="192" t="s">
        <v>135</v>
      </c>
      <c r="D76" s="192"/>
      <c r="E76" s="193">
        <v>0</v>
      </c>
      <c r="F76" s="193">
        <v>0</v>
      </c>
      <c r="G76" s="209"/>
    </row>
    <row r="77" spans="1:7" ht="16.5" thickBot="1" x14ac:dyDescent="0.3">
      <c r="A77" s="151" t="s">
        <v>138</v>
      </c>
      <c r="B77" s="192" t="s">
        <v>135</v>
      </c>
      <c r="C77" s="192" t="s">
        <v>135</v>
      </c>
      <c r="D77" s="192"/>
      <c r="E77" s="193">
        <v>0</v>
      </c>
      <c r="F77" s="193">
        <v>0</v>
      </c>
      <c r="G77" s="209"/>
    </row>
    <row r="78" spans="1:7" ht="16.5" thickBot="1" x14ac:dyDescent="0.3">
      <c r="A78" s="172" t="s">
        <v>141</v>
      </c>
      <c r="B78" s="192" t="s">
        <v>135</v>
      </c>
      <c r="C78" s="192" t="s">
        <v>135</v>
      </c>
      <c r="D78" s="192"/>
      <c r="E78" s="193">
        <v>0</v>
      </c>
      <c r="F78" s="193">
        <v>0</v>
      </c>
      <c r="G78" s="209"/>
    </row>
    <row r="79" spans="1:7" ht="15.75" thickBot="1" x14ac:dyDescent="0.25">
      <c r="A79" s="169"/>
      <c r="B79" s="192"/>
      <c r="C79" s="192"/>
      <c r="D79" s="192"/>
      <c r="E79" s="184"/>
      <c r="F79" s="193"/>
      <c r="G79" s="209"/>
    </row>
    <row r="80" spans="1:7" ht="15.75" thickBot="1" x14ac:dyDescent="0.25">
      <c r="A80" s="148"/>
      <c r="B80" s="148"/>
      <c r="C80" s="148"/>
      <c r="D80" s="148"/>
      <c r="E80" s="184"/>
      <c r="F80" s="193"/>
      <c r="G80" s="209"/>
    </row>
    <row r="81" spans="1:7" ht="15.95" customHeight="1" thickBot="1" x14ac:dyDescent="0.3">
      <c r="A81" s="32" t="s">
        <v>137</v>
      </c>
      <c r="B81" s="115"/>
      <c r="C81" s="115"/>
      <c r="D81" s="115"/>
      <c r="E81" s="18">
        <f>SUM(E76:E80)</f>
        <v>0</v>
      </c>
      <c r="F81" s="18">
        <f>SUM(F76:F80)</f>
        <v>0</v>
      </c>
      <c r="G81" s="29"/>
    </row>
    <row r="82" spans="1:7" ht="16.5" thickBot="1" x14ac:dyDescent="0.3">
      <c r="A82" s="9"/>
      <c r="B82" s="9"/>
      <c r="C82" s="9"/>
      <c r="D82" s="9"/>
      <c r="E82" s="124" t="s">
        <v>519</v>
      </c>
      <c r="F82" s="124" t="s">
        <v>520</v>
      </c>
    </row>
    <row r="86" spans="1:7" thickBot="1" x14ac:dyDescent="0.25">
      <c r="G86" s="10"/>
    </row>
    <row r="87" spans="1:7" thickBot="1" x14ac:dyDescent="0.25">
      <c r="G87" s="10"/>
    </row>
    <row r="88" spans="1:7" thickBot="1" x14ac:dyDescent="0.25">
      <c r="G88" s="10"/>
    </row>
    <row r="89" spans="1:7" thickBot="1" x14ac:dyDescent="0.25">
      <c r="G89" s="10"/>
    </row>
    <row r="90" spans="1:7" thickBot="1" x14ac:dyDescent="0.25">
      <c r="G90" s="10"/>
    </row>
    <row r="91" spans="1:7" thickBot="1" x14ac:dyDescent="0.25">
      <c r="G91" s="10"/>
    </row>
    <row r="92" spans="1:7" thickBot="1" x14ac:dyDescent="0.25">
      <c r="G92" s="10"/>
    </row>
    <row r="93" spans="1:7" thickBot="1" x14ac:dyDescent="0.25">
      <c r="G93" s="10"/>
    </row>
    <row r="94" spans="1:7" thickBot="1" x14ac:dyDescent="0.25">
      <c r="G94" s="10"/>
    </row>
    <row r="95" spans="1:7" thickBot="1" x14ac:dyDescent="0.25">
      <c r="G95" s="10"/>
    </row>
    <row r="96" spans="1:7" thickBot="1" x14ac:dyDescent="0.25">
      <c r="G96" s="10"/>
    </row>
    <row r="97" spans="7:7" thickBot="1" x14ac:dyDescent="0.25">
      <c r="G97" s="10"/>
    </row>
    <row r="98" spans="7:7" thickBot="1" x14ac:dyDescent="0.25">
      <c r="G98" s="10"/>
    </row>
    <row r="99" spans="7:7" thickBot="1" x14ac:dyDescent="0.25">
      <c r="G99" s="10"/>
    </row>
    <row r="100" spans="7:7" thickBot="1" x14ac:dyDescent="0.25">
      <c r="G100" s="10"/>
    </row>
    <row r="101" spans="7:7" thickBot="1" x14ac:dyDescent="0.25">
      <c r="G101" s="10"/>
    </row>
    <row r="102" spans="7:7" thickBot="1" x14ac:dyDescent="0.25">
      <c r="G102" s="10"/>
    </row>
    <row r="103" spans="7:7" thickBot="1" x14ac:dyDescent="0.25">
      <c r="G103" s="10"/>
    </row>
    <row r="104" spans="7:7" thickBot="1" x14ac:dyDescent="0.25">
      <c r="G104" s="10"/>
    </row>
    <row r="105" spans="7:7" thickBot="1" x14ac:dyDescent="0.25">
      <c r="G105" s="10"/>
    </row>
    <row r="106" spans="7:7" thickBot="1" x14ac:dyDescent="0.25">
      <c r="G106" s="10"/>
    </row>
    <row r="107" spans="7:7" thickBot="1" x14ac:dyDescent="0.25">
      <c r="G107" s="10"/>
    </row>
  </sheetData>
  <sheetProtection algorithmName="SHA-512" hashValue="ciCmEDp1k99zzExukcjMU0oUixIJ9y7cuOhlRiuJmax+gymhpU5y/99bjZUIwiKD2vOSpU6FbZarWz8GrpE9jQ==" saltValue="nUY4S58XzJBj5iKbOtT2GA==" spinCount="100000" sheet="1" selectLockedCells="1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9"/>
  <sheetViews>
    <sheetView zoomScaleNormal="100" workbookViewId="0">
      <selection activeCell="B6" sqref="B6"/>
    </sheetView>
  </sheetViews>
  <sheetFormatPr defaultColWidth="9.140625" defaultRowHeight="13.5" thickBottom="1" x14ac:dyDescent="0.25"/>
  <cols>
    <col min="1" max="1" width="68.42578125" style="12" customWidth="1"/>
    <col min="2" max="2" width="32.5703125" style="12" customWidth="1"/>
    <col min="3" max="3" width="21.85546875" style="12" customWidth="1"/>
    <col min="4" max="4" width="27" style="12" customWidth="1"/>
    <col min="5" max="5" width="33.42578125" style="12" customWidth="1"/>
    <col min="6" max="16384" width="9.140625" style="12"/>
  </cols>
  <sheetData>
    <row r="1" spans="1:5" ht="21.95" customHeight="1" thickBot="1" x14ac:dyDescent="0.35">
      <c r="A1" s="128" t="s">
        <v>461</v>
      </c>
      <c r="B1" s="11" t="s">
        <v>524</v>
      </c>
      <c r="D1" s="37"/>
      <c r="E1" s="11" t="s">
        <v>422</v>
      </c>
    </row>
    <row r="2" spans="1:5" ht="20.100000000000001" customHeight="1" thickBot="1" x14ac:dyDescent="0.3">
      <c r="A2" s="4"/>
    </row>
    <row r="3" spans="1:5" s="4" customFormat="1" ht="20.100000000000001" customHeight="1" thickBot="1" x14ac:dyDescent="0.3">
      <c r="A3" s="129" t="s">
        <v>214</v>
      </c>
    </row>
    <row r="4" spans="1:5" s="11" customFormat="1" ht="19.5" customHeight="1" thickBot="1" x14ac:dyDescent="0.3">
      <c r="A4" s="15" t="s">
        <v>479</v>
      </c>
      <c r="B4" s="15" t="s">
        <v>1</v>
      </c>
      <c r="C4" s="15" t="s">
        <v>457</v>
      </c>
      <c r="D4" s="15" t="s">
        <v>458</v>
      </c>
      <c r="E4" s="15" t="s">
        <v>217</v>
      </c>
    </row>
    <row r="5" spans="1:5" s="36" customFormat="1" ht="15.95" customHeight="1" thickBot="1" x14ac:dyDescent="0.3">
      <c r="A5" s="9" t="s">
        <v>330</v>
      </c>
      <c r="B5" s="148" t="s">
        <v>35</v>
      </c>
      <c r="C5" s="76">
        <v>1500</v>
      </c>
      <c r="D5" s="76">
        <v>1300</v>
      </c>
      <c r="E5" s="9" t="s">
        <v>178</v>
      </c>
    </row>
    <row r="6" spans="1:5" s="36" customFormat="1" ht="15.95" customHeight="1" thickBot="1" x14ac:dyDescent="0.3">
      <c r="A6" s="9" t="s">
        <v>331</v>
      </c>
      <c r="B6" s="148" t="s">
        <v>276</v>
      </c>
      <c r="C6" s="76">
        <v>750</v>
      </c>
      <c r="D6" s="76">
        <v>600</v>
      </c>
      <c r="E6" s="9" t="s">
        <v>178</v>
      </c>
    </row>
    <row r="7" spans="1:5" s="36" customFormat="1" ht="15.95" customHeight="1" thickBot="1" x14ac:dyDescent="0.3">
      <c r="A7" s="9" t="s">
        <v>332</v>
      </c>
      <c r="B7" s="148" t="s">
        <v>278</v>
      </c>
      <c r="C7" s="76">
        <v>1000</v>
      </c>
      <c r="D7" s="76">
        <v>800</v>
      </c>
      <c r="E7" s="9" t="s">
        <v>178</v>
      </c>
    </row>
    <row r="8" spans="1:5" s="36" customFormat="1" ht="15.95" customHeight="1" thickBot="1" x14ac:dyDescent="0.3">
      <c r="A8" s="9" t="s">
        <v>333</v>
      </c>
      <c r="B8" s="148" t="s">
        <v>180</v>
      </c>
      <c r="C8" s="76">
        <v>800</v>
      </c>
      <c r="D8" s="76">
        <v>600</v>
      </c>
      <c r="E8" s="9" t="s">
        <v>378</v>
      </c>
    </row>
    <row r="9" spans="1:5" s="36" customFormat="1" ht="15.95" customHeight="1" thickBot="1" x14ac:dyDescent="0.3">
      <c r="A9" s="9" t="s">
        <v>334</v>
      </c>
      <c r="B9" s="148" t="s">
        <v>335</v>
      </c>
      <c r="C9" s="76">
        <v>500</v>
      </c>
      <c r="D9" s="76">
        <v>500</v>
      </c>
      <c r="E9" s="9"/>
    </row>
    <row r="10" spans="1:5" s="36" customFormat="1" ht="16.5" thickBot="1" x14ac:dyDescent="0.3">
      <c r="A10" s="9" t="s">
        <v>336</v>
      </c>
      <c r="B10" s="148" t="s">
        <v>179</v>
      </c>
      <c r="C10" s="76">
        <v>750</v>
      </c>
      <c r="D10" s="76">
        <v>600</v>
      </c>
      <c r="E10" s="9" t="s">
        <v>381</v>
      </c>
    </row>
    <row r="11" spans="1:5" s="36" customFormat="1" ht="15.95" customHeight="1" thickBot="1" x14ac:dyDescent="0.3">
      <c r="A11" s="9" t="s">
        <v>294</v>
      </c>
      <c r="B11" s="148" t="s">
        <v>184</v>
      </c>
      <c r="C11" s="76">
        <v>3000</v>
      </c>
      <c r="D11" s="76">
        <v>2600</v>
      </c>
      <c r="E11" s="9"/>
    </row>
    <row r="12" spans="1:5" s="36" customFormat="1" ht="15.95" customHeight="1" thickBot="1" x14ac:dyDescent="0.3">
      <c r="A12" s="9" t="s">
        <v>295</v>
      </c>
      <c r="B12" s="148" t="s">
        <v>278</v>
      </c>
      <c r="C12" s="76">
        <v>0</v>
      </c>
      <c r="D12" s="76">
        <v>0</v>
      </c>
      <c r="E12" s="9" t="s">
        <v>307</v>
      </c>
    </row>
    <row r="13" spans="1:5" s="36" customFormat="1" ht="15.95" customHeight="1" thickBot="1" x14ac:dyDescent="0.3">
      <c r="A13" s="9" t="s">
        <v>306</v>
      </c>
      <c r="B13" s="148" t="s">
        <v>305</v>
      </c>
      <c r="C13" s="76">
        <v>100</v>
      </c>
      <c r="D13" s="76">
        <v>70</v>
      </c>
      <c r="E13" s="9"/>
    </row>
    <row r="14" spans="1:5" s="36" customFormat="1" ht="15.95" customHeight="1" thickBot="1" x14ac:dyDescent="0.3">
      <c r="A14" s="9" t="s">
        <v>181</v>
      </c>
      <c r="B14" s="148" t="s">
        <v>305</v>
      </c>
      <c r="C14" s="76">
        <v>100</v>
      </c>
      <c r="D14" s="76">
        <v>70</v>
      </c>
      <c r="E14" s="9"/>
    </row>
    <row r="15" spans="1:5" s="36" customFormat="1" ht="15.95" customHeight="1" thickBot="1" x14ac:dyDescent="0.3">
      <c r="A15" s="9" t="s">
        <v>182</v>
      </c>
      <c r="B15" s="148" t="s">
        <v>305</v>
      </c>
      <c r="C15" s="76">
        <v>100</v>
      </c>
      <c r="D15" s="76">
        <v>70</v>
      </c>
      <c r="E15" s="9"/>
    </row>
    <row r="16" spans="1:5" s="36" customFormat="1" ht="15.95" customHeight="1" thickBot="1" x14ac:dyDescent="0.3">
      <c r="A16" s="9" t="s">
        <v>183</v>
      </c>
      <c r="B16" s="148" t="s">
        <v>305</v>
      </c>
      <c r="C16" s="76">
        <v>100</v>
      </c>
      <c r="D16" s="76">
        <v>60</v>
      </c>
      <c r="E16" s="9"/>
    </row>
    <row r="17" spans="1:5" s="36" customFormat="1" ht="15.95" customHeight="1" thickBot="1" x14ac:dyDescent="0.3">
      <c r="A17" s="9" t="s">
        <v>272</v>
      </c>
      <c r="B17" s="148" t="s">
        <v>280</v>
      </c>
      <c r="C17" s="76">
        <v>200</v>
      </c>
      <c r="D17" s="76">
        <v>150</v>
      </c>
      <c r="E17" s="9"/>
    </row>
    <row r="18" spans="1:5" s="36" customFormat="1" ht="15.95" customHeight="1" thickBot="1" x14ac:dyDescent="0.3">
      <c r="A18" s="11"/>
      <c r="B18" s="11"/>
      <c r="C18" s="11"/>
      <c r="D18" s="11"/>
      <c r="E18" s="11"/>
    </row>
    <row r="19" spans="1:5" s="36" customFormat="1" ht="15.95" customHeight="1" thickBot="1" x14ac:dyDescent="0.3">
      <c r="A19" s="11"/>
      <c r="B19" s="11"/>
      <c r="C19" s="53"/>
      <c r="D19" s="53"/>
      <c r="E19" s="11"/>
    </row>
    <row r="20" spans="1:5" s="36" customFormat="1" ht="15.95" customHeight="1" thickBot="1" x14ac:dyDescent="0.3">
      <c r="A20" s="11"/>
      <c r="B20" s="11"/>
      <c r="C20" s="53"/>
      <c r="D20" s="53"/>
      <c r="E20" s="11"/>
    </row>
    <row r="21" spans="1:5" s="11" customFormat="1" ht="18.75" thickBot="1" x14ac:dyDescent="0.3">
      <c r="A21" s="4" t="s">
        <v>373</v>
      </c>
      <c r="C21" s="18">
        <f>SUM(C5:C20)</f>
        <v>8900</v>
      </c>
      <c r="E21" s="90" t="s">
        <v>379</v>
      </c>
    </row>
    <row r="22" spans="1:5" s="11" customFormat="1" ht="18.75" thickBot="1" x14ac:dyDescent="0.3">
      <c r="A22" s="4" t="s">
        <v>372</v>
      </c>
      <c r="C22" s="30" t="s">
        <v>97</v>
      </c>
      <c r="D22" s="18">
        <f>SUM(D5:D20)</f>
        <v>7420</v>
      </c>
      <c r="E22" s="90" t="s">
        <v>380</v>
      </c>
    </row>
    <row r="23" spans="1:5" s="20" customFormat="1" ht="25.5" customHeight="1" thickBot="1" x14ac:dyDescent="0.25"/>
    <row r="24" spans="1:5" s="4" customFormat="1" ht="18.75" thickBot="1" x14ac:dyDescent="0.3">
      <c r="A24" s="129" t="s">
        <v>212</v>
      </c>
    </row>
    <row r="25" spans="1:5" ht="15.75" customHeight="1" thickBot="1" x14ac:dyDescent="0.3">
      <c r="A25" s="4"/>
      <c r="C25" s="7"/>
    </row>
    <row r="26" spans="1:5" ht="19.5" customHeight="1" thickBot="1" x14ac:dyDescent="0.3">
      <c r="A26" s="44" t="s">
        <v>230</v>
      </c>
      <c r="B26" s="15" t="s">
        <v>1</v>
      </c>
      <c r="C26" s="15" t="s">
        <v>459</v>
      </c>
      <c r="D26" s="15" t="s">
        <v>113</v>
      </c>
      <c r="E26" s="15" t="s">
        <v>0</v>
      </c>
    </row>
    <row r="27" spans="1:5" s="6" customFormat="1" ht="20.25" customHeight="1" thickBot="1" x14ac:dyDescent="0.3">
      <c r="A27" s="15" t="s">
        <v>210</v>
      </c>
      <c r="B27" s="15"/>
      <c r="C27" s="15"/>
      <c r="D27" s="15"/>
      <c r="E27" s="15"/>
    </row>
    <row r="28" spans="1:5" s="6" customFormat="1" ht="19.5" customHeight="1" thickBot="1" x14ac:dyDescent="0.3">
      <c r="A28" s="15" t="s">
        <v>220</v>
      </c>
      <c r="B28" s="15"/>
      <c r="C28" s="15"/>
      <c r="D28" s="15"/>
      <c r="E28" s="15"/>
    </row>
    <row r="29" spans="1:5" s="6" customFormat="1" ht="14.25" customHeight="1" thickBot="1" x14ac:dyDescent="0.3">
      <c r="A29" s="15"/>
      <c r="B29" s="15"/>
      <c r="C29" s="15"/>
      <c r="D29" s="15"/>
      <c r="E29" s="15"/>
    </row>
    <row r="30" spans="1:5" s="36" customFormat="1" ht="15.95" customHeight="1" thickBot="1" x14ac:dyDescent="0.3">
      <c r="A30" s="9" t="s">
        <v>215</v>
      </c>
      <c r="B30" s="9" t="s">
        <v>417</v>
      </c>
      <c r="C30" s="76">
        <v>1800</v>
      </c>
      <c r="D30" s="76" t="s">
        <v>174</v>
      </c>
      <c r="E30" s="9" t="s">
        <v>377</v>
      </c>
    </row>
    <row r="31" spans="1:5" s="36" customFormat="1" ht="15.95" customHeight="1" thickBot="1" x14ac:dyDescent="0.3">
      <c r="A31" s="9" t="s">
        <v>216</v>
      </c>
      <c r="B31" s="9" t="s">
        <v>190</v>
      </c>
      <c r="C31" s="76">
        <v>100</v>
      </c>
      <c r="D31" s="76" t="s">
        <v>174</v>
      </c>
      <c r="E31" s="9" t="s">
        <v>376</v>
      </c>
    </row>
    <row r="32" spans="1:5" s="36" customFormat="1" ht="15.95" customHeight="1" thickBot="1" x14ac:dyDescent="0.3">
      <c r="A32" s="9" t="s">
        <v>193</v>
      </c>
      <c r="B32" s="9" t="s">
        <v>482</v>
      </c>
      <c r="C32" s="76">
        <v>175</v>
      </c>
      <c r="D32" s="76" t="s">
        <v>173</v>
      </c>
      <c r="E32" s="9" t="s">
        <v>375</v>
      </c>
    </row>
    <row r="33" spans="1:5" s="36" customFormat="1" ht="15.95" customHeight="1" thickBot="1" x14ac:dyDescent="0.3">
      <c r="A33" s="9" t="s">
        <v>36</v>
      </c>
      <c r="B33" s="9" t="s">
        <v>483</v>
      </c>
      <c r="C33" s="76">
        <v>250</v>
      </c>
      <c r="D33" s="76" t="s">
        <v>175</v>
      </c>
      <c r="E33" s="9" t="s">
        <v>375</v>
      </c>
    </row>
    <row r="34" spans="1:5" s="36" customFormat="1" ht="15" customHeight="1" thickBot="1" x14ac:dyDescent="0.3">
      <c r="A34" s="9"/>
      <c r="B34" s="9"/>
      <c r="C34" s="76"/>
      <c r="D34" s="76"/>
      <c r="E34" s="9"/>
    </row>
    <row r="35" spans="1:5" s="36" customFormat="1" ht="15" customHeight="1" thickBot="1" x14ac:dyDescent="0.3">
      <c r="A35" s="15" t="s">
        <v>221</v>
      </c>
      <c r="B35" s="9"/>
      <c r="C35" s="76"/>
      <c r="D35" s="76"/>
      <c r="E35" s="9"/>
    </row>
    <row r="36" spans="1:5" s="36" customFormat="1" ht="15.95" customHeight="1" thickBot="1" x14ac:dyDescent="0.3">
      <c r="A36" s="9" t="s">
        <v>98</v>
      </c>
      <c r="B36" s="9" t="s">
        <v>208</v>
      </c>
      <c r="C36" s="76">
        <v>50</v>
      </c>
      <c r="D36" s="76" t="s">
        <v>175</v>
      </c>
      <c r="E36" s="9" t="s">
        <v>189</v>
      </c>
    </row>
    <row r="37" spans="1:5" s="36" customFormat="1" ht="15.95" customHeight="1" thickBot="1" x14ac:dyDescent="0.3">
      <c r="A37" s="9" t="s">
        <v>152</v>
      </c>
      <c r="B37" s="9" t="s">
        <v>191</v>
      </c>
      <c r="C37" s="76">
        <v>85</v>
      </c>
      <c r="D37" s="76" t="s">
        <v>175</v>
      </c>
      <c r="E37" s="9" t="s">
        <v>189</v>
      </c>
    </row>
    <row r="38" spans="1:5" s="36" customFormat="1" ht="15.95" customHeight="1" thickBot="1" x14ac:dyDescent="0.3">
      <c r="A38" s="9" t="s">
        <v>37</v>
      </c>
      <c r="B38" s="9" t="s">
        <v>194</v>
      </c>
      <c r="C38" s="76">
        <v>50</v>
      </c>
      <c r="D38" s="76" t="s">
        <v>484</v>
      </c>
      <c r="E38" s="9" t="s">
        <v>293</v>
      </c>
    </row>
    <row r="39" spans="1:5" s="36" customFormat="1" ht="15.95" customHeight="1" thickBot="1" x14ac:dyDescent="0.3">
      <c r="A39" s="9" t="s">
        <v>148</v>
      </c>
      <c r="B39" s="9" t="s">
        <v>192</v>
      </c>
      <c r="C39" s="76">
        <v>40</v>
      </c>
      <c r="E39" s="9" t="s">
        <v>385</v>
      </c>
    </row>
    <row r="40" spans="1:5" s="36" customFormat="1" ht="17.25" customHeight="1" thickBot="1" x14ac:dyDescent="0.3">
      <c r="A40" s="9" t="s">
        <v>197</v>
      </c>
      <c r="B40" s="9"/>
      <c r="C40" s="76"/>
      <c r="D40" s="76" t="s">
        <v>175</v>
      </c>
      <c r="E40" s="9"/>
    </row>
    <row r="41" spans="1:5" s="11" customFormat="1" ht="18" customHeight="1" thickBot="1" x14ac:dyDescent="0.3">
      <c r="A41" s="11" t="s">
        <v>231</v>
      </c>
      <c r="C41" s="8">
        <f>SUM(C30:C40)</f>
        <v>2550</v>
      </c>
      <c r="D41" s="13"/>
      <c r="E41" s="90" t="s">
        <v>383</v>
      </c>
    </row>
    <row r="42" spans="1:5" s="11" customFormat="1" ht="15.95" customHeight="1" thickBot="1" x14ac:dyDescent="0.3">
      <c r="C42" s="13"/>
      <c r="D42" s="13"/>
      <c r="E42" s="14"/>
    </row>
    <row r="43" spans="1:5" s="11" customFormat="1" ht="15.95" customHeight="1" thickBot="1" x14ac:dyDescent="0.3">
      <c r="A43" s="11" t="s">
        <v>195</v>
      </c>
      <c r="C43" s="91">
        <f>C41/C21</f>
        <v>0.28651685393258425</v>
      </c>
      <c r="D43" s="56"/>
      <c r="E43" s="92" t="s">
        <v>384</v>
      </c>
    </row>
    <row r="44" spans="1:5" s="11" customFormat="1" ht="15.95" customHeight="1" thickBot="1" x14ac:dyDescent="0.3">
      <c r="A44" s="11" t="s">
        <v>232</v>
      </c>
      <c r="C44" s="57"/>
      <c r="D44" s="57"/>
      <c r="E44" s="11" t="s">
        <v>153</v>
      </c>
    </row>
    <row r="45" spans="1:5" ht="15.95" customHeight="1" thickBot="1" x14ac:dyDescent="0.25">
      <c r="C45" s="42"/>
      <c r="D45" s="42"/>
    </row>
    <row r="46" spans="1:5" ht="20.25" customHeight="1" thickBot="1" x14ac:dyDescent="0.3">
      <c r="A46" s="44" t="s">
        <v>233</v>
      </c>
      <c r="B46" s="15" t="s">
        <v>164</v>
      </c>
      <c r="C46" s="15" t="s">
        <v>459</v>
      </c>
      <c r="D46" s="58" t="s">
        <v>460</v>
      </c>
      <c r="E46" s="15" t="s">
        <v>113</v>
      </c>
    </row>
    <row r="47" spans="1:5" ht="15.95" customHeight="1" thickBot="1" x14ac:dyDescent="0.25">
      <c r="A47" s="9" t="s">
        <v>337</v>
      </c>
      <c r="B47" s="9" t="s">
        <v>206</v>
      </c>
      <c r="C47" s="76">
        <v>160</v>
      </c>
      <c r="D47" s="76">
        <v>0</v>
      </c>
      <c r="E47" s="9" t="s">
        <v>172</v>
      </c>
    </row>
    <row r="48" spans="1:5" ht="15.95" customHeight="1" thickBot="1" x14ac:dyDescent="0.25">
      <c r="A48" s="9" t="s">
        <v>338</v>
      </c>
      <c r="B48" s="9" t="s">
        <v>205</v>
      </c>
      <c r="C48" s="76">
        <v>70</v>
      </c>
      <c r="D48" s="76">
        <v>0</v>
      </c>
      <c r="E48" s="98" t="s">
        <v>188</v>
      </c>
    </row>
    <row r="49" spans="1:5" ht="15.95" customHeight="1" thickBot="1" x14ac:dyDescent="0.25">
      <c r="A49" s="9" t="s">
        <v>339</v>
      </c>
      <c r="B49" s="9" t="s">
        <v>207</v>
      </c>
      <c r="C49" s="76">
        <v>120</v>
      </c>
      <c r="D49" s="76">
        <v>0</v>
      </c>
      <c r="E49" s="98" t="s">
        <v>188</v>
      </c>
    </row>
    <row r="50" spans="1:5" ht="15.95" customHeight="1" thickBot="1" x14ac:dyDescent="0.25">
      <c r="A50" s="9" t="s">
        <v>340</v>
      </c>
      <c r="B50" s="9" t="s">
        <v>198</v>
      </c>
      <c r="C50" s="76">
        <v>40</v>
      </c>
      <c r="D50" s="76">
        <v>0</v>
      </c>
      <c r="E50" s="98" t="s">
        <v>188</v>
      </c>
    </row>
    <row r="51" spans="1:5" ht="15.95" customHeight="1" thickBot="1" x14ac:dyDescent="0.25">
      <c r="A51" s="9" t="s">
        <v>341</v>
      </c>
      <c r="B51" s="9" t="s">
        <v>199</v>
      </c>
      <c r="C51" s="76">
        <v>200</v>
      </c>
      <c r="D51" s="76">
        <v>0</v>
      </c>
      <c r="E51" s="98" t="s">
        <v>188</v>
      </c>
    </row>
    <row r="52" spans="1:5" ht="15.95" customHeight="1" thickBot="1" x14ac:dyDescent="0.25">
      <c r="A52" s="9"/>
      <c r="B52" s="9"/>
      <c r="C52" s="76"/>
      <c r="D52" s="76"/>
      <c r="E52" s="98"/>
    </row>
    <row r="53" spans="1:5" ht="15.95" customHeight="1" thickBot="1" x14ac:dyDescent="0.25">
      <c r="A53" s="9" t="s">
        <v>296</v>
      </c>
      <c r="B53" s="9" t="s">
        <v>186</v>
      </c>
      <c r="C53" s="9">
        <v>230</v>
      </c>
      <c r="D53" s="9">
        <v>0</v>
      </c>
      <c r="E53" s="9" t="s">
        <v>187</v>
      </c>
    </row>
    <row r="54" spans="1:5" ht="15.95" customHeight="1" thickBot="1" x14ac:dyDescent="0.25">
      <c r="A54" s="9" t="s">
        <v>297</v>
      </c>
      <c r="B54" s="9" t="s">
        <v>200</v>
      </c>
      <c r="C54" s="76">
        <v>210</v>
      </c>
      <c r="D54" s="76">
        <v>0</v>
      </c>
      <c r="E54" s="98" t="s">
        <v>188</v>
      </c>
    </row>
    <row r="55" spans="1:5" ht="15.95" customHeight="1" thickBot="1" x14ac:dyDescent="0.25">
      <c r="A55" s="9"/>
      <c r="B55" s="9"/>
      <c r="C55" s="76"/>
      <c r="D55" s="76"/>
      <c r="E55" s="98"/>
    </row>
    <row r="56" spans="1:5" ht="15.95" customHeight="1" thickBot="1" x14ac:dyDescent="0.25">
      <c r="A56" s="9" t="s">
        <v>202</v>
      </c>
      <c r="B56" s="9" t="s">
        <v>218</v>
      </c>
      <c r="C56" s="76">
        <v>0</v>
      </c>
      <c r="D56" s="76">
        <v>0</v>
      </c>
      <c r="E56" s="9" t="s">
        <v>382</v>
      </c>
    </row>
    <row r="57" spans="1:5" ht="15.95" customHeight="1" thickBot="1" x14ac:dyDescent="0.25">
      <c r="A57" s="9" t="s">
        <v>149</v>
      </c>
      <c r="B57" s="9" t="s">
        <v>203</v>
      </c>
      <c r="C57" s="76">
        <v>0</v>
      </c>
      <c r="D57" s="76">
        <v>0</v>
      </c>
      <c r="E57" s="9" t="s">
        <v>382</v>
      </c>
    </row>
    <row r="58" spans="1:5" ht="15.95" customHeight="1" thickBot="1" x14ac:dyDescent="0.25">
      <c r="A58" s="9" t="s">
        <v>38</v>
      </c>
      <c r="B58" s="9" t="s">
        <v>204</v>
      </c>
      <c r="C58" s="76">
        <v>20</v>
      </c>
      <c r="D58" s="76">
        <v>0</v>
      </c>
      <c r="E58" s="9" t="s">
        <v>386</v>
      </c>
    </row>
    <row r="59" spans="1:5" ht="15.95" customHeight="1" thickBot="1" x14ac:dyDescent="0.25">
      <c r="A59" s="9" t="s">
        <v>185</v>
      </c>
      <c r="B59" s="9" t="s">
        <v>201</v>
      </c>
      <c r="C59" s="76">
        <f>1200/12</f>
        <v>100</v>
      </c>
      <c r="D59" s="76">
        <v>0</v>
      </c>
      <c r="E59" s="9" t="s">
        <v>386</v>
      </c>
    </row>
    <row r="60" spans="1:5" ht="15.95" customHeight="1" thickBot="1" x14ac:dyDescent="0.25">
      <c r="A60" s="9"/>
      <c r="B60" s="9"/>
      <c r="C60" s="76"/>
      <c r="D60" s="76"/>
      <c r="E60" s="9"/>
    </row>
    <row r="61" spans="1:5" ht="16.5" thickBot="1" x14ac:dyDescent="0.3">
      <c r="A61" s="15" t="s">
        <v>234</v>
      </c>
      <c r="B61" s="11" t="s">
        <v>219</v>
      </c>
      <c r="C61" s="11"/>
      <c r="D61" s="11"/>
      <c r="E61" s="11"/>
    </row>
    <row r="62" spans="1:5" ht="15.95" customHeight="1" thickBot="1" x14ac:dyDescent="0.25">
      <c r="A62" s="9" t="s">
        <v>342</v>
      </c>
      <c r="B62" s="9" t="s">
        <v>166</v>
      </c>
      <c r="C62" s="76">
        <v>0</v>
      </c>
      <c r="D62" s="76">
        <v>0</v>
      </c>
      <c r="E62" s="9" t="s">
        <v>209</v>
      </c>
    </row>
    <row r="63" spans="1:5" ht="15.95" customHeight="1" thickBot="1" x14ac:dyDescent="0.25">
      <c r="A63" s="9" t="s">
        <v>343</v>
      </c>
      <c r="B63" s="9" t="s">
        <v>167</v>
      </c>
      <c r="C63" s="76">
        <v>0</v>
      </c>
      <c r="D63" s="76">
        <v>0</v>
      </c>
      <c r="E63" s="9" t="s">
        <v>209</v>
      </c>
    </row>
    <row r="64" spans="1:5" ht="15.95" customHeight="1" thickBot="1" x14ac:dyDescent="0.25">
      <c r="A64" s="9" t="s">
        <v>298</v>
      </c>
      <c r="B64" s="9" t="s">
        <v>168</v>
      </c>
      <c r="C64" s="76">
        <v>0</v>
      </c>
      <c r="D64" s="76">
        <v>0</v>
      </c>
      <c r="E64" s="9" t="s">
        <v>209</v>
      </c>
    </row>
    <row r="65" spans="1:5" ht="15.95" customHeight="1" thickBot="1" x14ac:dyDescent="0.25">
      <c r="A65" s="9" t="s">
        <v>228</v>
      </c>
      <c r="B65" s="9"/>
      <c r="C65" s="76"/>
      <c r="D65" s="9"/>
      <c r="E65" s="9"/>
    </row>
    <row r="66" spans="1:5" ht="15.95" customHeight="1" thickBot="1" x14ac:dyDescent="0.25">
      <c r="A66" s="9"/>
      <c r="B66" s="9"/>
      <c r="C66" s="76"/>
      <c r="D66" s="9"/>
      <c r="E66" s="9"/>
    </row>
    <row r="67" spans="1:5" ht="15.95" customHeight="1" thickBot="1" x14ac:dyDescent="0.25">
      <c r="A67" s="9" t="s">
        <v>263</v>
      </c>
      <c r="B67" s="9" t="s">
        <v>227</v>
      </c>
      <c r="C67" s="76">
        <v>0</v>
      </c>
      <c r="D67" s="76">
        <v>170000</v>
      </c>
      <c r="E67" s="9" t="s">
        <v>387</v>
      </c>
    </row>
    <row r="68" spans="1:5" ht="15.95" customHeight="1" thickBot="1" x14ac:dyDescent="0.25">
      <c r="A68" s="9" t="s">
        <v>225</v>
      </c>
      <c r="B68" s="9" t="s">
        <v>264</v>
      </c>
      <c r="C68" s="76">
        <v>300</v>
      </c>
      <c r="D68" s="76">
        <v>5000</v>
      </c>
      <c r="E68" s="9" t="s">
        <v>226</v>
      </c>
    </row>
    <row r="69" spans="1:5" ht="15.95" customHeight="1" thickBot="1" x14ac:dyDescent="0.25">
      <c r="A69" s="9" t="s">
        <v>299</v>
      </c>
      <c r="B69" s="9" t="s">
        <v>165</v>
      </c>
      <c r="C69" s="76">
        <v>400</v>
      </c>
      <c r="D69" s="76">
        <v>1800</v>
      </c>
      <c r="E69" s="9"/>
    </row>
    <row r="70" spans="1:5" ht="15.95" customHeight="1" thickBot="1" x14ac:dyDescent="0.25">
      <c r="A70" s="9" t="s">
        <v>344</v>
      </c>
      <c r="B70" s="9" t="s">
        <v>213</v>
      </c>
      <c r="C70" s="76">
        <v>100</v>
      </c>
      <c r="D70" s="76">
        <v>600</v>
      </c>
      <c r="E70" s="9"/>
    </row>
    <row r="71" spans="1:5" ht="15.95" customHeight="1" thickBot="1" x14ac:dyDescent="0.25">
      <c r="A71" s="9" t="s">
        <v>229</v>
      </c>
      <c r="B71" s="9"/>
      <c r="C71" s="76"/>
      <c r="D71" s="76"/>
      <c r="E71" s="9"/>
    </row>
    <row r="72" spans="1:5" ht="15.95" customHeight="1" thickBot="1" x14ac:dyDescent="0.3">
      <c r="A72" s="11"/>
      <c r="B72" s="11"/>
      <c r="C72" s="53"/>
      <c r="D72" s="53"/>
      <c r="E72" s="11"/>
    </row>
    <row r="73" spans="1:5" ht="15.95" customHeight="1" thickBot="1" x14ac:dyDescent="0.3">
      <c r="A73" s="11" t="s">
        <v>235</v>
      </c>
      <c r="B73" s="11"/>
      <c r="C73" s="8">
        <f>SUM(C47:C72)</f>
        <v>1950</v>
      </c>
      <c r="D73" s="11"/>
      <c r="E73" s="90" t="s">
        <v>388</v>
      </c>
    </row>
    <row r="74" spans="1:5" ht="15.95" customHeight="1" thickBot="1" x14ac:dyDescent="0.3">
      <c r="A74" s="11" t="s">
        <v>223</v>
      </c>
      <c r="B74" s="11"/>
      <c r="C74" s="13"/>
      <c r="D74" s="8">
        <f>SUM(D62:D72)</f>
        <v>177400</v>
      </c>
      <c r="E74" s="90" t="s">
        <v>389</v>
      </c>
    </row>
    <row r="75" spans="1:5" ht="15.95" customHeight="1" thickBot="1" x14ac:dyDescent="0.3">
      <c r="A75" s="11"/>
      <c r="B75" s="11"/>
      <c r="C75" s="13"/>
      <c r="D75" s="13"/>
      <c r="E75" s="11"/>
    </row>
    <row r="76" spans="1:5" ht="15.95" customHeight="1" thickBot="1" x14ac:dyDescent="0.3">
      <c r="A76" s="11" t="s">
        <v>292</v>
      </c>
      <c r="B76" s="11"/>
      <c r="C76" s="8">
        <f>C41+C73</f>
        <v>4500</v>
      </c>
      <c r="D76" s="13"/>
      <c r="E76" s="90" t="s">
        <v>390</v>
      </c>
    </row>
    <row r="77" spans="1:5" ht="15.95" customHeight="1" thickBot="1" x14ac:dyDescent="0.3">
      <c r="A77" s="11"/>
      <c r="B77" s="11"/>
      <c r="C77" s="13"/>
      <c r="D77" s="13"/>
      <c r="E77" s="16"/>
    </row>
    <row r="78" spans="1:5" ht="20.25" customHeight="1" thickBot="1" x14ac:dyDescent="0.3">
      <c r="A78" s="4" t="s">
        <v>196</v>
      </c>
      <c r="B78" s="11"/>
      <c r="C78" s="91">
        <f>(C76/C21)</f>
        <v>0.5056179775280899</v>
      </c>
      <c r="D78" s="34"/>
      <c r="E78" s="92" t="s">
        <v>391</v>
      </c>
    </row>
    <row r="79" spans="1:5" s="11" customFormat="1" ht="15.95" customHeight="1" thickBot="1" x14ac:dyDescent="0.3">
      <c r="A79" s="11" t="s">
        <v>261</v>
      </c>
      <c r="C79" s="13"/>
      <c r="D79" s="13"/>
      <c r="E79" s="11" t="s">
        <v>154</v>
      </c>
    </row>
    <row r="80" spans="1:5" s="11" customFormat="1" ht="15.95" customHeight="1" thickBot="1" x14ac:dyDescent="0.3">
      <c r="C80" s="13"/>
      <c r="D80" s="13"/>
    </row>
    <row r="81" spans="1:5" s="11" customFormat="1" ht="15.95" customHeight="1" thickBot="1" x14ac:dyDescent="0.3">
      <c r="C81" s="13"/>
      <c r="D81" s="13"/>
    </row>
    <row r="82" spans="1:5" ht="18.75" thickBot="1" x14ac:dyDescent="0.3">
      <c r="A82" s="44" t="s">
        <v>222</v>
      </c>
    </row>
    <row r="83" spans="1:5" ht="15.75" thickBot="1" x14ac:dyDescent="0.25">
      <c r="A83" s="9" t="s">
        <v>150</v>
      </c>
      <c r="B83" s="9" t="s">
        <v>99</v>
      </c>
      <c r="C83" s="9">
        <v>400</v>
      </c>
      <c r="D83" s="9"/>
      <c r="E83" s="9"/>
    </row>
    <row r="84" spans="1:5" ht="15.75" thickBot="1" x14ac:dyDescent="0.25">
      <c r="A84" s="9" t="s">
        <v>224</v>
      </c>
      <c r="B84" s="9" t="s">
        <v>99</v>
      </c>
      <c r="C84" s="9">
        <v>200</v>
      </c>
      <c r="D84" s="9"/>
      <c r="E84" s="9" t="s">
        <v>39</v>
      </c>
    </row>
    <row r="85" spans="1:5" ht="15.75" thickBot="1" x14ac:dyDescent="0.25">
      <c r="A85" s="9" t="s">
        <v>9</v>
      </c>
      <c r="B85" s="9" t="s">
        <v>99</v>
      </c>
      <c r="C85" s="9">
        <v>300</v>
      </c>
      <c r="D85" s="9"/>
      <c r="E85" s="9" t="s">
        <v>40</v>
      </c>
    </row>
    <row r="86" spans="1:5" ht="15.75" thickBot="1" x14ac:dyDescent="0.25">
      <c r="A86" s="9" t="s">
        <v>6</v>
      </c>
      <c r="B86" s="9" t="s">
        <v>99</v>
      </c>
      <c r="C86" s="9">
        <v>100</v>
      </c>
      <c r="D86" s="9"/>
      <c r="E86" s="9" t="s">
        <v>42</v>
      </c>
    </row>
    <row r="87" spans="1:5" ht="15.75" thickBot="1" x14ac:dyDescent="0.25">
      <c r="A87" s="9" t="s">
        <v>151</v>
      </c>
      <c r="B87" s="9" t="s">
        <v>99</v>
      </c>
      <c r="C87" s="9">
        <v>250</v>
      </c>
      <c r="D87" s="9"/>
      <c r="E87" s="9"/>
    </row>
    <row r="88" spans="1:5" ht="15.75" thickBot="1" x14ac:dyDescent="0.25">
      <c r="A88" s="9" t="s">
        <v>10</v>
      </c>
      <c r="B88" s="9" t="s">
        <v>99</v>
      </c>
      <c r="C88" s="9">
        <v>90</v>
      </c>
      <c r="D88" s="9"/>
      <c r="E88" s="9"/>
    </row>
    <row r="89" spans="1:5" ht="15.75" thickBot="1" x14ac:dyDescent="0.25">
      <c r="A89" s="9" t="s">
        <v>41</v>
      </c>
      <c r="B89" s="9" t="s">
        <v>99</v>
      </c>
      <c r="C89" s="9">
        <v>50</v>
      </c>
      <c r="D89" s="9"/>
      <c r="E89" s="9"/>
    </row>
    <row r="90" spans="1:5" ht="15.75" thickBot="1" x14ac:dyDescent="0.25">
      <c r="A90" s="9" t="s">
        <v>13</v>
      </c>
      <c r="B90" s="9" t="s">
        <v>99</v>
      </c>
      <c r="C90" s="9">
        <v>300</v>
      </c>
      <c r="D90" s="9"/>
      <c r="E90" s="9" t="s">
        <v>44</v>
      </c>
    </row>
    <row r="91" spans="1:5" ht="15.75" thickBot="1" x14ac:dyDescent="0.25">
      <c r="A91" s="9" t="s">
        <v>14</v>
      </c>
      <c r="B91" s="9"/>
      <c r="C91" s="9">
        <v>300</v>
      </c>
      <c r="D91" s="9"/>
      <c r="E91" s="9" t="s">
        <v>43</v>
      </c>
    </row>
    <row r="92" spans="1:5" ht="16.5" thickBot="1" x14ac:dyDescent="0.3">
      <c r="A92" s="11"/>
      <c r="B92" s="11"/>
      <c r="C92" s="11"/>
      <c r="D92" s="11"/>
      <c r="E92" s="11"/>
    </row>
    <row r="93" spans="1:5" ht="16.5" thickBot="1" x14ac:dyDescent="0.3">
      <c r="A93" s="11"/>
      <c r="B93" s="11"/>
      <c r="C93" s="11"/>
      <c r="D93" s="11"/>
      <c r="E93" s="11"/>
    </row>
    <row r="94" spans="1:5" ht="16.5" thickBot="1" x14ac:dyDescent="0.3">
      <c r="A94" s="11" t="s">
        <v>162</v>
      </c>
      <c r="B94" s="11"/>
      <c r="C94" s="8">
        <f>SUM(C83:C93)</f>
        <v>1990</v>
      </c>
      <c r="D94" s="13"/>
      <c r="E94" s="93" t="s">
        <v>394</v>
      </c>
    </row>
    <row r="95" spans="1:5" ht="16.5" thickBot="1" x14ac:dyDescent="0.3">
      <c r="C95" s="11"/>
      <c r="D95" s="11"/>
      <c r="E95" s="11"/>
    </row>
    <row r="96" spans="1:5" ht="16.5" thickBot="1" x14ac:dyDescent="0.3">
      <c r="A96" s="11" t="s">
        <v>155</v>
      </c>
      <c r="B96" s="11"/>
      <c r="C96" s="8">
        <f>C76+C94</f>
        <v>6490</v>
      </c>
      <c r="D96" s="13"/>
      <c r="E96" s="93" t="s">
        <v>395</v>
      </c>
    </row>
    <row r="97" spans="1:5" ht="16.5" thickBot="1" x14ac:dyDescent="0.3">
      <c r="C97" s="11"/>
      <c r="D97" s="11"/>
      <c r="E97" s="11"/>
    </row>
    <row r="98" spans="1:5" ht="21" thickBot="1" x14ac:dyDescent="0.35">
      <c r="A98" s="130" t="s">
        <v>211</v>
      </c>
      <c r="C98" s="11"/>
      <c r="D98" s="11"/>
      <c r="E98" s="11"/>
    </row>
    <row r="99" spans="1:5" ht="21" thickBot="1" x14ac:dyDescent="0.35">
      <c r="A99" s="19"/>
      <c r="C99" s="11"/>
      <c r="D99" s="11"/>
      <c r="E99" s="11"/>
    </row>
    <row r="100" spans="1:5" ht="21.75" customHeight="1" thickBot="1" x14ac:dyDescent="0.3">
      <c r="A100" s="4" t="s">
        <v>262</v>
      </c>
      <c r="B100" s="15" t="s">
        <v>268</v>
      </c>
      <c r="C100" s="94">
        <f>D22-C96</f>
        <v>930</v>
      </c>
      <c r="D100" s="59"/>
      <c r="E100" s="95" t="s">
        <v>392</v>
      </c>
    </row>
    <row r="101" spans="1:5" ht="20.25" customHeight="1" thickBot="1" x14ac:dyDescent="0.3">
      <c r="A101" s="9" t="s">
        <v>465</v>
      </c>
      <c r="B101" s="11"/>
    </row>
    <row r="102" spans="1:5" ht="16.5" thickBot="1" x14ac:dyDescent="0.3">
      <c r="B102" s="11"/>
    </row>
    <row r="103" spans="1:5" ht="20.25" customHeight="1" thickBot="1" x14ac:dyDescent="0.3">
      <c r="A103" s="4" t="s">
        <v>267</v>
      </c>
      <c r="B103" s="11" t="s">
        <v>265</v>
      </c>
      <c r="C103" s="91">
        <f>(D22-C96)/D22</f>
        <v>0.12533692722371967</v>
      </c>
      <c r="E103" s="95" t="s">
        <v>393</v>
      </c>
    </row>
    <row r="104" spans="1:5" ht="18.75" thickBot="1" x14ac:dyDescent="0.3">
      <c r="A104" s="4" t="s">
        <v>269</v>
      </c>
      <c r="B104" s="11"/>
    </row>
    <row r="105" spans="1:5" ht="18.75" customHeight="1" thickBot="1" x14ac:dyDescent="0.3">
      <c r="A105" s="9" t="s">
        <v>271</v>
      </c>
      <c r="B105" s="11"/>
      <c r="C105" s="11"/>
      <c r="D105" s="11"/>
      <c r="E105" s="11"/>
    </row>
    <row r="106" spans="1:5" ht="18.75" customHeight="1" thickBot="1" x14ac:dyDescent="0.3">
      <c r="A106" s="11"/>
      <c r="B106" s="11"/>
    </row>
    <row r="107" spans="1:5" ht="18.75" customHeight="1" thickBot="1" x14ac:dyDescent="0.3">
      <c r="A107" s="11" t="s">
        <v>270</v>
      </c>
      <c r="B107" s="11" t="s">
        <v>266</v>
      </c>
      <c r="C107" s="94">
        <f>C100*C103</f>
        <v>116.5633423180593</v>
      </c>
      <c r="E107" s="90" t="s">
        <v>396</v>
      </c>
    </row>
    <row r="108" spans="1:5" ht="15" customHeight="1" thickBot="1" x14ac:dyDescent="0.25"/>
    <row r="109" spans="1:5" ht="15" customHeight="1" thickBot="1" x14ac:dyDescent="0.25"/>
  </sheetData>
  <sheetProtection algorithmName="SHA-512" hashValue="unqAFFIRYpnRjWJQ239cIGKfL5QQIfHJsY6saHGUO7QlAmjA5fubUiIpE3PUPtz6CPnhf+ZbW1ZdAZk7DjuOmA==" saltValue="5ETWhnAzn124Ct2/9BKvPw==" spinCount="100000" sheet="1" selectLockedCells="1" selectUnlockedCells="1"/>
  <protectedRanges>
    <protectedRange sqref="A5:A17" name="Range1"/>
  </protectedRanges>
  <printOptions headings="1" gridLines="1"/>
  <pageMargins left="0.75" right="0.75" top="1" bottom="1" header="0.5" footer="0.5"/>
  <pageSetup scale="36" fitToWidth="0" orientation="portrait" r:id="rId1"/>
  <headerFooter alignWithMargins="0">
    <oddHeader>&amp;L&amp;"Arial,Bold"&amp;14Practical Guide to Personal Financial Awareness
Personal Financial Spreadsheet ©&amp;C&amp;"Arial,Bold"&amp;14INCOME, EXPENSES and CASH FLOW&amp;R&amp;"Arial,Bold"&amp;14Tab: Income-Exp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zoomScaleNormal="100" workbookViewId="0"/>
  </sheetViews>
  <sheetFormatPr defaultColWidth="9.140625" defaultRowHeight="11.25" x14ac:dyDescent="0.2"/>
  <cols>
    <col min="1" max="1" width="9.85546875" style="46" customWidth="1"/>
    <col min="2" max="2" width="48.85546875" style="46" customWidth="1"/>
    <col min="3" max="3" width="21.7109375" style="46" customWidth="1"/>
    <col min="4" max="4" width="29.28515625" style="46" customWidth="1"/>
    <col min="5" max="5" width="16.28515625" style="46" customWidth="1"/>
    <col min="6" max="6" width="19.42578125" style="46" customWidth="1"/>
    <col min="7" max="7" width="33.7109375" style="46" customWidth="1"/>
    <col min="8" max="16384" width="9.140625" style="46"/>
  </cols>
  <sheetData>
    <row r="1" spans="1:7" ht="20.100000000000001" customHeight="1" thickBot="1" x14ac:dyDescent="0.35">
      <c r="A1" s="21" t="s">
        <v>326</v>
      </c>
      <c r="B1" s="21"/>
      <c r="C1" s="1" t="s">
        <v>525</v>
      </c>
      <c r="D1" s="11" t="s">
        <v>491</v>
      </c>
      <c r="E1" s="11"/>
      <c r="F1" s="11" t="s">
        <v>422</v>
      </c>
      <c r="G1" s="45"/>
    </row>
    <row r="2" spans="1:7" ht="19.5" customHeight="1" thickBot="1" x14ac:dyDescent="0.3">
      <c r="A2" s="4"/>
      <c r="B2" s="20"/>
      <c r="C2" s="20"/>
      <c r="D2" s="20"/>
      <c r="E2" s="36"/>
      <c r="F2" s="20"/>
      <c r="G2" s="37"/>
    </row>
    <row r="3" spans="1:7" ht="20.100000000000001" customHeight="1" thickBot="1" x14ac:dyDescent="0.3">
      <c r="A3" s="131" t="s">
        <v>357</v>
      </c>
      <c r="B3" s="131"/>
      <c r="C3" s="20"/>
      <c r="D3" s="12"/>
      <c r="E3" s="36"/>
      <c r="F3" s="20"/>
      <c r="G3" s="12"/>
    </row>
    <row r="4" spans="1:7" s="1" customFormat="1" ht="15.95" customHeight="1" thickBot="1" x14ac:dyDescent="0.3">
      <c r="A4" s="15" t="s">
        <v>26</v>
      </c>
      <c r="B4" s="15" t="s">
        <v>355</v>
      </c>
      <c r="C4" s="15" t="s">
        <v>1</v>
      </c>
      <c r="D4" s="15" t="s">
        <v>0</v>
      </c>
      <c r="E4" s="78" t="s">
        <v>359</v>
      </c>
      <c r="F4" s="78" t="s">
        <v>493</v>
      </c>
      <c r="G4" s="15" t="s">
        <v>157</v>
      </c>
    </row>
    <row r="5" spans="1:7" s="79" customFormat="1" ht="15.95" customHeight="1" thickBot="1" x14ac:dyDescent="0.25">
      <c r="A5" s="9" t="s">
        <v>3</v>
      </c>
      <c r="B5" s="9" t="s">
        <v>290</v>
      </c>
      <c r="C5" s="9" t="s">
        <v>277</v>
      </c>
      <c r="D5" s="9" t="s">
        <v>31</v>
      </c>
      <c r="E5" s="76">
        <v>1000</v>
      </c>
      <c r="F5" s="76">
        <v>0</v>
      </c>
      <c r="G5" s="69" t="s">
        <v>3</v>
      </c>
    </row>
    <row r="6" spans="1:7" s="79" customFormat="1" ht="15.95" customHeight="1" thickBot="1" x14ac:dyDescent="0.25">
      <c r="A6" s="9" t="s">
        <v>3</v>
      </c>
      <c r="B6" s="9" t="s">
        <v>291</v>
      </c>
      <c r="C6" s="9" t="s">
        <v>277</v>
      </c>
      <c r="D6" s="9" t="s">
        <v>31</v>
      </c>
      <c r="E6" s="76">
        <v>5000</v>
      </c>
      <c r="F6" s="76">
        <v>0</v>
      </c>
      <c r="G6" s="69" t="s">
        <v>3</v>
      </c>
    </row>
    <row r="7" spans="1:7" s="79" customFormat="1" ht="15.95" customHeight="1" thickBot="1" x14ac:dyDescent="0.25">
      <c r="A7" s="9" t="s">
        <v>3</v>
      </c>
      <c r="B7" s="9" t="s">
        <v>289</v>
      </c>
      <c r="C7" s="9" t="s">
        <v>352</v>
      </c>
      <c r="D7" s="9" t="s">
        <v>303</v>
      </c>
      <c r="E7" s="76">
        <v>13700</v>
      </c>
      <c r="F7" s="76">
        <v>300</v>
      </c>
      <c r="G7" s="69" t="s">
        <v>363</v>
      </c>
    </row>
    <row r="8" spans="1:7" s="79" customFormat="1" ht="15.95" customHeight="1" thickBot="1" x14ac:dyDescent="0.25">
      <c r="A8" s="9" t="s">
        <v>3</v>
      </c>
      <c r="B8" s="9" t="s">
        <v>286</v>
      </c>
      <c r="C8" s="9" t="s">
        <v>305</v>
      </c>
      <c r="D8" s="9" t="s">
        <v>5</v>
      </c>
      <c r="E8" s="76">
        <v>15000</v>
      </c>
      <c r="F8" s="76">
        <v>200</v>
      </c>
      <c r="G8" s="69" t="s">
        <v>3</v>
      </c>
    </row>
    <row r="9" spans="1:7" s="79" customFormat="1" ht="15.95" customHeight="1" thickBot="1" x14ac:dyDescent="0.25">
      <c r="A9" s="9" t="s">
        <v>3</v>
      </c>
      <c r="B9" s="9" t="s">
        <v>156</v>
      </c>
      <c r="C9" s="9" t="s">
        <v>305</v>
      </c>
      <c r="D9" s="9" t="s">
        <v>5</v>
      </c>
      <c r="E9" s="76">
        <v>5000</v>
      </c>
      <c r="F9" s="76">
        <v>200</v>
      </c>
      <c r="G9" s="69" t="s">
        <v>3</v>
      </c>
    </row>
    <row r="10" spans="1:7" s="79" customFormat="1" ht="15.95" customHeight="1" thickBot="1" x14ac:dyDescent="0.25">
      <c r="A10" s="9" t="s">
        <v>3</v>
      </c>
      <c r="B10" s="9" t="s">
        <v>304</v>
      </c>
      <c r="C10" s="9" t="s">
        <v>305</v>
      </c>
      <c r="D10" s="9" t="s">
        <v>5</v>
      </c>
      <c r="E10" s="76">
        <v>10000</v>
      </c>
      <c r="F10" s="76">
        <v>200</v>
      </c>
      <c r="G10" s="69" t="s">
        <v>3</v>
      </c>
    </row>
    <row r="11" spans="1:7" s="79" customFormat="1" ht="15.95" customHeight="1" thickBot="1" x14ac:dyDescent="0.25">
      <c r="A11" s="9" t="s">
        <v>345</v>
      </c>
      <c r="B11" s="9" t="s">
        <v>282</v>
      </c>
      <c r="C11" s="9" t="s">
        <v>276</v>
      </c>
      <c r="D11" s="9" t="s">
        <v>353</v>
      </c>
      <c r="E11" s="76">
        <v>60000</v>
      </c>
      <c r="F11" s="76">
        <v>0</v>
      </c>
      <c r="G11" s="69" t="s">
        <v>300</v>
      </c>
    </row>
    <row r="12" spans="1:7" s="79" customFormat="1" ht="15.95" customHeight="1" thickBot="1" x14ac:dyDescent="0.25">
      <c r="A12" s="9" t="s">
        <v>345</v>
      </c>
      <c r="B12" s="9" t="s">
        <v>274</v>
      </c>
      <c r="C12" s="9" t="s">
        <v>278</v>
      </c>
      <c r="D12" s="9" t="s">
        <v>354</v>
      </c>
      <c r="E12" s="99">
        <v>75000</v>
      </c>
      <c r="F12" s="9">
        <v>0</v>
      </c>
      <c r="G12" s="69" t="s">
        <v>300</v>
      </c>
    </row>
    <row r="13" spans="1:7" s="79" customFormat="1" ht="15.95" customHeight="1" thickBot="1" x14ac:dyDescent="0.25">
      <c r="A13" s="9" t="s">
        <v>300</v>
      </c>
      <c r="B13" s="9" t="s">
        <v>275</v>
      </c>
      <c r="C13" s="9" t="s">
        <v>278</v>
      </c>
      <c r="D13" s="9" t="s">
        <v>354</v>
      </c>
      <c r="E13" s="76">
        <v>35000</v>
      </c>
      <c r="F13" s="76">
        <v>500</v>
      </c>
      <c r="G13" s="69" t="s">
        <v>345</v>
      </c>
    </row>
    <row r="14" spans="1:7" s="79" customFormat="1" ht="15.95" customHeight="1" thickBot="1" x14ac:dyDescent="0.25">
      <c r="A14" s="9" t="s">
        <v>345</v>
      </c>
      <c r="B14" s="9" t="s">
        <v>279</v>
      </c>
      <c r="C14" s="9" t="s">
        <v>280</v>
      </c>
      <c r="D14" s="9" t="s">
        <v>354</v>
      </c>
      <c r="E14" s="76">
        <v>45000</v>
      </c>
      <c r="F14" s="76">
        <v>300</v>
      </c>
      <c r="G14" s="69" t="s">
        <v>300</v>
      </c>
    </row>
    <row r="15" spans="1:7" s="79" customFormat="1" ht="15.95" customHeight="1" thickBot="1" x14ac:dyDescent="0.25">
      <c r="A15" s="9"/>
      <c r="B15" s="9" t="s">
        <v>287</v>
      </c>
      <c r="C15" s="9"/>
      <c r="D15" s="9"/>
      <c r="E15" s="76">
        <v>0</v>
      </c>
      <c r="F15" s="76">
        <v>0</v>
      </c>
      <c r="G15" s="69"/>
    </row>
    <row r="16" spans="1:7" s="79" customFormat="1" ht="15.95" customHeight="1" thickBot="1" x14ac:dyDescent="0.25">
      <c r="A16" s="9"/>
      <c r="B16" s="9" t="s">
        <v>287</v>
      </c>
      <c r="C16" s="9"/>
      <c r="D16" s="9"/>
      <c r="E16" s="76">
        <v>0</v>
      </c>
      <c r="F16" s="76">
        <v>0</v>
      </c>
      <c r="G16" s="69"/>
    </row>
    <row r="17" spans="1:7" s="79" customFormat="1" ht="15.95" customHeight="1" thickBot="1" x14ac:dyDescent="0.25">
      <c r="A17" s="9"/>
      <c r="B17" s="9" t="s">
        <v>287</v>
      </c>
      <c r="C17" s="9"/>
      <c r="D17" s="9"/>
      <c r="E17" s="76">
        <v>0</v>
      </c>
      <c r="F17" s="76">
        <v>0</v>
      </c>
      <c r="G17" s="69"/>
    </row>
    <row r="18" spans="1:7" s="1" customFormat="1" ht="15.95" customHeight="1" thickBot="1" x14ac:dyDescent="0.3">
      <c r="A18" s="11"/>
      <c r="B18" s="11"/>
      <c r="C18" s="11"/>
      <c r="D18" s="49" t="s">
        <v>364</v>
      </c>
      <c r="E18" s="96">
        <f>SUM(E5:E17)</f>
        <v>264700</v>
      </c>
      <c r="F18" s="52"/>
      <c r="G18" s="92" t="s">
        <v>434</v>
      </c>
    </row>
    <row r="19" spans="1:7" ht="15.95" customHeight="1" thickBot="1" x14ac:dyDescent="0.3">
      <c r="A19" s="12"/>
      <c r="B19" s="12"/>
      <c r="C19" s="12"/>
      <c r="D19" s="11"/>
      <c r="E19" s="50"/>
      <c r="F19" s="52"/>
      <c r="G19" s="35"/>
    </row>
    <row r="20" spans="1:7" s="1" customFormat="1" ht="15.95" customHeight="1" thickBot="1" x14ac:dyDescent="0.3">
      <c r="A20" s="11"/>
      <c r="B20" s="15" t="s">
        <v>356</v>
      </c>
      <c r="C20" s="11"/>
      <c r="D20" s="11"/>
      <c r="E20" s="53"/>
      <c r="F20" s="52"/>
      <c r="G20" s="15"/>
    </row>
    <row r="21" spans="1:7" ht="15.95" customHeight="1" thickBot="1" x14ac:dyDescent="0.3">
      <c r="A21" s="9" t="s">
        <v>3</v>
      </c>
      <c r="B21" s="9" t="s">
        <v>92</v>
      </c>
      <c r="C21" s="9" t="s">
        <v>281</v>
      </c>
      <c r="D21" s="9" t="s">
        <v>68</v>
      </c>
      <c r="E21" s="76">
        <v>250000</v>
      </c>
      <c r="F21" s="52" t="s">
        <v>362</v>
      </c>
      <c r="G21" s="11"/>
    </row>
    <row r="22" spans="1:7" ht="15.95" customHeight="1" thickBot="1" x14ac:dyDescent="0.3">
      <c r="A22" s="9" t="s">
        <v>3</v>
      </c>
      <c r="B22" s="9" t="s">
        <v>283</v>
      </c>
      <c r="C22" s="9" t="s">
        <v>360</v>
      </c>
      <c r="D22" s="9" t="s">
        <v>361</v>
      </c>
      <c r="E22" s="76">
        <v>30000</v>
      </c>
      <c r="F22" s="11"/>
      <c r="G22" s="11"/>
    </row>
    <row r="23" spans="1:7" ht="15.95" customHeight="1" thickBot="1" x14ac:dyDescent="0.3">
      <c r="A23" s="9" t="s">
        <v>3</v>
      </c>
      <c r="B23" s="9" t="s">
        <v>28</v>
      </c>
      <c r="C23" s="9" t="s">
        <v>27</v>
      </c>
      <c r="D23" s="9" t="s">
        <v>67</v>
      </c>
      <c r="E23" s="76">
        <v>10000</v>
      </c>
      <c r="F23" s="52"/>
      <c r="G23" s="11"/>
    </row>
    <row r="24" spans="1:7" ht="15.95" customHeight="1" thickBot="1" x14ac:dyDescent="0.3">
      <c r="A24" s="9"/>
      <c r="B24" s="9" t="s">
        <v>288</v>
      </c>
      <c r="C24" s="9"/>
      <c r="D24" s="9"/>
      <c r="E24" s="76">
        <v>0</v>
      </c>
      <c r="F24" s="52"/>
      <c r="G24" s="11"/>
    </row>
    <row r="25" spans="1:7" ht="15.95" customHeight="1" thickBot="1" x14ac:dyDescent="0.3">
      <c r="A25" s="9"/>
      <c r="B25" s="9" t="s">
        <v>288</v>
      </c>
      <c r="C25" s="9"/>
      <c r="D25" s="9"/>
      <c r="E25" s="76">
        <v>0</v>
      </c>
      <c r="F25" s="52"/>
      <c r="G25" s="11"/>
    </row>
    <row r="26" spans="1:7" ht="15" customHeight="1" thickBot="1" x14ac:dyDescent="0.3">
      <c r="A26" s="20"/>
      <c r="B26" s="20"/>
      <c r="C26" s="20"/>
      <c r="D26" s="11" t="s">
        <v>480</v>
      </c>
      <c r="E26" s="8">
        <f>SUM(E5:E25)-E18</f>
        <v>554700</v>
      </c>
      <c r="F26" s="8"/>
      <c r="G26" s="92" t="s">
        <v>509</v>
      </c>
    </row>
    <row r="27" spans="1:7" ht="15" customHeight="1" thickBot="1" x14ac:dyDescent="0.3">
      <c r="A27" s="20"/>
      <c r="B27" s="20"/>
      <c r="C27" s="20"/>
      <c r="D27" s="11"/>
      <c r="F27" s="13"/>
      <c r="G27" s="51"/>
    </row>
    <row r="28" spans="1:7" ht="15" customHeight="1" thickBot="1" x14ac:dyDescent="0.3">
      <c r="A28" s="12"/>
      <c r="B28" s="12"/>
      <c r="C28" s="12"/>
      <c r="D28" s="11" t="s">
        <v>365</v>
      </c>
      <c r="E28" s="53"/>
      <c r="F28" s="96">
        <f>SUM(F5:F25)</f>
        <v>1700</v>
      </c>
      <c r="G28" s="92" t="s">
        <v>510</v>
      </c>
    </row>
    <row r="29" spans="1:7" ht="15" customHeight="1" thickBot="1" x14ac:dyDescent="0.3">
      <c r="A29" s="12"/>
      <c r="B29" s="12"/>
      <c r="C29" s="12"/>
      <c r="D29" s="11"/>
      <c r="E29" s="53"/>
      <c r="F29" s="53"/>
      <c r="G29" s="51"/>
    </row>
    <row r="30" spans="1:7" ht="15" customHeight="1" thickBot="1" x14ac:dyDescent="0.3">
      <c r="A30" s="12"/>
      <c r="B30" s="12"/>
      <c r="C30" s="12"/>
      <c r="D30" s="11" t="s">
        <v>367</v>
      </c>
      <c r="E30" s="53"/>
      <c r="F30" s="91">
        <f>F28/'Income-Exp'!C21</f>
        <v>0.19101123595505617</v>
      </c>
      <c r="G30" s="92" t="s">
        <v>430</v>
      </c>
    </row>
    <row r="31" spans="1:7" ht="15" customHeight="1" thickBot="1" x14ac:dyDescent="0.3">
      <c r="A31" s="12"/>
      <c r="B31" s="12"/>
      <c r="C31" s="12"/>
      <c r="D31" s="11"/>
      <c r="E31" s="53"/>
      <c r="F31" s="34"/>
      <c r="G31" s="51"/>
    </row>
    <row r="32" spans="1:7" ht="15" customHeight="1" thickBot="1" x14ac:dyDescent="0.3">
      <c r="A32" s="12"/>
      <c r="B32" s="12"/>
      <c r="C32" s="50" t="s">
        <v>374</v>
      </c>
      <c r="D32" s="11" t="s">
        <v>366</v>
      </c>
      <c r="E32" s="11"/>
      <c r="F32" s="91">
        <f>E7/('Income-Exp'!C76*6)</f>
        <v>0.50740740740740742</v>
      </c>
      <c r="G32" s="92" t="s">
        <v>368</v>
      </c>
    </row>
    <row r="33" spans="1:7" ht="15" customHeight="1" thickBot="1" x14ac:dyDescent="0.3">
      <c r="A33" s="12"/>
      <c r="B33" s="12"/>
      <c r="C33" s="12"/>
      <c r="D33" s="11"/>
      <c r="E33" s="11"/>
      <c r="F33" s="34"/>
      <c r="G33" s="51"/>
    </row>
    <row r="34" spans="1:7" ht="15" customHeight="1" thickBot="1" x14ac:dyDescent="0.3">
      <c r="A34" s="12"/>
      <c r="B34" s="12"/>
      <c r="C34" s="12"/>
      <c r="D34" s="11" t="s">
        <v>369</v>
      </c>
      <c r="E34" s="53" t="s">
        <v>448</v>
      </c>
      <c r="F34" s="97">
        <f>E18/('Income-Exp'!C76)</f>
        <v>58.822222222222223</v>
      </c>
      <c r="G34" s="92" t="s">
        <v>427</v>
      </c>
    </row>
    <row r="35" spans="1:7" ht="15" customHeight="1" thickBot="1" x14ac:dyDescent="0.3">
      <c r="A35" s="12"/>
      <c r="B35" s="12"/>
      <c r="C35" s="12"/>
      <c r="D35" s="11"/>
      <c r="E35" s="50"/>
      <c r="F35" s="53"/>
      <c r="G35" s="51"/>
    </row>
    <row r="36" spans="1:7" s="2" customFormat="1" ht="18" customHeight="1" thickBot="1" x14ac:dyDescent="0.3">
      <c r="A36" s="131" t="s">
        <v>464</v>
      </c>
      <c r="B36" s="131"/>
      <c r="C36" s="4"/>
      <c r="D36" s="4"/>
      <c r="E36" s="80"/>
      <c r="F36" s="80"/>
      <c r="G36" s="4"/>
    </row>
    <row r="37" spans="1:7" ht="18" customHeight="1" thickBot="1" x14ac:dyDescent="0.3">
      <c r="A37" s="4"/>
      <c r="B37" s="20"/>
      <c r="C37" s="20"/>
      <c r="D37" s="20"/>
      <c r="E37" s="50"/>
      <c r="F37" s="41"/>
      <c r="G37" s="20"/>
    </row>
    <row r="38" spans="1:7" s="1" customFormat="1" ht="16.5" thickBot="1" x14ac:dyDescent="0.3">
      <c r="A38" s="15" t="s">
        <v>26</v>
      </c>
      <c r="B38" s="15" t="s">
        <v>108</v>
      </c>
      <c r="C38" s="15" t="s">
        <v>1</v>
      </c>
      <c r="D38" s="15" t="s">
        <v>0</v>
      </c>
      <c r="E38" s="78" t="s">
        <v>15</v>
      </c>
      <c r="F38" s="78"/>
      <c r="G38" s="11"/>
    </row>
    <row r="39" spans="1:7" ht="15.95" customHeight="1" thickBot="1" x14ac:dyDescent="0.3">
      <c r="A39" s="9" t="s">
        <v>3</v>
      </c>
      <c r="B39" s="9" t="s">
        <v>30</v>
      </c>
      <c r="C39" s="9" t="s">
        <v>281</v>
      </c>
      <c r="D39" s="9" t="s">
        <v>32</v>
      </c>
      <c r="E39" s="76">
        <v>170000</v>
      </c>
      <c r="F39" s="53"/>
      <c r="G39" s="11"/>
    </row>
    <row r="40" spans="1:7" ht="15.95" customHeight="1" thickBot="1" x14ac:dyDescent="0.3">
      <c r="A40" s="9" t="s">
        <v>3</v>
      </c>
      <c r="B40" s="9" t="s">
        <v>33</v>
      </c>
      <c r="C40" s="9" t="s">
        <v>34</v>
      </c>
      <c r="D40" s="9" t="s">
        <v>32</v>
      </c>
      <c r="E40" s="76">
        <v>0</v>
      </c>
      <c r="F40" s="53"/>
      <c r="G40" s="11"/>
    </row>
    <row r="41" spans="1:7" ht="15.95" customHeight="1" thickBot="1" x14ac:dyDescent="0.3">
      <c r="A41" s="9" t="s">
        <v>3</v>
      </c>
      <c r="B41" s="9" t="s">
        <v>163</v>
      </c>
      <c r="C41" s="9" t="s">
        <v>34</v>
      </c>
      <c r="D41" s="9" t="s">
        <v>29</v>
      </c>
      <c r="E41" s="76">
        <v>5000</v>
      </c>
      <c r="F41" s="53"/>
      <c r="G41" s="11"/>
    </row>
    <row r="42" spans="1:7" ht="21.75" customHeight="1" thickBot="1" x14ac:dyDescent="0.3">
      <c r="A42" s="9" t="s">
        <v>3</v>
      </c>
      <c r="B42" s="9" t="s">
        <v>225</v>
      </c>
      <c r="C42" s="9"/>
      <c r="D42" s="9"/>
      <c r="E42" s="76">
        <v>5000</v>
      </c>
      <c r="F42" s="53"/>
      <c r="G42" s="11"/>
    </row>
    <row r="43" spans="1:7" ht="15.95" customHeight="1" thickBot="1" x14ac:dyDescent="0.3">
      <c r="A43" s="9" t="s">
        <v>300</v>
      </c>
      <c r="B43" s="9" t="s">
        <v>284</v>
      </c>
      <c r="C43" s="9"/>
      <c r="D43" s="9"/>
      <c r="E43" s="9">
        <v>1800</v>
      </c>
      <c r="F43" s="11"/>
      <c r="G43" s="11"/>
    </row>
    <row r="44" spans="1:7" ht="15.95" customHeight="1" thickBot="1" x14ac:dyDescent="0.3">
      <c r="A44" s="9" t="s">
        <v>345</v>
      </c>
      <c r="B44" s="9" t="s">
        <v>285</v>
      </c>
      <c r="C44" s="9"/>
      <c r="D44" s="9"/>
      <c r="E44" s="9">
        <v>600</v>
      </c>
      <c r="F44" s="11"/>
      <c r="G44" s="11"/>
    </row>
    <row r="45" spans="1:7" ht="15.95" customHeight="1" thickBot="1" x14ac:dyDescent="0.3">
      <c r="A45" s="9"/>
      <c r="B45" s="9" t="s">
        <v>428</v>
      </c>
      <c r="C45" s="9"/>
      <c r="D45" s="9"/>
      <c r="E45" s="9">
        <v>0</v>
      </c>
      <c r="F45" s="11"/>
      <c r="G45" s="11"/>
    </row>
    <row r="46" spans="1:7" ht="15.95" customHeight="1" thickBot="1" x14ac:dyDescent="0.3">
      <c r="A46" s="9"/>
      <c r="B46" s="9" t="s">
        <v>428</v>
      </c>
      <c r="C46" s="9"/>
      <c r="D46" s="9"/>
      <c r="E46" s="9">
        <v>0</v>
      </c>
      <c r="F46" s="11"/>
      <c r="G46" s="11"/>
    </row>
    <row r="47" spans="1:7" ht="20.100000000000001" customHeight="1" thickBot="1" x14ac:dyDescent="0.3">
      <c r="A47" s="12"/>
      <c r="B47" s="12"/>
      <c r="C47" s="12"/>
      <c r="D47" s="35" t="s">
        <v>370</v>
      </c>
      <c r="E47" s="8">
        <f>SUM(E39:E46)</f>
        <v>182400</v>
      </c>
      <c r="F47" s="8"/>
      <c r="G47" s="92" t="s">
        <v>507</v>
      </c>
    </row>
    <row r="48" spans="1:7" ht="20.100000000000001" customHeight="1" thickBot="1" x14ac:dyDescent="0.3">
      <c r="A48" s="20"/>
      <c r="B48" s="20"/>
      <c r="C48" s="20"/>
      <c r="D48" s="35"/>
      <c r="E48" s="11"/>
      <c r="F48" s="11"/>
      <c r="G48" s="51"/>
    </row>
    <row r="49" spans="1:7" ht="20.100000000000001" customHeight="1" thickBot="1" x14ac:dyDescent="0.3">
      <c r="A49" s="131" t="s">
        <v>358</v>
      </c>
      <c r="B49" s="131"/>
      <c r="C49" s="20"/>
      <c r="D49" s="54" t="s">
        <v>371</v>
      </c>
      <c r="E49" s="8">
        <f>E26-E47</f>
        <v>372300</v>
      </c>
      <c r="F49" s="8"/>
      <c r="G49" s="92" t="s">
        <v>508</v>
      </c>
    </row>
    <row r="50" spans="1:7" ht="20.100000000000001" customHeight="1" thickBot="1" x14ac:dyDescent="0.3">
      <c r="A50" s="11" t="s">
        <v>481</v>
      </c>
      <c r="B50" s="11"/>
      <c r="C50" s="20"/>
      <c r="D50" s="35" t="s">
        <v>140</v>
      </c>
      <c r="E50" s="36"/>
      <c r="F50" s="20"/>
      <c r="G50" s="55"/>
    </row>
    <row r="51" spans="1:7" ht="20.100000000000001" customHeight="1" thickBot="1" x14ac:dyDescent="0.3">
      <c r="A51" s="20"/>
      <c r="B51" s="20"/>
      <c r="C51" s="11"/>
      <c r="D51" s="11"/>
      <c r="E51" s="36"/>
      <c r="F51" s="12"/>
      <c r="G51" s="20"/>
    </row>
  </sheetData>
  <sheetProtection algorithmName="SHA-512" hashValue="QiAxAfnM91eUnflHJ5/or101SiSFlzMMskd4xdCbhxxOYVp1dzg60lpDIBHgL+UtTMdiQkfyyLVMVNmF5SWgDA==" saltValue="pAWtq3tBW5BLDCPs/0t5qQ==" spinCount="100000" sheet="1" selectLockedCells="1" selectUnlockedCells="1"/>
  <phoneticPr fontId="0" type="noConversion"/>
  <printOptions headings="1" gridLines="1"/>
  <pageMargins left="0.5" right="0.5" top="1" bottom="0.5" header="0.5" footer="0.5"/>
  <pageSetup scale="54" orientation="portrait" horizontalDpi="4294967293" verticalDpi="300" r:id="rId1"/>
  <headerFooter alignWithMargins="0">
    <oddHeader>&amp;C&amp;"Arial,Bold"&amp;12Your Name 
Assets and Liabilities Summary</oddHeader>
    <oddFooter>&amp;C&amp;F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0"/>
  <sheetViews>
    <sheetView zoomScaleNormal="100" workbookViewId="0">
      <selection activeCell="B24" sqref="B24"/>
    </sheetView>
  </sheetViews>
  <sheetFormatPr defaultColWidth="9.140625" defaultRowHeight="12" thickBottom="1" x14ac:dyDescent="0.25"/>
  <cols>
    <col min="1" max="1" width="44" style="60" customWidth="1"/>
    <col min="2" max="2" width="20.140625" style="60" customWidth="1"/>
    <col min="3" max="3" width="20.85546875" style="60" customWidth="1"/>
    <col min="4" max="4" width="17.140625" style="60" customWidth="1"/>
    <col min="5" max="5" width="18.5703125" style="60" customWidth="1"/>
    <col min="6" max="6" width="19.140625" style="60" customWidth="1"/>
    <col min="7" max="7" width="43.28515625" style="60" customWidth="1"/>
    <col min="8" max="16384" width="9.140625" style="60"/>
  </cols>
  <sheetData>
    <row r="1" spans="1:7" ht="24" customHeight="1" thickBot="1" x14ac:dyDescent="0.35">
      <c r="A1" s="21" t="s">
        <v>327</v>
      </c>
      <c r="B1" s="11" t="s">
        <v>526</v>
      </c>
      <c r="C1" s="11" t="s">
        <v>236</v>
      </c>
      <c r="D1" s="11"/>
      <c r="F1" s="11"/>
      <c r="G1" s="11" t="s">
        <v>422</v>
      </c>
    </row>
    <row r="2" spans="1:7" ht="21.75" customHeight="1" thickBot="1" x14ac:dyDescent="0.35">
      <c r="A2" s="22"/>
      <c r="B2" s="22"/>
      <c r="C2" s="20"/>
      <c r="D2" s="11"/>
      <c r="E2" s="9"/>
      <c r="F2" s="9"/>
      <c r="G2" s="5"/>
    </row>
    <row r="3" spans="1:7" ht="20.100000000000001" customHeight="1" thickBot="1" x14ac:dyDescent="0.3">
      <c r="A3" s="131" t="s">
        <v>423</v>
      </c>
      <c r="B3" s="131"/>
      <c r="C3" s="11"/>
      <c r="D3" s="11"/>
      <c r="F3" s="9"/>
      <c r="G3" s="5"/>
    </row>
    <row r="4" spans="1:7" s="61" customFormat="1" ht="15.75" customHeight="1" thickBot="1" x14ac:dyDescent="0.3">
      <c r="A4" s="15"/>
      <c r="B4" s="15"/>
      <c r="C4" s="15"/>
      <c r="D4" s="15" t="s">
        <v>97</v>
      </c>
      <c r="E4" s="15" t="s">
        <v>109</v>
      </c>
      <c r="F4" s="15" t="s">
        <v>106</v>
      </c>
      <c r="G4" s="15" t="s">
        <v>421</v>
      </c>
    </row>
    <row r="5" spans="1:7" s="62" customFormat="1" ht="15.95" customHeight="1" thickBot="1" x14ac:dyDescent="0.3">
      <c r="A5" s="11"/>
      <c r="B5" s="11"/>
      <c r="C5" s="11" t="s">
        <v>118</v>
      </c>
      <c r="D5" s="69">
        <v>750</v>
      </c>
      <c r="E5" s="9" t="s">
        <v>112</v>
      </c>
      <c r="F5" s="9" t="s">
        <v>120</v>
      </c>
      <c r="G5" s="9" t="s">
        <v>503</v>
      </c>
    </row>
    <row r="6" spans="1:7" s="62" customFormat="1" ht="15.95" customHeight="1" thickBot="1" x14ac:dyDescent="0.3">
      <c r="A6" s="11"/>
      <c r="B6" s="11"/>
      <c r="C6" s="11" t="s">
        <v>110</v>
      </c>
      <c r="D6" s="69" t="s">
        <v>111</v>
      </c>
      <c r="E6" s="9" t="s">
        <v>112</v>
      </c>
      <c r="F6" s="9" t="s">
        <v>119</v>
      </c>
      <c r="G6" s="9" t="s">
        <v>503</v>
      </c>
    </row>
    <row r="7" spans="1:7" s="62" customFormat="1" ht="21.75" customHeight="1" thickBot="1" x14ac:dyDescent="0.3">
      <c r="A7" s="4"/>
      <c r="B7" s="4"/>
      <c r="C7" s="4"/>
      <c r="D7" s="11"/>
      <c r="E7" s="11"/>
      <c r="F7" s="11"/>
      <c r="G7" s="11"/>
    </row>
    <row r="8" spans="1:7" ht="20.100000000000001" customHeight="1" thickBot="1" x14ac:dyDescent="0.3">
      <c r="A8" s="132" t="s">
        <v>418</v>
      </c>
      <c r="B8" s="131"/>
      <c r="C8" s="20"/>
      <c r="D8" s="11"/>
      <c r="E8" s="63"/>
      <c r="F8" s="11"/>
      <c r="G8" s="11"/>
    </row>
    <row r="9" spans="1:7" ht="20.100000000000001" customHeight="1" thickBot="1" x14ac:dyDescent="0.3">
      <c r="A9" s="44" t="s">
        <v>485</v>
      </c>
      <c r="B9" s="4"/>
      <c r="C9" s="20"/>
      <c r="D9" s="11"/>
      <c r="E9" s="63"/>
      <c r="F9" s="11"/>
      <c r="G9" s="11"/>
    </row>
    <row r="10" spans="1:7" s="11" customFormat="1" ht="24" customHeight="1" thickBot="1" x14ac:dyDescent="0.3">
      <c r="A10" s="15" t="s">
        <v>419</v>
      </c>
      <c r="B10" s="15" t="s">
        <v>160</v>
      </c>
      <c r="C10" s="15" t="s">
        <v>117</v>
      </c>
      <c r="D10" s="15" t="s">
        <v>124</v>
      </c>
      <c r="E10" s="15" t="s">
        <v>24</v>
      </c>
      <c r="F10" s="15" t="s">
        <v>23</v>
      </c>
      <c r="G10" s="64" t="s">
        <v>159</v>
      </c>
    </row>
    <row r="11" spans="1:7" ht="18" customHeight="1" thickBot="1" x14ac:dyDescent="0.25">
      <c r="A11" s="100" t="s">
        <v>403</v>
      </c>
      <c r="B11" s="9" t="s">
        <v>300</v>
      </c>
      <c r="C11" s="9" t="s">
        <v>158</v>
      </c>
      <c r="D11" s="76">
        <v>10000</v>
      </c>
      <c r="E11" s="76">
        <v>0</v>
      </c>
      <c r="F11" s="101">
        <v>0.157</v>
      </c>
      <c r="G11" s="9" t="s">
        <v>25</v>
      </c>
    </row>
    <row r="12" spans="1:7" ht="18" customHeight="1" thickBot="1" x14ac:dyDescent="0.25">
      <c r="A12" s="100" t="s">
        <v>404</v>
      </c>
      <c r="B12" s="9" t="s">
        <v>346</v>
      </c>
      <c r="C12" s="9" t="s">
        <v>158</v>
      </c>
      <c r="D12" s="76">
        <v>5000</v>
      </c>
      <c r="E12" s="76">
        <v>500</v>
      </c>
      <c r="F12" s="101">
        <v>0.192</v>
      </c>
      <c r="G12" s="102" t="s">
        <v>161</v>
      </c>
    </row>
    <row r="13" spans="1:7" ht="18" customHeight="1" thickBot="1" x14ac:dyDescent="0.25">
      <c r="A13" s="100" t="s">
        <v>405</v>
      </c>
      <c r="B13" s="9" t="s">
        <v>347</v>
      </c>
      <c r="C13" s="9" t="s">
        <v>158</v>
      </c>
      <c r="D13" s="76">
        <v>5000</v>
      </c>
      <c r="E13" s="76">
        <v>1000</v>
      </c>
      <c r="F13" s="101">
        <v>0.185</v>
      </c>
      <c r="G13" s="9" t="s">
        <v>409</v>
      </c>
    </row>
    <row r="14" spans="1:7" ht="18" customHeight="1" thickBot="1" x14ac:dyDescent="0.25">
      <c r="A14" s="9" t="s">
        <v>407</v>
      </c>
      <c r="B14" s="9" t="s">
        <v>345</v>
      </c>
      <c r="C14" s="9" t="s">
        <v>158</v>
      </c>
      <c r="D14" s="76">
        <v>10000</v>
      </c>
      <c r="E14" s="76">
        <v>750</v>
      </c>
      <c r="F14" s="101">
        <v>0.14899999999999999</v>
      </c>
      <c r="G14" s="102" t="s">
        <v>462</v>
      </c>
    </row>
    <row r="15" spans="1:7" ht="18" customHeight="1" thickBot="1" x14ac:dyDescent="0.25">
      <c r="A15" s="9" t="s">
        <v>406</v>
      </c>
      <c r="B15" s="9" t="s">
        <v>300</v>
      </c>
      <c r="C15" s="9" t="s">
        <v>158</v>
      </c>
      <c r="D15" s="76">
        <v>10000</v>
      </c>
      <c r="E15" s="76">
        <v>1500</v>
      </c>
      <c r="F15" s="101">
        <v>0.25</v>
      </c>
      <c r="G15" s="9" t="s">
        <v>45</v>
      </c>
    </row>
    <row r="16" spans="1:7" ht="18" customHeight="1" thickBot="1" x14ac:dyDescent="0.25">
      <c r="A16" s="9" t="s">
        <v>408</v>
      </c>
      <c r="B16" s="9" t="s">
        <v>346</v>
      </c>
      <c r="C16" s="9" t="s">
        <v>158</v>
      </c>
      <c r="D16" s="76">
        <v>20000</v>
      </c>
      <c r="E16" s="76">
        <v>3000</v>
      </c>
      <c r="F16" s="101">
        <v>0.08</v>
      </c>
      <c r="G16" s="102" t="s">
        <v>410</v>
      </c>
    </row>
    <row r="17" spans="1:7" s="5" customFormat="1" ht="18" customHeight="1" thickBot="1" x14ac:dyDescent="0.25">
      <c r="A17" s="9" t="s">
        <v>197</v>
      </c>
      <c r="B17" s="9"/>
      <c r="C17" s="9"/>
      <c r="D17" s="9">
        <v>0</v>
      </c>
      <c r="E17" s="9">
        <v>0</v>
      </c>
      <c r="F17" s="101">
        <v>0</v>
      </c>
      <c r="G17" s="9"/>
    </row>
    <row r="18" spans="1:7" s="5" customFormat="1" ht="18" customHeight="1" thickBot="1" x14ac:dyDescent="0.25">
      <c r="A18" s="9" t="s">
        <v>197</v>
      </c>
      <c r="B18" s="9"/>
      <c r="C18" s="9"/>
      <c r="D18" s="9">
        <v>0</v>
      </c>
      <c r="E18" s="9">
        <v>0</v>
      </c>
      <c r="F18" s="101">
        <v>0</v>
      </c>
      <c r="G18" s="9"/>
    </row>
    <row r="19" spans="1:7" s="5" customFormat="1" ht="18" customHeight="1" thickBot="1" x14ac:dyDescent="0.25">
      <c r="A19" s="9"/>
      <c r="B19" s="9"/>
      <c r="C19" s="9"/>
      <c r="D19" s="9"/>
      <c r="E19" s="9"/>
      <c r="F19" s="101"/>
      <c r="G19" s="9"/>
    </row>
    <row r="20" spans="1:7" ht="20.100000000000001" customHeight="1" thickBot="1" x14ac:dyDescent="0.3">
      <c r="A20" s="131" t="s">
        <v>424</v>
      </c>
      <c r="B20" s="131"/>
      <c r="C20" s="20"/>
      <c r="D20" s="20"/>
      <c r="E20" s="20"/>
      <c r="F20" s="65"/>
      <c r="G20" s="20"/>
    </row>
    <row r="21" spans="1:7" ht="18" customHeight="1" thickBot="1" x14ac:dyDescent="0.3">
      <c r="A21" s="4" t="s">
        <v>412</v>
      </c>
      <c r="B21" s="12"/>
      <c r="C21" s="12"/>
      <c r="D21" s="66"/>
      <c r="E21" s="66"/>
      <c r="F21" s="65"/>
      <c r="G21" s="20"/>
    </row>
    <row r="22" spans="1:7" ht="18" customHeight="1" thickBot="1" x14ac:dyDescent="0.3">
      <c r="B22" s="4"/>
      <c r="C22" s="12"/>
      <c r="D22" s="7"/>
      <c r="E22" s="7"/>
      <c r="F22" s="67"/>
      <c r="G22" s="27" t="s">
        <v>93</v>
      </c>
    </row>
    <row r="23" spans="1:7" ht="18" customHeight="1" thickBot="1" x14ac:dyDescent="0.3">
      <c r="A23" s="40" t="s">
        <v>116</v>
      </c>
      <c r="B23" s="40"/>
      <c r="C23" s="11"/>
      <c r="D23" s="8">
        <f>SUM(D11:D19)</f>
        <v>60000</v>
      </c>
      <c r="E23" s="11"/>
      <c r="F23" s="11"/>
      <c r="G23" s="93" t="s">
        <v>511</v>
      </c>
    </row>
    <row r="24" spans="1:7" ht="18" customHeight="1" thickBot="1" x14ac:dyDescent="0.3">
      <c r="A24" s="11" t="s">
        <v>107</v>
      </c>
      <c r="B24" s="11"/>
      <c r="C24" s="11"/>
      <c r="D24" s="13"/>
      <c r="E24" s="8">
        <f>SUM(E11:E19)</f>
        <v>6750</v>
      </c>
      <c r="F24" s="11"/>
      <c r="G24" s="93" t="s">
        <v>512</v>
      </c>
    </row>
    <row r="25" spans="1:7" ht="18" customHeight="1" thickBot="1" x14ac:dyDescent="0.3">
      <c r="A25" s="11" t="s">
        <v>426</v>
      </c>
      <c r="B25" s="11"/>
      <c r="C25" s="11"/>
      <c r="D25" s="13"/>
      <c r="E25" s="11"/>
      <c r="F25" s="91">
        <f>AVERAGE(F11:F19)</f>
        <v>0.12662500000000002</v>
      </c>
      <c r="G25" s="90" t="s">
        <v>513</v>
      </c>
    </row>
    <row r="26" spans="1:7" ht="18" customHeight="1" thickBot="1" x14ac:dyDescent="0.3">
      <c r="A26" s="11"/>
      <c r="B26" s="11"/>
      <c r="C26" s="11"/>
      <c r="D26" s="13"/>
      <c r="E26" s="11"/>
      <c r="F26" s="34"/>
      <c r="G26" s="35"/>
    </row>
    <row r="27" spans="1:7" ht="18" customHeight="1" thickBot="1" x14ac:dyDescent="0.3">
      <c r="A27" s="4" t="s">
        <v>425</v>
      </c>
      <c r="B27" s="4"/>
      <c r="C27" s="11"/>
      <c r="D27" s="13"/>
      <c r="E27" s="11"/>
      <c r="F27" s="91">
        <f>E24/D23</f>
        <v>0.1125</v>
      </c>
      <c r="G27" s="90" t="s">
        <v>413</v>
      </c>
    </row>
    <row r="28" spans="1:7" ht="18" customHeight="1" thickBot="1" x14ac:dyDescent="0.3">
      <c r="A28" s="11" t="s">
        <v>139</v>
      </c>
      <c r="B28" s="11"/>
      <c r="C28" s="11"/>
      <c r="D28" s="13"/>
      <c r="E28" s="20"/>
      <c r="F28" s="34"/>
      <c r="G28" s="35" t="s">
        <v>411</v>
      </c>
    </row>
    <row r="29" spans="1:7" ht="18" customHeight="1" thickBot="1" x14ac:dyDescent="0.3">
      <c r="A29" s="11" t="s">
        <v>420</v>
      </c>
      <c r="B29" s="11"/>
      <c r="C29" s="11"/>
      <c r="D29" s="13"/>
      <c r="E29" s="20"/>
      <c r="F29" s="34"/>
      <c r="G29" s="11" t="s">
        <v>414</v>
      </c>
    </row>
    <row r="30" spans="1:7" ht="16.5" thickBot="1" x14ac:dyDescent="0.3">
      <c r="C30" s="9"/>
      <c r="D30" s="13"/>
      <c r="E30" s="9"/>
      <c r="F30" s="34"/>
      <c r="G30" s="11"/>
    </row>
    <row r="31" spans="1:7" ht="15.75" thickBot="1" x14ac:dyDescent="0.25">
      <c r="A31" s="68"/>
      <c r="B31" s="68"/>
    </row>
    <row r="34" s="60" customFormat="1" ht="11.25" x14ac:dyDescent="0.2"/>
    <row r="35" s="60" customFormat="1" ht="11.25" x14ac:dyDescent="0.2"/>
    <row r="36" s="60" customFormat="1" ht="11.25" x14ac:dyDescent="0.2"/>
    <row r="37" s="60" customFormat="1" ht="11.25" x14ac:dyDescent="0.2"/>
    <row r="38" s="60" customFormat="1" ht="11.25" x14ac:dyDescent="0.2"/>
    <row r="39" s="60" customFormat="1" ht="11.25" x14ac:dyDescent="0.2"/>
    <row r="40" s="60" customFormat="1" ht="11.25" x14ac:dyDescent="0.2"/>
    <row r="41" s="60" customFormat="1" ht="11.25" x14ac:dyDescent="0.2"/>
    <row r="42" s="60" customFormat="1" ht="11.25" x14ac:dyDescent="0.2"/>
    <row r="43" s="60" customFormat="1" ht="11.25" x14ac:dyDescent="0.2"/>
    <row r="44" s="60" customFormat="1" ht="11.25" x14ac:dyDescent="0.2"/>
    <row r="45" s="60" customFormat="1" ht="11.25" x14ac:dyDescent="0.2"/>
    <row r="46" s="60" customFormat="1" ht="11.25" x14ac:dyDescent="0.2"/>
    <row r="47" s="60" customFormat="1" ht="11.25" x14ac:dyDescent="0.2"/>
    <row r="48" s="60" customFormat="1" ht="11.25" x14ac:dyDescent="0.2"/>
    <row r="49" s="60" customFormat="1" ht="11.25" x14ac:dyDescent="0.2"/>
    <row r="50" s="60" customFormat="1" ht="11.25" x14ac:dyDescent="0.2"/>
    <row r="51" s="60" customFormat="1" ht="11.25" x14ac:dyDescent="0.2"/>
    <row r="52" s="60" customFormat="1" ht="11.25" x14ac:dyDescent="0.2"/>
    <row r="53" s="60" customFormat="1" ht="11.25" x14ac:dyDescent="0.2"/>
    <row r="54" s="60" customFormat="1" ht="11.25" x14ac:dyDescent="0.2"/>
    <row r="55" s="60" customFormat="1" ht="11.25" x14ac:dyDescent="0.2"/>
    <row r="56" s="60" customFormat="1" ht="11.25" x14ac:dyDescent="0.2"/>
    <row r="57" s="60" customFormat="1" ht="11.25" x14ac:dyDescent="0.2"/>
    <row r="58" s="60" customFormat="1" ht="11.25" x14ac:dyDescent="0.2"/>
    <row r="59" s="60" customFormat="1" ht="11.25" x14ac:dyDescent="0.2"/>
    <row r="60" s="60" customFormat="1" ht="11.25" x14ac:dyDescent="0.2"/>
  </sheetData>
  <sheetProtection algorithmName="SHA-512" hashValue="WPMa8i4dSb/4cbyVt+sZO4HbLxFCXshSUvAc8idWOAfMEEJduQ72id7QEMg7uHsrkwT4hWyB4ZhxD1ntY0on0g==" saltValue="sqQB8uw9D8Z3wMjgsnrbQQ==" spinCount="100000" sheet="1" selectLockedCells="1" selectUnlockedCells="1"/>
  <phoneticPr fontId="6" type="noConversion"/>
  <printOptions headings="1" gridLines="1"/>
  <pageMargins left="0.75" right="0.75" top="1" bottom="1" header="0.5" footer="0.5"/>
  <pageSetup scale="48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zoomScaleNormal="100" workbookViewId="0"/>
  </sheetViews>
  <sheetFormatPr defaultColWidth="9.140625" defaultRowHeight="13.5" thickBottom="1" x14ac:dyDescent="0.25"/>
  <cols>
    <col min="1" max="1" width="18" style="10" customWidth="1"/>
    <col min="2" max="2" width="15.42578125" style="10" customWidth="1"/>
    <col min="3" max="3" width="26.28515625" style="23" customWidth="1"/>
    <col min="4" max="4" width="22.28515625" style="31" customWidth="1"/>
    <col min="5" max="5" width="22.7109375" style="31" customWidth="1"/>
    <col min="6" max="6" width="31.85546875" style="23" customWidth="1"/>
    <col min="7" max="16384" width="9.140625" style="10"/>
  </cols>
  <sheetData>
    <row r="1" spans="1:6" ht="21" thickBot="1" x14ac:dyDescent="0.35">
      <c r="A1" s="21" t="s">
        <v>328</v>
      </c>
      <c r="B1" s="21"/>
      <c r="C1" s="133"/>
      <c r="D1" s="39" t="s">
        <v>532</v>
      </c>
      <c r="E1" s="11" t="s">
        <v>533</v>
      </c>
      <c r="F1" s="40" t="s">
        <v>422</v>
      </c>
    </row>
    <row r="2" spans="1:6" ht="13.5" customHeight="1" thickBot="1" x14ac:dyDescent="0.35">
      <c r="A2" s="22"/>
      <c r="B2" s="22"/>
      <c r="C2" s="38"/>
      <c r="D2" s="5"/>
      <c r="E2" s="5"/>
      <c r="F2" s="24"/>
    </row>
    <row r="3" spans="1:6" ht="18.75" thickBot="1" x14ac:dyDescent="0.3">
      <c r="A3" s="131" t="s">
        <v>415</v>
      </c>
      <c r="B3" s="131"/>
      <c r="C3" s="134"/>
      <c r="D3" s="5"/>
      <c r="E3" s="5" t="s">
        <v>537</v>
      </c>
      <c r="F3" s="15" t="s">
        <v>0</v>
      </c>
    </row>
    <row r="4" spans="1:6" ht="15.95" customHeight="1" thickBot="1" x14ac:dyDescent="0.25">
      <c r="A4" s="9"/>
      <c r="B4" s="48"/>
      <c r="C4" s="81"/>
      <c r="D4" s="33"/>
      <c r="E4" s="82"/>
      <c r="F4" s="81"/>
    </row>
    <row r="5" spans="1:6" ht="15.95" customHeight="1" thickBot="1" x14ac:dyDescent="0.3">
      <c r="A5" s="11" t="s">
        <v>71</v>
      </c>
      <c r="B5" s="9" t="s">
        <v>456</v>
      </c>
      <c r="C5" s="100"/>
      <c r="D5" s="39" t="s">
        <v>105</v>
      </c>
      <c r="E5" s="103" t="s">
        <v>466</v>
      </c>
      <c r="F5" s="100"/>
    </row>
    <row r="6" spans="1:6" ht="15.95" customHeight="1" thickBot="1" x14ac:dyDescent="0.3">
      <c r="A6" s="11" t="s">
        <v>79</v>
      </c>
      <c r="B6" s="9" t="s">
        <v>443</v>
      </c>
      <c r="C6" s="100"/>
      <c r="D6" s="39" t="s">
        <v>72</v>
      </c>
      <c r="E6" s="104" t="s">
        <v>75</v>
      </c>
      <c r="F6" s="100" t="s">
        <v>96</v>
      </c>
    </row>
    <row r="7" spans="1:6" ht="15.95" customHeight="1" thickBot="1" x14ac:dyDescent="0.3">
      <c r="A7" s="11" t="s">
        <v>435</v>
      </c>
      <c r="B7" s="9">
        <v>2010</v>
      </c>
      <c r="C7" s="100"/>
      <c r="D7" s="39" t="s">
        <v>125</v>
      </c>
      <c r="E7" s="105">
        <v>1123456789</v>
      </c>
      <c r="F7" s="100"/>
    </row>
    <row r="8" spans="1:6" ht="15.95" customHeight="1" thickBot="1" x14ac:dyDescent="0.3">
      <c r="A8" s="11" t="s">
        <v>436</v>
      </c>
      <c r="B8" s="106">
        <v>2500</v>
      </c>
      <c r="C8" s="100"/>
      <c r="D8" s="39" t="s">
        <v>127</v>
      </c>
      <c r="E8" s="107">
        <v>125000</v>
      </c>
      <c r="F8" s="100"/>
    </row>
    <row r="9" spans="1:6" ht="15.95" customHeight="1" thickBot="1" x14ac:dyDescent="0.3">
      <c r="A9" s="11" t="s">
        <v>128</v>
      </c>
      <c r="B9" s="106" t="s">
        <v>80</v>
      </c>
      <c r="C9" s="100"/>
      <c r="D9" s="39" t="s">
        <v>73</v>
      </c>
      <c r="E9" s="108" t="s">
        <v>74</v>
      </c>
      <c r="F9" s="100"/>
    </row>
    <row r="10" spans="1:6" ht="15.95" customHeight="1" thickBot="1" x14ac:dyDescent="0.3">
      <c r="A10" s="11" t="s">
        <v>129</v>
      </c>
      <c r="B10" s="109">
        <v>1234567890</v>
      </c>
      <c r="C10" s="100"/>
      <c r="D10" s="39" t="s">
        <v>130</v>
      </c>
      <c r="E10" s="103">
        <v>123456789</v>
      </c>
      <c r="F10" s="100"/>
    </row>
    <row r="11" spans="1:6" ht="15.95" customHeight="1" thickBot="1" x14ac:dyDescent="0.3">
      <c r="A11" s="11" t="s">
        <v>437</v>
      </c>
      <c r="B11" s="110">
        <v>250000</v>
      </c>
      <c r="C11" s="100" t="s">
        <v>438</v>
      </c>
      <c r="D11" s="39" t="s">
        <v>126</v>
      </c>
      <c r="E11" s="111">
        <v>300000</v>
      </c>
      <c r="F11" s="100" t="s">
        <v>96</v>
      </c>
    </row>
    <row r="12" spans="1:6" ht="15.95" customHeight="1" thickBot="1" x14ac:dyDescent="0.3">
      <c r="A12" s="11" t="s">
        <v>439</v>
      </c>
      <c r="B12" s="110">
        <v>150000</v>
      </c>
      <c r="C12" s="100"/>
      <c r="D12" s="39" t="s">
        <v>76</v>
      </c>
      <c r="E12" s="104" t="s">
        <v>445</v>
      </c>
      <c r="F12" s="100" t="s">
        <v>446</v>
      </c>
    </row>
    <row r="13" spans="1:6" ht="15.95" customHeight="1" thickBot="1" x14ac:dyDescent="0.3">
      <c r="A13" s="11" t="s">
        <v>440</v>
      </c>
      <c r="B13" s="110">
        <v>2400</v>
      </c>
      <c r="C13" s="100" t="s">
        <v>94</v>
      </c>
      <c r="D13" s="39" t="s">
        <v>77</v>
      </c>
      <c r="E13" s="108" t="s">
        <v>82</v>
      </c>
      <c r="F13" s="100"/>
    </row>
    <row r="14" spans="1:6" ht="15.95" customHeight="1" thickBot="1" x14ac:dyDescent="0.3">
      <c r="A14" s="11" t="s">
        <v>441</v>
      </c>
      <c r="B14" s="112" t="s">
        <v>444</v>
      </c>
      <c r="C14" s="100"/>
      <c r="D14" s="11" t="s">
        <v>100</v>
      </c>
      <c r="E14" s="33"/>
      <c r="F14" s="100"/>
    </row>
    <row r="15" spans="1:6" ht="15.95" customHeight="1" thickBot="1" x14ac:dyDescent="0.3">
      <c r="A15" s="11" t="s">
        <v>442</v>
      </c>
      <c r="B15" s="110">
        <v>220000</v>
      </c>
      <c r="C15" s="100"/>
      <c r="D15" s="11" t="s">
        <v>100</v>
      </c>
      <c r="E15" s="113"/>
      <c r="F15" s="100"/>
    </row>
    <row r="16" spans="1:6" ht="15.95" customHeight="1" thickBot="1" x14ac:dyDescent="0.3">
      <c r="A16" s="11" t="s">
        <v>81</v>
      </c>
      <c r="B16" s="114"/>
      <c r="C16" s="100"/>
      <c r="D16" s="39"/>
      <c r="E16" s="113"/>
      <c r="F16" s="100"/>
    </row>
    <row r="17" spans="1:6" ht="15.95" customHeight="1" thickBot="1" x14ac:dyDescent="0.3">
      <c r="A17" s="11"/>
      <c r="B17" s="35"/>
      <c r="C17" s="40"/>
      <c r="D17" s="39"/>
      <c r="E17" s="39"/>
      <c r="F17" s="40"/>
    </row>
    <row r="18" spans="1:6" ht="18.75" thickBot="1" x14ac:dyDescent="0.3">
      <c r="A18" s="131" t="s">
        <v>416</v>
      </c>
      <c r="B18" s="135"/>
      <c r="C18" s="136"/>
      <c r="D18" s="137"/>
      <c r="E18" s="26"/>
    </row>
    <row r="19" spans="1:6" ht="15.95" customHeight="1" thickBot="1" x14ac:dyDescent="0.3">
      <c r="A19" s="11"/>
      <c r="B19" s="35"/>
      <c r="C19" s="100"/>
      <c r="D19" s="33"/>
      <c r="E19" s="113"/>
      <c r="F19" s="100"/>
    </row>
    <row r="20" spans="1:6" ht="15.95" customHeight="1" thickBot="1" x14ac:dyDescent="0.3">
      <c r="A20" s="15" t="s">
        <v>102</v>
      </c>
      <c r="B20" s="28" t="s">
        <v>103</v>
      </c>
      <c r="C20" s="27" t="s">
        <v>53</v>
      </c>
      <c r="D20" s="28" t="s">
        <v>15</v>
      </c>
      <c r="E20" s="28" t="s">
        <v>11</v>
      </c>
      <c r="F20" s="27"/>
    </row>
    <row r="21" spans="1:6" ht="15.95" customHeight="1" thickBot="1" x14ac:dyDescent="0.25">
      <c r="A21" s="115" t="s">
        <v>78</v>
      </c>
      <c r="B21" s="115" t="s">
        <v>78</v>
      </c>
      <c r="C21" s="100" t="s">
        <v>18</v>
      </c>
      <c r="D21" s="116">
        <v>1000</v>
      </c>
      <c r="E21" s="100" t="s">
        <v>69</v>
      </c>
      <c r="F21" s="100"/>
    </row>
    <row r="22" spans="1:6" ht="15.95" customHeight="1" thickBot="1" x14ac:dyDescent="0.25">
      <c r="A22" s="115" t="s">
        <v>78</v>
      </c>
      <c r="B22" s="115" t="s">
        <v>78</v>
      </c>
      <c r="C22" s="100" t="s">
        <v>20</v>
      </c>
      <c r="D22" s="116">
        <v>500</v>
      </c>
      <c r="E22" s="100" t="s">
        <v>55</v>
      </c>
      <c r="F22" s="100"/>
    </row>
    <row r="23" spans="1:6" ht="15.95" customHeight="1" thickBot="1" x14ac:dyDescent="0.25">
      <c r="A23" s="115" t="s">
        <v>78</v>
      </c>
      <c r="B23" s="115" t="s">
        <v>78</v>
      </c>
      <c r="C23" s="100" t="s">
        <v>17</v>
      </c>
      <c r="D23" s="116">
        <v>900</v>
      </c>
      <c r="E23" s="100" t="s">
        <v>56</v>
      </c>
      <c r="F23" s="100"/>
    </row>
    <row r="24" spans="1:6" ht="15.95" customHeight="1" thickBot="1" x14ac:dyDescent="0.25">
      <c r="A24" s="115" t="s">
        <v>78</v>
      </c>
      <c r="B24" s="115" t="s">
        <v>78</v>
      </c>
      <c r="C24" s="100" t="s">
        <v>57</v>
      </c>
      <c r="D24" s="116">
        <v>500</v>
      </c>
      <c r="E24" s="100" t="s">
        <v>104</v>
      </c>
      <c r="F24" s="100"/>
    </row>
    <row r="25" spans="1:6" ht="15.95" customHeight="1" thickBot="1" x14ac:dyDescent="0.25">
      <c r="A25" s="115" t="s">
        <v>78</v>
      </c>
      <c r="B25" s="115" t="s">
        <v>78</v>
      </c>
      <c r="C25" s="100" t="s">
        <v>492</v>
      </c>
      <c r="D25" s="116">
        <v>2000</v>
      </c>
      <c r="E25" s="100" t="s">
        <v>56</v>
      </c>
      <c r="F25" s="100"/>
    </row>
    <row r="26" spans="1:6" ht="15.95" customHeight="1" thickBot="1" x14ac:dyDescent="0.3">
      <c r="A26" s="32"/>
      <c r="B26" s="32"/>
      <c r="C26" s="40"/>
      <c r="D26" s="30"/>
      <c r="E26" s="40"/>
      <c r="F26" s="100"/>
    </row>
    <row r="27" spans="1:6" s="72" customFormat="1" ht="18" customHeight="1" thickBot="1" x14ac:dyDescent="0.25">
      <c r="A27" s="70"/>
      <c r="B27" s="70"/>
      <c r="C27" s="71" t="s">
        <v>101</v>
      </c>
      <c r="D27" s="138">
        <f>SUM(D21:D26)</f>
        <v>4900</v>
      </c>
      <c r="E27" s="43"/>
      <c r="F27" s="139" t="s">
        <v>514</v>
      </c>
    </row>
    <row r="29" spans="1:6" ht="12.75" x14ac:dyDescent="0.2"/>
    <row r="30" spans="1:6" ht="12.75" x14ac:dyDescent="0.2"/>
    <row r="31" spans="1:6" ht="12.75" x14ac:dyDescent="0.2"/>
    <row r="32" spans="1:6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</sheetData>
  <sheetProtection algorithmName="SHA-512" hashValue="I5LwzkexF18IVrj0ubItMwW9bGJwbeTYv9P6nOQi+93uqfbmPmSN7mWonc0XGWpwNH9DrfJZfl8s5jQ5iefNDQ==" saltValue="ePscOiXD/2izVuOVQ97Xiw==" spinCount="100000" sheet="1" selectLockedCells="1" selectUnlockedCells="1"/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3"/>
  <sheetViews>
    <sheetView zoomScaleNormal="100" workbookViewId="0"/>
  </sheetViews>
  <sheetFormatPr defaultColWidth="9.140625" defaultRowHeight="13.5" thickBottom="1" x14ac:dyDescent="0.25"/>
  <cols>
    <col min="1" max="1" width="37.85546875" style="10" customWidth="1"/>
    <col min="2" max="2" width="24.85546875" style="10" customWidth="1"/>
    <col min="3" max="3" width="13.42578125" style="10" customWidth="1"/>
    <col min="4" max="4" width="12.140625" style="10" customWidth="1"/>
    <col min="5" max="5" width="11.28515625" style="10" customWidth="1"/>
    <col min="6" max="6" width="13" style="10" customWidth="1"/>
    <col min="7" max="7" width="15.28515625" style="10" customWidth="1"/>
    <col min="8" max="8" width="20.7109375" style="10" customWidth="1"/>
    <col min="9" max="9" width="3.7109375" style="10" customWidth="1"/>
    <col min="10" max="16384" width="9.140625" style="10"/>
  </cols>
  <sheetData>
    <row r="1" spans="1:9" ht="21" thickBot="1" x14ac:dyDescent="0.35">
      <c r="A1" s="21" t="s">
        <v>329</v>
      </c>
      <c r="B1" s="21"/>
      <c r="C1" s="11" t="s">
        <v>534</v>
      </c>
      <c r="D1" s="11" t="s">
        <v>535</v>
      </c>
      <c r="E1" s="12"/>
      <c r="G1" s="11" t="s">
        <v>422</v>
      </c>
    </row>
    <row r="2" spans="1:9" thickBot="1" x14ac:dyDescent="0.25">
      <c r="D2" s="5"/>
    </row>
    <row r="3" spans="1:9" ht="18.75" thickBot="1" x14ac:dyDescent="0.3">
      <c r="A3" s="131" t="s">
        <v>447</v>
      </c>
      <c r="B3" s="15" t="s">
        <v>65</v>
      </c>
      <c r="C3" s="15" t="s">
        <v>61</v>
      </c>
      <c r="D3" s="15" t="s">
        <v>131</v>
      </c>
      <c r="E3" s="15" t="s">
        <v>58</v>
      </c>
      <c r="F3" s="15" t="s">
        <v>132</v>
      </c>
      <c r="G3" s="15" t="s">
        <v>134</v>
      </c>
      <c r="H3" s="15" t="s">
        <v>59</v>
      </c>
      <c r="I3" s="12"/>
    </row>
    <row r="4" spans="1:9" ht="16.5" thickBot="1" x14ac:dyDescent="0.3">
      <c r="A4" s="11" t="s">
        <v>122</v>
      </c>
      <c r="B4" s="76">
        <v>99999</v>
      </c>
      <c r="C4" s="76">
        <v>99999</v>
      </c>
      <c r="D4" s="76">
        <v>99999</v>
      </c>
      <c r="E4" s="76">
        <v>99999</v>
      </c>
      <c r="F4" s="76">
        <v>99999</v>
      </c>
      <c r="G4" s="76">
        <v>99999</v>
      </c>
      <c r="H4" s="76">
        <v>99999</v>
      </c>
      <c r="I4" s="5"/>
    </row>
    <row r="5" spans="1:9" ht="16.5" thickBot="1" x14ac:dyDescent="0.3">
      <c r="A5" s="11" t="s">
        <v>89</v>
      </c>
      <c r="B5" s="114" t="s">
        <v>64</v>
      </c>
      <c r="C5" s="114" t="s">
        <v>64</v>
      </c>
      <c r="D5" s="114" t="s">
        <v>64</v>
      </c>
      <c r="E5" s="114" t="s">
        <v>64</v>
      </c>
      <c r="F5" s="114" t="s">
        <v>64</v>
      </c>
      <c r="G5" s="114" t="s">
        <v>64</v>
      </c>
      <c r="H5" s="114" t="s">
        <v>64</v>
      </c>
      <c r="I5" s="5"/>
    </row>
    <row r="6" spans="1:9" ht="16.5" thickBot="1" x14ac:dyDescent="0.3">
      <c r="A6" s="11" t="s">
        <v>91</v>
      </c>
      <c r="B6" s="114" t="s">
        <v>90</v>
      </c>
      <c r="C6" s="35"/>
      <c r="D6" s="35"/>
      <c r="E6" s="35"/>
      <c r="F6" s="35"/>
      <c r="G6" s="35"/>
      <c r="H6" s="35"/>
      <c r="I6" s="5"/>
    </row>
    <row r="7" spans="1:9" ht="16.5" thickBot="1" x14ac:dyDescent="0.3">
      <c r="A7" s="11" t="s">
        <v>143</v>
      </c>
      <c r="B7" s="114" t="s">
        <v>144</v>
      </c>
      <c r="C7" s="35"/>
      <c r="D7" s="35"/>
      <c r="E7" s="35"/>
      <c r="F7" s="35"/>
      <c r="G7" s="35"/>
      <c r="H7" s="35"/>
      <c r="I7" s="5"/>
    </row>
    <row r="8" spans="1:9" ht="16.5" thickBot="1" x14ac:dyDescent="0.3">
      <c r="A8" s="11" t="s">
        <v>142</v>
      </c>
      <c r="B8" s="114" t="s">
        <v>83</v>
      </c>
      <c r="C8" s="35"/>
      <c r="D8" s="35"/>
      <c r="E8" s="35"/>
      <c r="F8" s="35"/>
      <c r="G8" s="35"/>
      <c r="H8" s="35"/>
      <c r="I8" s="5"/>
    </row>
    <row r="9" spans="1:9" ht="16.5" thickBot="1" x14ac:dyDescent="0.3">
      <c r="A9" s="11" t="s">
        <v>95</v>
      </c>
      <c r="B9" s="114">
        <v>12345678911</v>
      </c>
      <c r="C9" s="11"/>
      <c r="D9" s="11"/>
      <c r="E9" s="11"/>
      <c r="F9" s="11"/>
      <c r="G9" s="11"/>
      <c r="H9" s="11"/>
      <c r="I9" s="5"/>
    </row>
    <row r="10" spans="1:9" ht="16.5" thickBot="1" x14ac:dyDescent="0.3">
      <c r="A10" s="11" t="s">
        <v>84</v>
      </c>
      <c r="B10" s="114" t="s">
        <v>147</v>
      </c>
      <c r="C10" s="11"/>
      <c r="D10" s="11"/>
      <c r="E10" s="11"/>
      <c r="F10" s="11"/>
      <c r="G10" s="11"/>
      <c r="H10" s="11"/>
    </row>
    <row r="11" spans="1:9" ht="16.5" thickBot="1" x14ac:dyDescent="0.3">
      <c r="A11" s="11" t="s">
        <v>145</v>
      </c>
      <c r="B11" s="114" t="s">
        <v>146</v>
      </c>
      <c r="C11" s="11"/>
      <c r="D11" s="11"/>
      <c r="E11" s="11"/>
      <c r="F11" s="11"/>
      <c r="G11" s="11"/>
      <c r="H11" s="11"/>
    </row>
    <row r="12" spans="1:9" ht="16.5" thickBot="1" x14ac:dyDescent="0.3">
      <c r="A12" s="11" t="s">
        <v>85</v>
      </c>
      <c r="B12" s="114" t="s">
        <v>83</v>
      </c>
      <c r="C12" s="11"/>
      <c r="D12" s="11"/>
      <c r="E12" s="11"/>
      <c r="F12" s="11"/>
      <c r="G12" s="11"/>
      <c r="H12" s="11"/>
    </row>
    <row r="13" spans="1:9" ht="16.5" thickBot="1" x14ac:dyDescent="0.3">
      <c r="A13" s="11" t="s">
        <v>86</v>
      </c>
      <c r="B13" s="114">
        <v>123456789</v>
      </c>
      <c r="C13" s="11"/>
      <c r="D13" s="11"/>
      <c r="E13" s="11"/>
      <c r="F13" s="11"/>
      <c r="G13" s="11"/>
      <c r="H13" s="11"/>
    </row>
    <row r="14" spans="1:9" ht="16.5" thickBot="1" x14ac:dyDescent="0.3">
      <c r="A14" s="11" t="s">
        <v>87</v>
      </c>
      <c r="B14" s="114" t="s">
        <v>88</v>
      </c>
      <c r="C14" s="11"/>
      <c r="D14" s="11"/>
      <c r="E14" s="11"/>
      <c r="F14" s="11"/>
      <c r="G14" s="11"/>
      <c r="H14" s="11"/>
    </row>
    <row r="15" spans="1:9" ht="16.5" thickBot="1" x14ac:dyDescent="0.3">
      <c r="A15" s="11"/>
      <c r="B15" s="114"/>
      <c r="C15" s="11"/>
      <c r="D15" s="11"/>
      <c r="E15" s="11"/>
      <c r="F15" s="11"/>
      <c r="G15" s="11"/>
      <c r="H15" s="11"/>
    </row>
    <row r="16" spans="1:9" ht="16.5" thickBot="1" x14ac:dyDescent="0.3">
      <c r="A16" s="11" t="s">
        <v>487</v>
      </c>
      <c r="B16" s="114" t="s">
        <v>111</v>
      </c>
      <c r="C16" s="11"/>
      <c r="D16" s="11"/>
      <c r="E16" s="11"/>
      <c r="F16" s="11"/>
      <c r="G16" s="11"/>
      <c r="H16" s="11"/>
    </row>
    <row r="17" spans="1:9" ht="16.5" thickBot="1" x14ac:dyDescent="0.3">
      <c r="A17" s="11" t="s">
        <v>471</v>
      </c>
      <c r="B17" s="114" t="s">
        <v>123</v>
      </c>
      <c r="C17" s="11"/>
      <c r="D17" s="11"/>
      <c r="E17" s="11"/>
      <c r="F17" s="11"/>
      <c r="G17" s="11"/>
      <c r="H17" s="11"/>
    </row>
    <row r="18" spans="1:9" ht="16.5" thickBot="1" x14ac:dyDescent="0.3">
      <c r="A18" s="11"/>
      <c r="B18" s="11"/>
      <c r="C18" s="11"/>
      <c r="D18" s="11"/>
      <c r="E18" s="11"/>
      <c r="F18" s="11"/>
      <c r="G18" s="11"/>
      <c r="H18" s="11"/>
    </row>
    <row r="19" spans="1:9" ht="18.75" thickBot="1" x14ac:dyDescent="0.3">
      <c r="A19" s="131" t="s">
        <v>489</v>
      </c>
      <c r="B19" s="9" t="s">
        <v>488</v>
      </c>
      <c r="C19" s="11"/>
      <c r="D19" s="11"/>
      <c r="E19" s="11"/>
      <c r="F19" s="11"/>
      <c r="G19" s="11"/>
      <c r="H19" s="11"/>
    </row>
    <row r="20" spans="1:9" thickBot="1" x14ac:dyDescent="0.25">
      <c r="A20" s="12"/>
      <c r="B20" s="12"/>
      <c r="C20" s="12"/>
      <c r="D20" s="12"/>
      <c r="E20" s="12"/>
      <c r="F20" s="12"/>
      <c r="G20" s="12"/>
      <c r="H20" s="12"/>
    </row>
    <row r="21" spans="1:9" ht="16.5" thickBot="1" x14ac:dyDescent="0.3">
      <c r="A21" s="15" t="s">
        <v>11</v>
      </c>
      <c r="B21" s="15" t="s">
        <v>4</v>
      </c>
      <c r="C21" s="15" t="s">
        <v>12</v>
      </c>
      <c r="D21" s="15" t="s">
        <v>490</v>
      </c>
      <c r="E21" s="15"/>
      <c r="F21" s="15"/>
      <c r="G21" s="15" t="s">
        <v>66</v>
      </c>
      <c r="H21" s="15" t="s">
        <v>475</v>
      </c>
    </row>
    <row r="22" spans="1:9" ht="16.5" thickBot="1" x14ac:dyDescent="0.3">
      <c r="A22" s="9" t="s">
        <v>62</v>
      </c>
      <c r="B22" s="9" t="s">
        <v>64</v>
      </c>
      <c r="C22" s="76">
        <v>99999</v>
      </c>
      <c r="D22" s="9" t="s">
        <v>486</v>
      </c>
      <c r="E22" s="9"/>
      <c r="F22" s="9"/>
      <c r="G22" s="53">
        <v>0</v>
      </c>
      <c r="H22" s="11"/>
      <c r="I22" s="12"/>
    </row>
    <row r="23" spans="1:9" ht="16.5" thickBot="1" x14ac:dyDescent="0.3">
      <c r="A23" s="9" t="s">
        <v>63</v>
      </c>
      <c r="B23" s="9" t="s">
        <v>64</v>
      </c>
      <c r="C23" s="76">
        <v>99999</v>
      </c>
      <c r="D23" s="9" t="s">
        <v>486</v>
      </c>
      <c r="E23" s="9"/>
      <c r="F23" s="9"/>
      <c r="G23" s="53">
        <v>0</v>
      </c>
      <c r="H23" s="11"/>
    </row>
    <row r="24" spans="1:9" ht="16.5" thickBot="1" x14ac:dyDescent="0.3">
      <c r="A24" s="9" t="s">
        <v>133</v>
      </c>
      <c r="B24" s="9" t="s">
        <v>64</v>
      </c>
      <c r="C24" s="76">
        <v>99999</v>
      </c>
      <c r="D24" s="9" t="s">
        <v>486</v>
      </c>
      <c r="E24" s="9"/>
      <c r="F24" s="9"/>
      <c r="G24" s="53">
        <v>0</v>
      </c>
      <c r="H24" s="53"/>
      <c r="I24" s="5"/>
    </row>
    <row r="25" spans="1:9" ht="16.5" thickBot="1" x14ac:dyDescent="0.3">
      <c r="A25" s="9" t="s">
        <v>472</v>
      </c>
      <c r="B25" s="9" t="s">
        <v>64</v>
      </c>
      <c r="C25" s="76">
        <v>99999</v>
      </c>
      <c r="D25" s="9" t="s">
        <v>486</v>
      </c>
      <c r="E25" s="9"/>
      <c r="F25" s="9"/>
      <c r="G25" s="53">
        <v>0</v>
      </c>
      <c r="H25" s="53"/>
      <c r="I25" s="5"/>
    </row>
    <row r="26" spans="1:9" ht="16.5" thickBot="1" x14ac:dyDescent="0.3">
      <c r="A26" s="9" t="s">
        <v>473</v>
      </c>
      <c r="B26" s="9" t="s">
        <v>64</v>
      </c>
      <c r="C26" s="76">
        <v>99999</v>
      </c>
      <c r="D26" s="9" t="s">
        <v>486</v>
      </c>
      <c r="E26" s="9"/>
      <c r="F26" s="9"/>
      <c r="G26" s="53">
        <v>0</v>
      </c>
      <c r="H26" s="53"/>
      <c r="I26" s="5"/>
    </row>
    <row r="27" spans="1:9" ht="15.75" thickBot="1" x14ac:dyDescent="0.3">
      <c r="A27" s="48"/>
      <c r="B27" s="48"/>
      <c r="C27" s="47"/>
      <c r="D27" s="48"/>
      <c r="E27" s="48"/>
      <c r="F27" s="48"/>
      <c r="G27" s="50"/>
      <c r="H27" s="47"/>
      <c r="I27" s="5"/>
    </row>
    <row r="28" spans="1:9" ht="15.95" customHeight="1" thickBot="1" x14ac:dyDescent="0.3">
      <c r="A28" s="5"/>
      <c r="B28" s="5"/>
      <c r="C28" s="17"/>
      <c r="D28" s="5"/>
      <c r="E28" s="5"/>
      <c r="F28" s="5"/>
      <c r="G28" s="96">
        <f>SUM(G22:G27)</f>
        <v>0</v>
      </c>
      <c r="H28" s="117" t="s">
        <v>474</v>
      </c>
      <c r="I28" s="5"/>
    </row>
    <row r="31" spans="1:9" ht="12.75" x14ac:dyDescent="0.2"/>
    <row r="32" spans="1:9" ht="12.75" x14ac:dyDescent="0.2"/>
    <row r="33" s="10" customFormat="1" ht="12.75" x14ac:dyDescent="0.2"/>
    <row r="34" s="10" customFormat="1" ht="12.75" x14ac:dyDescent="0.2"/>
    <row r="35" s="10" customFormat="1" ht="12.75" x14ac:dyDescent="0.2"/>
    <row r="36" s="10" customFormat="1" ht="12.75" x14ac:dyDescent="0.2"/>
    <row r="37" s="10" customFormat="1" ht="12.75" x14ac:dyDescent="0.2"/>
    <row r="38" s="10" customFormat="1" ht="12.75" x14ac:dyDescent="0.2"/>
    <row r="39" s="10" customFormat="1" ht="12.75" x14ac:dyDescent="0.2"/>
    <row r="40" s="10" customFormat="1" ht="12.75" x14ac:dyDescent="0.2"/>
    <row r="41" s="10" customFormat="1" ht="12.75" x14ac:dyDescent="0.2"/>
    <row r="42" s="10" customFormat="1" ht="12.75" x14ac:dyDescent="0.2"/>
    <row r="43" s="10" customFormat="1" ht="12.75" x14ac:dyDescent="0.2"/>
    <row r="44" s="10" customFormat="1" ht="12.75" x14ac:dyDescent="0.2"/>
    <row r="45" s="10" customFormat="1" ht="12.75" x14ac:dyDescent="0.2"/>
    <row r="46" s="10" customFormat="1" ht="12.75" x14ac:dyDescent="0.2"/>
    <row r="47" s="10" customFormat="1" ht="12.75" x14ac:dyDescent="0.2"/>
    <row r="48" s="10" customFormat="1" ht="12.75" x14ac:dyDescent="0.2"/>
    <row r="49" s="10" customFormat="1" ht="12.75" x14ac:dyDescent="0.2"/>
    <row r="50" s="10" customFormat="1" ht="12.75" x14ac:dyDescent="0.2"/>
    <row r="51" s="10" customFormat="1" ht="12.75" x14ac:dyDescent="0.2"/>
    <row r="52" s="10" customFormat="1" ht="12.75" x14ac:dyDescent="0.2"/>
    <row r="53" s="10" customFormat="1" ht="12.75" x14ac:dyDescent="0.2"/>
  </sheetData>
  <sheetProtection algorithmName="SHA-512" hashValue="B1pVO+hv7YVDxP4OCKkrSfKrOBM49XV5+n6KoJQAoaZih5/+CJhahlDWUylyfQo7IdXm/F8O7+nne8xPYEZZVw==" saltValue="s5MJS/imgiamHbc5SX4rRA==" spinCount="100000" sheet="1" selectLockedCells="1" selectUnlockedCells="1"/>
  <phoneticPr fontId="7" type="noConversion"/>
  <pageMargins left="0.75" right="0.75" top="1" bottom="1" header="0.5" footer="0.5"/>
  <pageSetup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0"/>
  <sheetViews>
    <sheetView zoomScaleNormal="100" workbookViewId="0"/>
  </sheetViews>
  <sheetFormatPr defaultColWidth="9.140625" defaultRowHeight="13.5" thickBottom="1" x14ac:dyDescent="0.25"/>
  <cols>
    <col min="1" max="1" width="41" style="38" customWidth="1"/>
    <col min="2" max="2" width="25.5703125" style="38" customWidth="1"/>
    <col min="3" max="3" width="14.7109375" style="38" customWidth="1"/>
    <col min="4" max="4" width="14.5703125" style="38" customWidth="1"/>
    <col min="5" max="5" width="13.85546875" style="38" customWidth="1"/>
    <col min="6" max="6" width="15.7109375" style="38" customWidth="1"/>
    <col min="7" max="7" width="20" style="38" customWidth="1"/>
    <col min="8" max="8" width="20.140625" style="38" customWidth="1"/>
    <col min="9" max="9" width="28.140625" style="38" customWidth="1"/>
    <col min="10" max="10" width="12" style="38" customWidth="1"/>
    <col min="11" max="16384" width="9.140625" style="38"/>
  </cols>
  <sheetData>
    <row r="1" spans="1:11" ht="21" thickBot="1" x14ac:dyDescent="0.35">
      <c r="A1" s="21" t="s">
        <v>463</v>
      </c>
      <c r="B1" s="11" t="s">
        <v>528</v>
      </c>
      <c r="C1" s="11" t="s">
        <v>176</v>
      </c>
      <c r="D1" s="9"/>
      <c r="E1" s="9"/>
      <c r="F1" s="9"/>
      <c r="G1" s="11" t="s">
        <v>422</v>
      </c>
      <c r="H1" s="9"/>
    </row>
    <row r="3" spans="1:11" s="73" customFormat="1" ht="16.5" thickBot="1" x14ac:dyDescent="0.3">
      <c r="A3" s="15" t="s">
        <v>114</v>
      </c>
      <c r="B3" s="15" t="s">
        <v>451</v>
      </c>
      <c r="C3" s="15" t="s">
        <v>2</v>
      </c>
      <c r="D3" s="15" t="s">
        <v>8</v>
      </c>
      <c r="E3" s="15" t="s">
        <v>7</v>
      </c>
      <c r="F3" s="15" t="s">
        <v>115</v>
      </c>
      <c r="G3" s="15" t="s">
        <v>398</v>
      </c>
      <c r="H3" s="15" t="s">
        <v>93</v>
      </c>
      <c r="I3" s="11"/>
    </row>
    <row r="4" spans="1:11" ht="15.95" customHeight="1" thickBot="1" x14ac:dyDescent="0.25">
      <c r="A4" s="9"/>
      <c r="B4" s="9"/>
      <c r="C4" s="9"/>
      <c r="D4" s="9"/>
      <c r="E4" s="9"/>
      <c r="F4" s="9"/>
      <c r="G4" s="9"/>
      <c r="H4" s="9"/>
    </row>
    <row r="5" spans="1:11" ht="15.95" customHeight="1" thickBot="1" x14ac:dyDescent="0.25">
      <c r="A5" s="9" t="s">
        <v>301</v>
      </c>
      <c r="B5" s="9" t="s">
        <v>452</v>
      </c>
      <c r="C5" s="9" t="s">
        <v>70</v>
      </c>
      <c r="D5" s="9">
        <v>99999999</v>
      </c>
      <c r="E5" s="76">
        <v>500000</v>
      </c>
      <c r="F5" s="9">
        <v>125</v>
      </c>
      <c r="G5" s="9" t="s">
        <v>401</v>
      </c>
      <c r="H5" s="9"/>
      <c r="I5" s="74"/>
    </row>
    <row r="6" spans="1:11" ht="15.95" customHeight="1" thickBot="1" x14ac:dyDescent="0.25">
      <c r="A6" s="9" t="s">
        <v>302</v>
      </c>
      <c r="B6" s="9" t="s">
        <v>453</v>
      </c>
      <c r="C6" s="9" t="s">
        <v>70</v>
      </c>
      <c r="D6" s="9">
        <v>99999999</v>
      </c>
      <c r="E6" s="76"/>
      <c r="F6" s="9">
        <v>125</v>
      </c>
      <c r="G6" s="9" t="s">
        <v>401</v>
      </c>
      <c r="H6" s="9"/>
      <c r="I6" s="74"/>
    </row>
    <row r="7" spans="1:11" ht="15.95" customHeight="1" thickBot="1" x14ac:dyDescent="0.25">
      <c r="A7" s="9" t="s">
        <v>397</v>
      </c>
      <c r="B7" s="9" t="s">
        <v>454</v>
      </c>
      <c r="C7" s="9" t="s">
        <v>70</v>
      </c>
      <c r="D7" s="9">
        <v>99999999</v>
      </c>
      <c r="E7" s="76">
        <v>250000</v>
      </c>
      <c r="F7" s="9">
        <v>80</v>
      </c>
      <c r="G7" s="9" t="s">
        <v>400</v>
      </c>
      <c r="H7" s="9"/>
      <c r="I7" s="74"/>
      <c r="K7" s="75"/>
    </row>
    <row r="8" spans="1:11" ht="15.95" customHeight="1" thickBot="1" x14ac:dyDescent="0.25">
      <c r="A8" s="9" t="s">
        <v>348</v>
      </c>
      <c r="B8" s="9" t="s">
        <v>455</v>
      </c>
      <c r="C8" s="9" t="s">
        <v>70</v>
      </c>
      <c r="D8" s="9">
        <v>99999999</v>
      </c>
      <c r="E8" s="9"/>
      <c r="F8" s="9">
        <v>125</v>
      </c>
      <c r="G8" s="9" t="s">
        <v>401</v>
      </c>
      <c r="H8" s="9"/>
      <c r="I8" s="74"/>
    </row>
    <row r="9" spans="1:11" ht="15.95" customHeight="1" thickBot="1" x14ac:dyDescent="0.25">
      <c r="A9" s="9" t="s">
        <v>349</v>
      </c>
      <c r="B9" s="9" t="s">
        <v>47</v>
      </c>
      <c r="C9" s="9" t="s">
        <v>70</v>
      </c>
      <c r="D9" s="9">
        <v>99999999</v>
      </c>
      <c r="E9" s="9"/>
      <c r="F9" s="9">
        <v>240</v>
      </c>
      <c r="G9" s="9" t="s">
        <v>402</v>
      </c>
      <c r="H9" s="9"/>
      <c r="I9" s="74"/>
    </row>
    <row r="10" spans="1:11" ht="15.95" customHeight="1" thickBot="1" x14ac:dyDescent="0.25">
      <c r="A10" s="9" t="s">
        <v>350</v>
      </c>
      <c r="B10" s="9" t="s">
        <v>452</v>
      </c>
      <c r="C10" s="9" t="s">
        <v>70</v>
      </c>
      <c r="D10" s="9">
        <v>99999999</v>
      </c>
      <c r="E10" s="9"/>
      <c r="F10" s="9">
        <v>40</v>
      </c>
      <c r="G10" s="9" t="s">
        <v>402</v>
      </c>
      <c r="H10" s="9"/>
      <c r="I10" s="74"/>
    </row>
    <row r="11" spans="1:11" ht="15.95" customHeight="1" thickBot="1" x14ac:dyDescent="0.25">
      <c r="A11" s="9" t="s">
        <v>351</v>
      </c>
      <c r="B11" s="9" t="s">
        <v>46</v>
      </c>
      <c r="C11" s="9" t="s">
        <v>70</v>
      </c>
      <c r="D11" s="9">
        <v>99999999</v>
      </c>
      <c r="E11" s="9"/>
      <c r="F11" s="9">
        <v>110</v>
      </c>
      <c r="G11" s="9" t="s">
        <v>400</v>
      </c>
      <c r="H11" s="9"/>
      <c r="J11" s="75"/>
    </row>
    <row r="12" spans="1:11" ht="15.95" customHeight="1" thickBot="1" x14ac:dyDescent="0.25">
      <c r="A12" s="9"/>
      <c r="B12" s="9"/>
      <c r="C12" s="9"/>
      <c r="D12" s="9"/>
      <c r="E12" s="9"/>
      <c r="F12" s="9"/>
      <c r="G12" s="9"/>
      <c r="H12" s="9"/>
      <c r="J12" s="75"/>
    </row>
    <row r="13" spans="1:11" ht="15.95" customHeight="1" thickBot="1" x14ac:dyDescent="0.25">
      <c r="A13" s="9" t="s">
        <v>169</v>
      </c>
      <c r="B13" s="9" t="s">
        <v>452</v>
      </c>
      <c r="C13" s="9" t="s">
        <v>70</v>
      </c>
      <c r="D13" s="9">
        <v>99999999</v>
      </c>
      <c r="E13" s="76">
        <v>300000</v>
      </c>
      <c r="F13" s="9">
        <v>200</v>
      </c>
      <c r="G13" s="9" t="s">
        <v>399</v>
      </c>
      <c r="H13" s="9"/>
      <c r="J13" s="75"/>
      <c r="K13" s="75"/>
    </row>
    <row r="14" spans="1:11" ht="15.95" customHeight="1" thickBot="1" x14ac:dyDescent="0.25">
      <c r="A14" s="9" t="s">
        <v>170</v>
      </c>
      <c r="B14" s="9" t="s">
        <v>453</v>
      </c>
      <c r="C14" s="9" t="s">
        <v>70</v>
      </c>
      <c r="D14" s="9">
        <v>99999999</v>
      </c>
      <c r="E14" s="76">
        <v>1000000</v>
      </c>
      <c r="F14" s="9">
        <v>100</v>
      </c>
      <c r="G14" s="9" t="s">
        <v>401</v>
      </c>
      <c r="H14" s="9"/>
    </row>
    <row r="15" spans="1:11" ht="15.95" customHeight="1" thickBot="1" x14ac:dyDescent="0.25">
      <c r="A15" s="9" t="s">
        <v>171</v>
      </c>
      <c r="B15" s="9" t="s">
        <v>454</v>
      </c>
      <c r="C15" s="9" t="s">
        <v>70</v>
      </c>
      <c r="D15" s="9">
        <v>99999999</v>
      </c>
      <c r="E15" s="76"/>
      <c r="F15" s="9">
        <v>300</v>
      </c>
      <c r="G15" s="9" t="s">
        <v>401</v>
      </c>
      <c r="H15" s="9" t="s">
        <v>450</v>
      </c>
      <c r="K15" s="75"/>
    </row>
    <row r="16" spans="1:11" ht="15.95" customHeight="1" thickBot="1" x14ac:dyDescent="0.3">
      <c r="A16" s="11"/>
      <c r="B16" s="11"/>
      <c r="C16" s="11"/>
      <c r="D16" s="11"/>
      <c r="E16" s="53"/>
      <c r="F16" s="11"/>
      <c r="G16" s="11"/>
      <c r="H16" s="9"/>
    </row>
    <row r="17" spans="3:8" ht="16.5" thickBot="1" x14ac:dyDescent="0.3">
      <c r="C17" s="11" t="s">
        <v>449</v>
      </c>
      <c r="D17" s="9"/>
      <c r="E17" s="76"/>
      <c r="F17" s="8">
        <f>SUM(F4:F16)</f>
        <v>1445</v>
      </c>
      <c r="G17" s="9"/>
      <c r="H17" s="118" t="s">
        <v>467</v>
      </c>
    </row>
    <row r="18" spans="3:8" ht="15.75" thickBot="1" x14ac:dyDescent="0.25">
      <c r="C18" s="9" t="s">
        <v>121</v>
      </c>
      <c r="D18" s="9"/>
      <c r="E18" s="76"/>
      <c r="F18" s="9"/>
      <c r="G18" s="9"/>
      <c r="H18" s="9"/>
    </row>
    <row r="19" spans="3:8" thickBot="1" x14ac:dyDescent="0.25">
      <c r="E19" s="77"/>
    </row>
    <row r="21" spans="3:8" ht="12.75" x14ac:dyDescent="0.2"/>
    <row r="22" spans="3:8" ht="12.75" x14ac:dyDescent="0.2"/>
    <row r="23" spans="3:8" ht="12.75" x14ac:dyDescent="0.2"/>
    <row r="24" spans="3:8" ht="12.75" x14ac:dyDescent="0.2"/>
    <row r="25" spans="3:8" ht="12.75" x14ac:dyDescent="0.2"/>
    <row r="26" spans="3:8" ht="12.75" x14ac:dyDescent="0.2"/>
    <row r="27" spans="3:8" ht="12.75" x14ac:dyDescent="0.2"/>
    <row r="28" spans="3:8" ht="12.75" x14ac:dyDescent="0.2"/>
    <row r="29" spans="3:8" ht="12.75" x14ac:dyDescent="0.2"/>
    <row r="30" spans="3:8" ht="12.75" x14ac:dyDescent="0.2"/>
    <row r="31" spans="3:8" ht="12.75" x14ac:dyDescent="0.2"/>
    <row r="32" spans="3:8" ht="12.75" x14ac:dyDescent="0.2"/>
    <row r="33" s="38" customFormat="1" ht="12.75" x14ac:dyDescent="0.2"/>
    <row r="34" s="38" customFormat="1" ht="12.75" x14ac:dyDescent="0.2"/>
    <row r="35" s="38" customFormat="1" ht="12.75" x14ac:dyDescent="0.2"/>
    <row r="36" s="38" customFormat="1" ht="12.75" x14ac:dyDescent="0.2"/>
    <row r="37" s="38" customFormat="1" ht="12.75" x14ac:dyDescent="0.2"/>
    <row r="38" s="38" customFormat="1" ht="12.75" x14ac:dyDescent="0.2"/>
    <row r="39" s="38" customFormat="1" ht="12.75" x14ac:dyDescent="0.2"/>
    <row r="40" s="38" customFormat="1" ht="12.75" x14ac:dyDescent="0.2"/>
  </sheetData>
  <sheetProtection algorithmName="SHA-512" hashValue="ltjYBOQKFkvJ3ZBgr6PR2k8DEsGwjSX5F2NLTnGvx/5/BPAzbMuApsjhnvGjRRQf1ZMOfGlMepd3tbwPd6Odsw==" saltValue="utJnafgohHHBMUJKbtaR0A==" spinCount="100000" sheet="1" selectLockedCells="1" selectUnlockedCells="1"/>
  <phoneticPr fontId="7" type="noConversion"/>
  <pageMargins left="0.75" right="0.75" top="1" bottom="1" header="0.5" footer="0.5"/>
  <pageSetup scale="57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076FB-F478-4CFD-8D94-61425E319C00}">
  <dimension ref="A1:I108"/>
  <sheetViews>
    <sheetView zoomScaleNormal="100" workbookViewId="0">
      <selection activeCell="B3" sqref="B3"/>
    </sheetView>
  </sheetViews>
  <sheetFormatPr defaultColWidth="9.140625" defaultRowHeight="13.5" thickBottom="1" x14ac:dyDescent="0.25"/>
  <cols>
    <col min="1" max="1" width="49.7109375" style="10" customWidth="1"/>
    <col min="2" max="4" width="15.42578125" style="10" customWidth="1"/>
    <col min="5" max="5" width="19.85546875" style="31" customWidth="1"/>
    <col min="6" max="6" width="21.42578125" style="31" customWidth="1"/>
    <col min="7" max="7" width="36.140625" style="23" customWidth="1"/>
    <col min="8" max="16384" width="9.140625" style="10"/>
  </cols>
  <sheetData>
    <row r="1" spans="1:7" ht="21" customHeight="1" thickBot="1" x14ac:dyDescent="0.35">
      <c r="A1" s="21" t="s">
        <v>237</v>
      </c>
      <c r="B1" s="11" t="s">
        <v>522</v>
      </c>
      <c r="C1" s="11" t="s">
        <v>177</v>
      </c>
      <c r="G1" s="11" t="s">
        <v>422</v>
      </c>
    </row>
    <row r="2" spans="1:7" ht="21" thickBot="1" x14ac:dyDescent="0.35">
      <c r="A2" s="22"/>
      <c r="F2" s="11"/>
      <c r="G2" s="9"/>
    </row>
    <row r="3" spans="1:7" ht="21" thickBot="1" x14ac:dyDescent="0.35">
      <c r="A3" s="126" t="s">
        <v>241</v>
      </c>
      <c r="B3" s="127"/>
      <c r="C3" s="127"/>
      <c r="F3" s="11"/>
      <c r="G3" s="9"/>
    </row>
    <row r="4" spans="1:7" s="9" customFormat="1" ht="16.5" thickBot="1" x14ac:dyDescent="0.3">
      <c r="A4" s="11"/>
      <c r="E4" s="33"/>
      <c r="F4" s="11"/>
    </row>
    <row r="5" spans="1:7" s="9" customFormat="1" ht="21.75" customHeight="1" thickBot="1" x14ac:dyDescent="0.3">
      <c r="A5" s="140" t="s">
        <v>320</v>
      </c>
      <c r="B5" s="15" t="s">
        <v>49</v>
      </c>
      <c r="C5" s="15" t="s">
        <v>50</v>
      </c>
      <c r="D5" s="15" t="s">
        <v>242</v>
      </c>
      <c r="E5" s="28" t="s">
        <v>239</v>
      </c>
      <c r="F5" s="28" t="s">
        <v>240</v>
      </c>
      <c r="G5" s="27" t="s">
        <v>0</v>
      </c>
    </row>
    <row r="6" spans="1:7" s="9" customFormat="1" ht="16.5" thickBot="1" x14ac:dyDescent="0.3">
      <c r="A6" s="119" t="s">
        <v>317</v>
      </c>
      <c r="B6" s="115" t="s">
        <v>135</v>
      </c>
      <c r="C6" s="115" t="s">
        <v>135</v>
      </c>
      <c r="D6" s="120">
        <v>0</v>
      </c>
      <c r="E6" s="120">
        <v>0</v>
      </c>
      <c r="F6" s="125">
        <v>0</v>
      </c>
      <c r="G6" s="27"/>
    </row>
    <row r="7" spans="1:7" s="9" customFormat="1" ht="16.5" thickBot="1" x14ac:dyDescent="0.3">
      <c r="A7" s="119" t="s">
        <v>318</v>
      </c>
      <c r="B7" s="115" t="s">
        <v>135</v>
      </c>
      <c r="C7" s="115" t="s">
        <v>135</v>
      </c>
      <c r="D7" s="120">
        <v>0</v>
      </c>
      <c r="E7" s="120">
        <v>0</v>
      </c>
      <c r="F7" s="125">
        <v>0</v>
      </c>
      <c r="G7" s="27"/>
    </row>
    <row r="8" spans="1:7" s="9" customFormat="1" ht="16.5" thickBot="1" x14ac:dyDescent="0.3">
      <c r="A8" s="40" t="s">
        <v>246</v>
      </c>
      <c r="B8" s="115" t="s">
        <v>135</v>
      </c>
      <c r="C8" s="115" t="s">
        <v>135</v>
      </c>
      <c r="D8" s="120">
        <v>0</v>
      </c>
      <c r="E8" s="120">
        <v>0</v>
      </c>
      <c r="F8" s="125">
        <v>0</v>
      </c>
      <c r="G8" s="27"/>
    </row>
    <row r="9" spans="1:7" s="9" customFormat="1" ht="16.5" thickBot="1" x14ac:dyDescent="0.3">
      <c r="A9" s="40" t="s">
        <v>247</v>
      </c>
      <c r="B9" s="115" t="s">
        <v>135</v>
      </c>
      <c r="C9" s="115" t="s">
        <v>135</v>
      </c>
      <c r="D9" s="120">
        <v>0</v>
      </c>
      <c r="E9" s="120">
        <v>0</v>
      </c>
      <c r="F9" s="125">
        <v>0</v>
      </c>
      <c r="G9" s="27"/>
    </row>
    <row r="10" spans="1:7" s="9" customFormat="1" ht="16.5" thickBot="1" x14ac:dyDescent="0.3">
      <c r="A10" s="40" t="s">
        <v>248</v>
      </c>
      <c r="B10" s="115" t="s">
        <v>135</v>
      </c>
      <c r="C10" s="115" t="s">
        <v>135</v>
      </c>
      <c r="D10" s="120">
        <v>0</v>
      </c>
      <c r="E10" s="120">
        <v>0</v>
      </c>
      <c r="F10" s="125">
        <v>0</v>
      </c>
      <c r="G10" s="100"/>
    </row>
    <row r="11" spans="1:7" ht="16.5" thickBot="1" x14ac:dyDescent="0.3">
      <c r="A11" s="11"/>
      <c r="B11" s="9"/>
      <c r="C11" s="9"/>
      <c r="D11" s="9"/>
      <c r="E11" s="33"/>
      <c r="F11" s="33"/>
      <c r="G11" s="100"/>
    </row>
    <row r="12" spans="1:7" s="9" customFormat="1" ht="16.5" thickBot="1" x14ac:dyDescent="0.3">
      <c r="A12" s="11" t="s">
        <v>316</v>
      </c>
      <c r="B12" s="115" t="s">
        <v>135</v>
      </c>
      <c r="C12" s="115" t="s">
        <v>135</v>
      </c>
      <c r="D12" s="121">
        <v>0</v>
      </c>
      <c r="E12" s="121">
        <v>0</v>
      </c>
      <c r="F12" s="121">
        <v>0</v>
      </c>
      <c r="G12" s="100"/>
    </row>
    <row r="13" spans="1:7" s="9" customFormat="1" ht="16.5" thickBot="1" x14ac:dyDescent="0.3">
      <c r="A13" s="11" t="s">
        <v>312</v>
      </c>
      <c r="B13" s="115" t="s">
        <v>135</v>
      </c>
      <c r="C13" s="115" t="s">
        <v>135</v>
      </c>
      <c r="D13" s="121">
        <v>0</v>
      </c>
      <c r="E13" s="121">
        <v>0</v>
      </c>
      <c r="F13" s="121">
        <v>0</v>
      </c>
      <c r="G13" s="100"/>
    </row>
    <row r="14" spans="1:7" s="9" customFormat="1" ht="16.5" thickBot="1" x14ac:dyDescent="0.3">
      <c r="A14" s="40" t="s">
        <v>315</v>
      </c>
      <c r="B14" s="115" t="s">
        <v>135</v>
      </c>
      <c r="C14" s="115" t="s">
        <v>135</v>
      </c>
      <c r="D14" s="121">
        <v>0</v>
      </c>
      <c r="E14" s="121">
        <v>0</v>
      </c>
      <c r="F14" s="121">
        <v>0</v>
      </c>
      <c r="G14" s="100"/>
    </row>
    <row r="15" spans="1:7" s="9" customFormat="1" ht="16.5" thickBot="1" x14ac:dyDescent="0.3">
      <c r="A15" s="40" t="s">
        <v>314</v>
      </c>
      <c r="B15" s="115" t="s">
        <v>135</v>
      </c>
      <c r="C15" s="115" t="s">
        <v>135</v>
      </c>
      <c r="D15" s="121">
        <v>0</v>
      </c>
      <c r="E15" s="121">
        <v>0</v>
      </c>
      <c r="F15" s="121">
        <v>0</v>
      </c>
      <c r="G15" s="100"/>
    </row>
    <row r="16" spans="1:7" s="9" customFormat="1" ht="17.25" customHeight="1" thickBot="1" x14ac:dyDescent="0.3">
      <c r="A16" s="40" t="s">
        <v>313</v>
      </c>
      <c r="B16" s="115" t="s">
        <v>135</v>
      </c>
      <c r="C16" s="115" t="s">
        <v>135</v>
      </c>
      <c r="D16" s="121">
        <v>0</v>
      </c>
      <c r="E16" s="121">
        <v>0</v>
      </c>
      <c r="F16" s="121">
        <v>0</v>
      </c>
      <c r="G16" s="100"/>
    </row>
    <row r="17" spans="1:7" s="9" customFormat="1" ht="16.5" thickBot="1" x14ac:dyDescent="0.3">
      <c r="A17" s="40" t="s">
        <v>197</v>
      </c>
      <c r="B17" s="115"/>
      <c r="C17" s="115"/>
      <c r="D17" s="120"/>
      <c r="E17" s="120"/>
      <c r="F17" s="120"/>
      <c r="G17" s="100"/>
    </row>
    <row r="18" spans="1:7" s="9" customFormat="1" ht="16.5" thickBot="1" x14ac:dyDescent="0.3">
      <c r="A18" s="40" t="s">
        <v>197</v>
      </c>
      <c r="B18" s="115"/>
      <c r="C18" s="115"/>
      <c r="D18" s="120"/>
      <c r="E18" s="120"/>
      <c r="F18" s="120"/>
      <c r="G18" s="100"/>
    </row>
    <row r="19" spans="1:7" s="9" customFormat="1" ht="16.5" thickBot="1" x14ac:dyDescent="0.3">
      <c r="A19" s="11"/>
    </row>
    <row r="20" spans="1:7" s="9" customFormat="1" ht="18.75" thickBot="1" x14ac:dyDescent="0.3">
      <c r="A20" s="140" t="s">
        <v>321</v>
      </c>
      <c r="B20" s="15" t="s">
        <v>49</v>
      </c>
      <c r="C20" s="15" t="s">
        <v>50</v>
      </c>
      <c r="D20" s="15" t="s">
        <v>242</v>
      </c>
      <c r="E20" s="28" t="s">
        <v>239</v>
      </c>
      <c r="F20" s="28" t="s">
        <v>240</v>
      </c>
      <c r="G20" s="27" t="s">
        <v>0</v>
      </c>
    </row>
    <row r="21" spans="1:7" s="9" customFormat="1" ht="16.5" thickBot="1" x14ac:dyDescent="0.3">
      <c r="A21" s="11" t="s">
        <v>243</v>
      </c>
      <c r="B21" s="115" t="s">
        <v>135</v>
      </c>
      <c r="C21" s="115" t="s">
        <v>135</v>
      </c>
      <c r="D21" s="120">
        <v>0</v>
      </c>
      <c r="E21" s="120">
        <v>0</v>
      </c>
      <c r="F21" s="120">
        <v>0</v>
      </c>
      <c r="G21" s="100"/>
    </row>
    <row r="22" spans="1:7" s="9" customFormat="1" ht="16.5" thickBot="1" x14ac:dyDescent="0.3">
      <c r="A22" s="11" t="s">
        <v>244</v>
      </c>
      <c r="B22" s="115" t="s">
        <v>135</v>
      </c>
      <c r="C22" s="115" t="s">
        <v>135</v>
      </c>
      <c r="D22" s="120">
        <v>0</v>
      </c>
      <c r="E22" s="120">
        <v>0</v>
      </c>
      <c r="F22" s="120">
        <v>0</v>
      </c>
      <c r="G22" s="100"/>
    </row>
    <row r="23" spans="1:7" s="9" customFormat="1" ht="16.5" thickBot="1" x14ac:dyDescent="0.3">
      <c r="A23" s="11" t="s">
        <v>245</v>
      </c>
      <c r="B23" s="115" t="s">
        <v>135</v>
      </c>
      <c r="C23" s="115" t="s">
        <v>135</v>
      </c>
      <c r="D23" s="120">
        <v>0</v>
      </c>
      <c r="E23" s="120">
        <v>0</v>
      </c>
      <c r="F23" s="120">
        <v>0</v>
      </c>
      <c r="G23" s="100"/>
    </row>
    <row r="24" spans="1:7" s="9" customFormat="1" ht="16.5" thickBot="1" x14ac:dyDescent="0.3">
      <c r="A24" s="11" t="s">
        <v>249</v>
      </c>
      <c r="B24" s="115" t="s">
        <v>135</v>
      </c>
      <c r="C24" s="115" t="s">
        <v>135</v>
      </c>
      <c r="D24" s="120">
        <v>0</v>
      </c>
      <c r="E24" s="120">
        <v>0</v>
      </c>
      <c r="F24" s="120">
        <v>0</v>
      </c>
      <c r="G24" s="100"/>
    </row>
    <row r="25" spans="1:7" s="9" customFormat="1" ht="16.5" thickBot="1" x14ac:dyDescent="0.3">
      <c r="A25" s="11" t="s">
        <v>250</v>
      </c>
      <c r="B25" s="115" t="s">
        <v>135</v>
      </c>
      <c r="C25" s="115" t="s">
        <v>135</v>
      </c>
      <c r="D25" s="120">
        <v>0</v>
      </c>
      <c r="E25" s="120">
        <v>0</v>
      </c>
      <c r="F25" s="120">
        <v>0</v>
      </c>
      <c r="G25" s="100"/>
    </row>
    <row r="26" spans="1:7" s="9" customFormat="1" ht="16.5" thickBot="1" x14ac:dyDescent="0.3">
      <c r="A26" s="11" t="s">
        <v>310</v>
      </c>
      <c r="B26" s="115" t="s">
        <v>135</v>
      </c>
      <c r="C26" s="115" t="s">
        <v>135</v>
      </c>
      <c r="D26" s="120">
        <v>0</v>
      </c>
      <c r="E26" s="120">
        <v>0</v>
      </c>
      <c r="F26" s="120">
        <v>0</v>
      </c>
      <c r="G26" s="100"/>
    </row>
    <row r="27" spans="1:7" s="9" customFormat="1" ht="16.5" thickBot="1" x14ac:dyDescent="0.3">
      <c r="A27" s="11" t="s">
        <v>308</v>
      </c>
      <c r="B27" s="115" t="s">
        <v>135</v>
      </c>
      <c r="C27" s="115" t="s">
        <v>135</v>
      </c>
      <c r="D27" s="120">
        <v>0</v>
      </c>
      <c r="E27" s="120">
        <v>0</v>
      </c>
      <c r="F27" s="120">
        <v>0</v>
      </c>
      <c r="G27" s="100"/>
    </row>
    <row r="28" spans="1:7" s="9" customFormat="1" ht="16.5" thickBot="1" x14ac:dyDescent="0.3">
      <c r="A28" s="11" t="s">
        <v>309</v>
      </c>
      <c r="B28" s="115" t="s">
        <v>135</v>
      </c>
      <c r="C28" s="115" t="s">
        <v>135</v>
      </c>
      <c r="D28" s="120">
        <v>0</v>
      </c>
      <c r="E28" s="120">
        <v>0</v>
      </c>
      <c r="F28" s="120">
        <v>0</v>
      </c>
      <c r="G28" s="100"/>
    </row>
    <row r="29" spans="1:7" s="9" customFormat="1" ht="16.5" thickBot="1" x14ac:dyDescent="0.3">
      <c r="A29" s="11" t="s">
        <v>197</v>
      </c>
      <c r="B29" s="115"/>
      <c r="C29" s="115"/>
      <c r="D29" s="120"/>
      <c r="E29" s="120"/>
      <c r="F29" s="120"/>
      <c r="G29" s="100"/>
    </row>
    <row r="30" spans="1:7" s="9" customFormat="1" ht="16.5" thickBot="1" x14ac:dyDescent="0.3">
      <c r="A30" s="11" t="s">
        <v>197</v>
      </c>
      <c r="B30" s="115"/>
      <c r="C30" s="115"/>
      <c r="D30" s="120"/>
      <c r="E30" s="120"/>
      <c r="F30" s="120"/>
      <c r="G30" s="100"/>
    </row>
    <row r="31" spans="1:7" s="9" customFormat="1" ht="16.5" thickBot="1" x14ac:dyDescent="0.3">
      <c r="A31" s="11" t="s">
        <v>197</v>
      </c>
      <c r="B31" s="115"/>
      <c r="C31" s="115"/>
      <c r="D31" s="120"/>
      <c r="E31" s="120"/>
      <c r="F31" s="120"/>
      <c r="G31" s="100"/>
    </row>
    <row r="32" spans="1:7" s="9" customFormat="1" ht="16.5" thickBot="1" x14ac:dyDescent="0.3">
      <c r="A32" s="11"/>
      <c r="B32" s="115"/>
      <c r="C32" s="115"/>
      <c r="D32" s="120"/>
      <c r="E32" s="120"/>
      <c r="F32" s="120"/>
      <c r="G32" s="100"/>
    </row>
    <row r="33" spans="1:7" s="9" customFormat="1" ht="15.75" thickBot="1" x14ac:dyDescent="0.25"/>
    <row r="34" spans="1:7" s="9" customFormat="1" ht="18.75" thickBot="1" x14ac:dyDescent="0.3">
      <c r="A34" s="140" t="s">
        <v>322</v>
      </c>
      <c r="B34" s="15" t="s">
        <v>49</v>
      </c>
      <c r="C34" s="15" t="s">
        <v>50</v>
      </c>
      <c r="D34" s="15" t="s">
        <v>242</v>
      </c>
      <c r="E34" s="28" t="s">
        <v>239</v>
      </c>
      <c r="F34" s="28" t="s">
        <v>240</v>
      </c>
      <c r="G34" s="27" t="s">
        <v>0</v>
      </c>
    </row>
    <row r="35" spans="1:7" s="9" customFormat="1" ht="16.5" thickBot="1" x14ac:dyDescent="0.3">
      <c r="A35" s="84" t="s">
        <v>251</v>
      </c>
      <c r="B35" s="115" t="s">
        <v>135</v>
      </c>
      <c r="C35" s="115" t="s">
        <v>135</v>
      </c>
      <c r="D35" s="120">
        <v>0</v>
      </c>
      <c r="E35" s="120">
        <v>0</v>
      </c>
      <c r="F35" s="120">
        <v>0</v>
      </c>
      <c r="G35" s="207" t="s">
        <v>521</v>
      </c>
    </row>
    <row r="36" spans="1:7" s="9" customFormat="1" ht="16.5" thickBot="1" x14ac:dyDescent="0.3">
      <c r="A36" s="84" t="s">
        <v>319</v>
      </c>
      <c r="B36" s="115" t="s">
        <v>135</v>
      </c>
      <c r="C36" s="115" t="s">
        <v>135</v>
      </c>
      <c r="D36" s="120">
        <v>0</v>
      </c>
      <c r="E36" s="120">
        <v>0</v>
      </c>
      <c r="F36" s="120">
        <v>0</v>
      </c>
      <c r="G36" s="100"/>
    </row>
    <row r="37" spans="1:7" s="9" customFormat="1" ht="16.5" thickBot="1" x14ac:dyDescent="0.3">
      <c r="A37" s="11" t="s">
        <v>259</v>
      </c>
      <c r="B37" s="115" t="s">
        <v>135</v>
      </c>
      <c r="C37" s="115" t="s">
        <v>135</v>
      </c>
      <c r="D37" s="120">
        <v>0</v>
      </c>
      <c r="E37" s="120">
        <v>0</v>
      </c>
      <c r="F37" s="120">
        <v>0</v>
      </c>
      <c r="G37" s="100"/>
    </row>
    <row r="38" spans="1:7" s="9" customFormat="1" ht="16.5" thickBot="1" x14ac:dyDescent="0.3">
      <c r="A38" s="84" t="s">
        <v>252</v>
      </c>
      <c r="B38" s="115" t="s">
        <v>135</v>
      </c>
      <c r="C38" s="115" t="s">
        <v>135</v>
      </c>
      <c r="D38" s="120">
        <v>0</v>
      </c>
      <c r="E38" s="120">
        <v>0</v>
      </c>
      <c r="F38" s="120">
        <v>0</v>
      </c>
      <c r="G38" s="100"/>
    </row>
    <row r="39" spans="1:7" s="9" customFormat="1" ht="16.5" thickBot="1" x14ac:dyDescent="0.3">
      <c r="A39" s="84" t="s">
        <v>260</v>
      </c>
      <c r="B39" s="115" t="s">
        <v>135</v>
      </c>
      <c r="C39" s="115" t="s">
        <v>135</v>
      </c>
      <c r="D39" s="120">
        <v>0</v>
      </c>
      <c r="E39" s="120">
        <v>0</v>
      </c>
      <c r="F39" s="120">
        <v>0</v>
      </c>
      <c r="G39" s="100"/>
    </row>
    <row r="40" spans="1:7" s="9" customFormat="1" ht="16.5" thickBot="1" x14ac:dyDescent="0.3">
      <c r="A40" s="84" t="s">
        <v>255</v>
      </c>
      <c r="B40" s="115" t="s">
        <v>135</v>
      </c>
      <c r="C40" s="115" t="s">
        <v>135</v>
      </c>
      <c r="D40" s="120">
        <v>0</v>
      </c>
      <c r="E40" s="120">
        <v>0</v>
      </c>
      <c r="F40" s="120">
        <v>0</v>
      </c>
      <c r="G40" s="100"/>
    </row>
    <row r="41" spans="1:7" s="9" customFormat="1" ht="16.5" thickBot="1" x14ac:dyDescent="0.3">
      <c r="A41" s="84" t="s">
        <v>258</v>
      </c>
      <c r="B41" s="115" t="s">
        <v>135</v>
      </c>
      <c r="C41" s="115" t="s">
        <v>135</v>
      </c>
      <c r="D41" s="120">
        <v>0</v>
      </c>
      <c r="E41" s="120">
        <v>0</v>
      </c>
      <c r="F41" s="120">
        <v>0</v>
      </c>
      <c r="G41" s="100"/>
    </row>
    <row r="42" spans="1:7" s="9" customFormat="1" ht="16.5" thickBot="1" x14ac:dyDescent="0.3">
      <c r="A42" s="84" t="s">
        <v>253</v>
      </c>
      <c r="B42" s="115" t="s">
        <v>135</v>
      </c>
      <c r="C42" s="115" t="s">
        <v>135</v>
      </c>
      <c r="D42" s="120">
        <v>0</v>
      </c>
      <c r="E42" s="120">
        <v>0</v>
      </c>
      <c r="F42" s="120">
        <v>0</v>
      </c>
      <c r="G42" s="100"/>
    </row>
    <row r="43" spans="1:7" s="9" customFormat="1" ht="16.5" thickBot="1" x14ac:dyDescent="0.3">
      <c r="A43" s="11" t="s">
        <v>256</v>
      </c>
      <c r="B43" s="115" t="s">
        <v>135</v>
      </c>
      <c r="C43" s="115" t="s">
        <v>135</v>
      </c>
      <c r="D43" s="120">
        <v>0</v>
      </c>
      <c r="E43" s="120">
        <v>0</v>
      </c>
      <c r="F43" s="120">
        <v>0</v>
      </c>
      <c r="G43" s="100"/>
    </row>
    <row r="44" spans="1:7" s="9" customFormat="1" ht="16.5" thickBot="1" x14ac:dyDescent="0.25">
      <c r="A44" s="85" t="s">
        <v>257</v>
      </c>
      <c r="B44" s="115" t="s">
        <v>135</v>
      </c>
      <c r="C44" s="115" t="s">
        <v>135</v>
      </c>
      <c r="D44" s="120">
        <v>0</v>
      </c>
      <c r="E44" s="120">
        <v>0</v>
      </c>
      <c r="F44" s="120">
        <v>0</v>
      </c>
      <c r="G44" s="100"/>
    </row>
    <row r="45" spans="1:7" s="9" customFormat="1" ht="16.5" thickBot="1" x14ac:dyDescent="0.3">
      <c r="A45" s="84" t="s">
        <v>254</v>
      </c>
      <c r="B45" s="115" t="s">
        <v>135</v>
      </c>
      <c r="C45" s="115" t="s">
        <v>135</v>
      </c>
      <c r="D45" s="120">
        <v>0</v>
      </c>
      <c r="E45" s="120">
        <v>0</v>
      </c>
      <c r="F45" s="120">
        <v>0</v>
      </c>
      <c r="G45" s="100"/>
    </row>
    <row r="46" spans="1:7" s="9" customFormat="1" ht="16.5" thickBot="1" x14ac:dyDescent="0.3">
      <c r="A46" s="84" t="s">
        <v>470</v>
      </c>
      <c r="B46" s="115" t="s">
        <v>135</v>
      </c>
      <c r="C46" s="115" t="s">
        <v>135</v>
      </c>
      <c r="D46" s="120">
        <v>0</v>
      </c>
      <c r="E46" s="120">
        <v>0</v>
      </c>
      <c r="F46" s="120">
        <v>0</v>
      </c>
      <c r="G46" s="100"/>
    </row>
    <row r="47" spans="1:7" s="9" customFormat="1" ht="16.5" thickBot="1" x14ac:dyDescent="0.3">
      <c r="A47" s="84" t="s">
        <v>468</v>
      </c>
      <c r="B47" s="115" t="s">
        <v>135</v>
      </c>
      <c r="C47" s="115" t="s">
        <v>135</v>
      </c>
      <c r="D47" s="120">
        <v>0</v>
      </c>
      <c r="E47" s="120">
        <v>0</v>
      </c>
      <c r="F47" s="120">
        <v>0</v>
      </c>
      <c r="G47" s="100"/>
    </row>
    <row r="48" spans="1:7" s="9" customFormat="1" ht="16.5" thickBot="1" x14ac:dyDescent="0.3">
      <c r="A48" s="84" t="s">
        <v>197</v>
      </c>
      <c r="B48" s="115" t="s">
        <v>135</v>
      </c>
      <c r="C48" s="115" t="s">
        <v>135</v>
      </c>
      <c r="D48" s="120">
        <v>0</v>
      </c>
      <c r="E48" s="120">
        <v>0</v>
      </c>
      <c r="F48" s="120">
        <v>0</v>
      </c>
      <c r="G48" s="100"/>
    </row>
    <row r="49" spans="1:9" s="9" customFormat="1" ht="16.5" thickBot="1" x14ac:dyDescent="0.3">
      <c r="A49" s="11" t="s">
        <v>311</v>
      </c>
      <c r="B49" s="115" t="s">
        <v>469</v>
      </c>
      <c r="C49" s="115"/>
      <c r="D49" s="120"/>
      <c r="E49" s="120"/>
      <c r="F49" s="120"/>
      <c r="G49" s="100"/>
    </row>
    <row r="50" spans="1:9" s="9" customFormat="1" ht="15.75" thickBot="1" x14ac:dyDescent="0.25">
      <c r="G50" s="100"/>
    </row>
    <row r="51" spans="1:9" ht="21" thickBot="1" x14ac:dyDescent="0.35">
      <c r="A51" s="126" t="s">
        <v>238</v>
      </c>
      <c r="B51" s="126"/>
      <c r="C51" s="126"/>
      <c r="D51" s="22"/>
      <c r="I51" s="86"/>
    </row>
    <row r="52" spans="1:9" ht="15" customHeight="1" thickBot="1" x14ac:dyDescent="0.35">
      <c r="A52" s="22"/>
      <c r="B52" s="22"/>
      <c r="C52" s="22"/>
      <c r="D52" s="22"/>
      <c r="E52" s="5"/>
      <c r="F52" s="5"/>
      <c r="G52" s="24"/>
      <c r="H52" s="87"/>
    </row>
    <row r="53" spans="1:9" ht="21" customHeight="1" thickBot="1" x14ac:dyDescent="0.3">
      <c r="A53" s="129" t="s">
        <v>323</v>
      </c>
      <c r="B53" s="88"/>
      <c r="C53" s="88"/>
      <c r="D53" s="88"/>
      <c r="E53" s="25"/>
      <c r="F53" s="26"/>
      <c r="H53" s="89"/>
    </row>
    <row r="54" spans="1:9" ht="15.95" customHeight="1" thickBot="1" x14ac:dyDescent="0.3">
      <c r="A54" s="27" t="s">
        <v>53</v>
      </c>
      <c r="B54" s="15" t="s">
        <v>49</v>
      </c>
      <c r="C54" s="15" t="s">
        <v>50</v>
      </c>
      <c r="D54" s="15"/>
      <c r="E54" s="28" t="s">
        <v>51</v>
      </c>
      <c r="F54" s="28" t="s">
        <v>48</v>
      </c>
      <c r="G54" s="27" t="s">
        <v>0</v>
      </c>
    </row>
    <row r="55" spans="1:9" ht="15.95" customHeight="1" thickBot="1" x14ac:dyDescent="0.3">
      <c r="A55" s="40" t="s">
        <v>20</v>
      </c>
      <c r="B55" s="115" t="s">
        <v>135</v>
      </c>
      <c r="C55" s="115" t="s">
        <v>135</v>
      </c>
      <c r="D55" s="115"/>
      <c r="E55" s="120">
        <v>0</v>
      </c>
      <c r="F55" s="116">
        <v>0</v>
      </c>
      <c r="G55" s="100" t="s">
        <v>55</v>
      </c>
    </row>
    <row r="56" spans="1:9" ht="15.95" customHeight="1" thickBot="1" x14ac:dyDescent="0.3">
      <c r="A56" s="40" t="s">
        <v>17</v>
      </c>
      <c r="B56" s="115" t="s">
        <v>135</v>
      </c>
      <c r="C56" s="115" t="s">
        <v>135</v>
      </c>
      <c r="D56" s="115"/>
      <c r="E56" s="120">
        <v>0</v>
      </c>
      <c r="F56" s="116">
        <v>0</v>
      </c>
      <c r="G56" s="100" t="s">
        <v>56</v>
      </c>
    </row>
    <row r="57" spans="1:9" ht="15.95" customHeight="1" thickBot="1" x14ac:dyDescent="0.3">
      <c r="A57" s="40" t="s">
        <v>57</v>
      </c>
      <c r="B57" s="115" t="s">
        <v>135</v>
      </c>
      <c r="C57" s="115" t="s">
        <v>135</v>
      </c>
      <c r="D57" s="115"/>
      <c r="E57" s="120">
        <v>0</v>
      </c>
      <c r="F57" s="116">
        <v>0</v>
      </c>
      <c r="G57" s="100" t="s">
        <v>54</v>
      </c>
    </row>
    <row r="58" spans="1:9" ht="15.95" customHeight="1" thickBot="1" x14ac:dyDescent="0.3">
      <c r="A58" s="40" t="s">
        <v>16</v>
      </c>
      <c r="B58" s="115" t="s">
        <v>135</v>
      </c>
      <c r="C58" s="115" t="s">
        <v>135</v>
      </c>
      <c r="D58" s="115"/>
      <c r="E58" s="120">
        <v>0</v>
      </c>
      <c r="F58" s="116">
        <v>0</v>
      </c>
      <c r="G58" s="100" t="s">
        <v>52</v>
      </c>
    </row>
    <row r="59" spans="1:9" ht="15.95" customHeight="1" thickBot="1" x14ac:dyDescent="0.3">
      <c r="A59" s="11" t="s">
        <v>21</v>
      </c>
      <c r="B59" s="115" t="s">
        <v>135</v>
      </c>
      <c r="C59" s="115" t="s">
        <v>135</v>
      </c>
      <c r="D59" s="115"/>
      <c r="E59" s="120">
        <v>0</v>
      </c>
      <c r="F59" s="116">
        <v>0</v>
      </c>
      <c r="G59" s="100"/>
    </row>
    <row r="60" spans="1:9" ht="15.95" customHeight="1" thickBot="1" x14ac:dyDescent="0.3">
      <c r="A60" s="40" t="s">
        <v>19</v>
      </c>
      <c r="B60" s="115" t="s">
        <v>135</v>
      </c>
      <c r="C60" s="115" t="s">
        <v>135</v>
      </c>
      <c r="D60" s="115"/>
      <c r="E60" s="120">
        <v>0</v>
      </c>
      <c r="F60" s="116">
        <v>0</v>
      </c>
      <c r="G60" s="122"/>
    </row>
    <row r="61" spans="1:9" ht="15.95" customHeight="1" thickBot="1" x14ac:dyDescent="0.3">
      <c r="A61" s="40"/>
      <c r="B61" s="115"/>
      <c r="C61" s="115"/>
      <c r="D61" s="115"/>
      <c r="E61" s="120"/>
      <c r="F61" s="30"/>
      <c r="G61" s="122"/>
    </row>
    <row r="62" spans="1:9" ht="15.95" customHeight="1" thickBot="1" x14ac:dyDescent="0.3">
      <c r="A62" s="32"/>
      <c r="B62" s="115"/>
      <c r="C62" s="115"/>
      <c r="D62" s="115"/>
      <c r="E62" s="120"/>
      <c r="F62" s="116"/>
      <c r="G62" s="100"/>
    </row>
    <row r="63" spans="1:9" ht="15.95" customHeight="1" thickBot="1" x14ac:dyDescent="0.3">
      <c r="A63" s="32" t="s">
        <v>60</v>
      </c>
      <c r="B63" s="83"/>
      <c r="C63" s="83"/>
      <c r="D63" s="83"/>
      <c r="E63" s="123">
        <f>SUM(E55:E62)</f>
        <v>0</v>
      </c>
      <c r="F63" s="18">
        <f>SUM(F55:F62)</f>
        <v>0</v>
      </c>
      <c r="G63" s="29"/>
    </row>
    <row r="64" spans="1:9" ht="15.95" customHeight="1" thickBot="1" x14ac:dyDescent="0.3">
      <c r="A64" s="83"/>
      <c r="B64" s="83"/>
      <c r="C64" s="83"/>
      <c r="D64" s="83"/>
      <c r="E64" s="124" t="s">
        <v>515</v>
      </c>
      <c r="F64" s="124" t="s">
        <v>516</v>
      </c>
    </row>
    <row r="65" spans="1:7" ht="15.95" customHeight="1" thickBot="1" x14ac:dyDescent="0.25">
      <c r="A65" s="83"/>
      <c r="B65" s="83"/>
      <c r="C65" s="83"/>
      <c r="D65" s="83"/>
    </row>
    <row r="66" spans="1:7" ht="18.75" thickBot="1" x14ac:dyDescent="0.3">
      <c r="A66" s="129" t="s">
        <v>324</v>
      </c>
      <c r="B66" s="83"/>
      <c r="C66" s="83"/>
      <c r="D66" s="83"/>
    </row>
    <row r="67" spans="1:7" ht="15.95" customHeight="1" thickBot="1" x14ac:dyDescent="0.3">
      <c r="A67" s="11" t="s">
        <v>476</v>
      </c>
      <c r="B67" s="115" t="s">
        <v>135</v>
      </c>
      <c r="C67" s="115" t="s">
        <v>135</v>
      </c>
      <c r="D67" s="115"/>
      <c r="E67" s="116">
        <v>0</v>
      </c>
      <c r="F67" s="116">
        <v>0</v>
      </c>
    </row>
    <row r="68" spans="1:7" ht="15.95" customHeight="1" thickBot="1" x14ac:dyDescent="0.3">
      <c r="A68" s="11" t="s">
        <v>477</v>
      </c>
      <c r="B68" s="115" t="s">
        <v>135</v>
      </c>
      <c r="C68" s="115" t="s">
        <v>135</v>
      </c>
      <c r="D68" s="115"/>
      <c r="E68" s="116">
        <v>0</v>
      </c>
      <c r="F68" s="116">
        <v>0</v>
      </c>
    </row>
    <row r="69" spans="1:7" ht="15.95" customHeight="1" thickBot="1" x14ac:dyDescent="0.3">
      <c r="A69" s="40" t="s">
        <v>478</v>
      </c>
      <c r="B69" s="115" t="s">
        <v>135</v>
      </c>
      <c r="C69" s="115" t="s">
        <v>135</v>
      </c>
      <c r="D69" s="115"/>
      <c r="E69" s="116">
        <v>0</v>
      </c>
      <c r="F69" s="116">
        <v>0</v>
      </c>
    </row>
    <row r="70" spans="1:7" ht="15.95" customHeight="1" thickBot="1" x14ac:dyDescent="0.3">
      <c r="A70" s="40"/>
      <c r="B70" s="115"/>
      <c r="C70" s="115"/>
      <c r="D70" s="115"/>
      <c r="E70" s="116"/>
      <c r="F70" s="116"/>
    </row>
    <row r="71" spans="1:7" ht="15.95" customHeight="1" thickBot="1" x14ac:dyDescent="0.3">
      <c r="A71" s="83"/>
      <c r="B71" s="83"/>
      <c r="C71" s="83"/>
      <c r="D71" s="83"/>
      <c r="E71" s="123">
        <f>SUM(E67:E70)</f>
        <v>0</v>
      </c>
      <c r="F71" s="123">
        <f>SUM(F67:F70)</f>
        <v>0</v>
      </c>
    </row>
    <row r="72" spans="1:7" ht="15.95" customHeight="1" thickBot="1" x14ac:dyDescent="0.3">
      <c r="A72" s="32" t="s">
        <v>136</v>
      </c>
      <c r="B72" s="83"/>
      <c r="C72" s="83"/>
      <c r="D72" s="83"/>
      <c r="E72" s="141" t="s">
        <v>517</v>
      </c>
      <c r="F72" s="141" t="s">
        <v>518</v>
      </c>
      <c r="G72" s="29"/>
    </row>
    <row r="73" spans="1:7" ht="15.95" customHeight="1" thickBot="1" x14ac:dyDescent="0.3">
      <c r="A73" s="32"/>
      <c r="B73" s="83"/>
      <c r="C73" s="83"/>
      <c r="D73" s="83"/>
      <c r="G73" s="29"/>
    </row>
    <row r="74" spans="1:7" ht="15.95" customHeight="1" thickBot="1" x14ac:dyDescent="0.25">
      <c r="E74" s="23"/>
    </row>
    <row r="75" spans="1:7" ht="18.75" thickBot="1" x14ac:dyDescent="0.3">
      <c r="A75" s="129" t="s">
        <v>325</v>
      </c>
      <c r="E75" s="23"/>
    </row>
    <row r="76" spans="1:7" ht="16.5" thickBot="1" x14ac:dyDescent="0.3">
      <c r="A76" s="11" t="s">
        <v>22</v>
      </c>
      <c r="B76" s="115" t="s">
        <v>135</v>
      </c>
      <c r="C76" s="115" t="s">
        <v>135</v>
      </c>
      <c r="D76" s="115"/>
      <c r="E76" s="116">
        <v>0</v>
      </c>
      <c r="F76" s="116">
        <v>0</v>
      </c>
    </row>
    <row r="77" spans="1:7" ht="16.5" thickBot="1" x14ac:dyDescent="0.3">
      <c r="A77" s="11" t="s">
        <v>138</v>
      </c>
      <c r="B77" s="115" t="s">
        <v>135</v>
      </c>
      <c r="C77" s="115" t="s">
        <v>135</v>
      </c>
      <c r="D77" s="115"/>
      <c r="E77" s="116">
        <v>0</v>
      </c>
      <c r="F77" s="116">
        <v>0</v>
      </c>
    </row>
    <row r="78" spans="1:7" ht="16.5" thickBot="1" x14ac:dyDescent="0.3">
      <c r="A78" s="40" t="s">
        <v>141</v>
      </c>
      <c r="B78" s="115" t="s">
        <v>135</v>
      </c>
      <c r="C78" s="115" t="s">
        <v>135</v>
      </c>
      <c r="D78" s="115"/>
      <c r="E78" s="116">
        <v>0</v>
      </c>
      <c r="F78" s="116">
        <v>0</v>
      </c>
    </row>
    <row r="79" spans="1:7" ht="15.75" thickBot="1" x14ac:dyDescent="0.25">
      <c r="A79" s="100"/>
      <c r="B79" s="115"/>
      <c r="C79" s="115"/>
      <c r="D79" s="115"/>
      <c r="E79" s="33"/>
      <c r="F79" s="116"/>
    </row>
    <row r="80" spans="1:7" ht="15.75" thickBot="1" x14ac:dyDescent="0.25">
      <c r="A80" s="9"/>
      <c r="B80" s="9"/>
      <c r="C80" s="9"/>
      <c r="D80" s="9"/>
      <c r="E80" s="33"/>
      <c r="F80" s="116"/>
    </row>
    <row r="81" spans="1:7" ht="15.95" customHeight="1" thickBot="1" x14ac:dyDescent="0.3">
      <c r="A81" s="32" t="s">
        <v>137</v>
      </c>
      <c r="B81" s="115"/>
      <c r="C81" s="115"/>
      <c r="D81" s="115"/>
      <c r="E81" s="18">
        <f>SUM(E76:E80)</f>
        <v>0</v>
      </c>
      <c r="F81" s="18">
        <f>SUM(F76:F80)</f>
        <v>0</v>
      </c>
      <c r="G81" s="29"/>
    </row>
    <row r="82" spans="1:7" ht="16.5" thickBot="1" x14ac:dyDescent="0.3">
      <c r="A82" s="9"/>
      <c r="B82" s="9"/>
      <c r="C82" s="9"/>
      <c r="D82" s="9"/>
      <c r="E82" s="124" t="s">
        <v>519</v>
      </c>
      <c r="F82" s="124" t="s">
        <v>520</v>
      </c>
    </row>
    <row r="86" spans="1:7" thickBot="1" x14ac:dyDescent="0.25">
      <c r="G86" s="10"/>
    </row>
    <row r="87" spans="1:7" thickBot="1" x14ac:dyDescent="0.25">
      <c r="G87" s="10"/>
    </row>
    <row r="88" spans="1:7" thickBot="1" x14ac:dyDescent="0.25">
      <c r="G88" s="10"/>
    </row>
    <row r="89" spans="1:7" thickBot="1" x14ac:dyDescent="0.25">
      <c r="G89" s="10"/>
    </row>
    <row r="90" spans="1:7" thickBot="1" x14ac:dyDescent="0.25">
      <c r="G90" s="10"/>
    </row>
    <row r="91" spans="1:7" thickBot="1" x14ac:dyDescent="0.25">
      <c r="G91" s="10"/>
    </row>
    <row r="92" spans="1:7" thickBot="1" x14ac:dyDescent="0.25">
      <c r="G92" s="10"/>
    </row>
    <row r="93" spans="1:7" thickBot="1" x14ac:dyDescent="0.25">
      <c r="G93" s="10"/>
    </row>
    <row r="94" spans="1:7" thickBot="1" x14ac:dyDescent="0.25">
      <c r="G94" s="10"/>
    </row>
    <row r="95" spans="1:7" thickBot="1" x14ac:dyDescent="0.25">
      <c r="G95" s="10"/>
    </row>
    <row r="96" spans="1:7" thickBot="1" x14ac:dyDescent="0.25">
      <c r="G96" s="10"/>
    </row>
    <row r="97" spans="7:7" thickBot="1" x14ac:dyDescent="0.25">
      <c r="G97" s="10"/>
    </row>
    <row r="98" spans="7:7" thickBot="1" x14ac:dyDescent="0.25">
      <c r="G98" s="10"/>
    </row>
    <row r="99" spans="7:7" thickBot="1" x14ac:dyDescent="0.25">
      <c r="G99" s="10"/>
    </row>
    <row r="100" spans="7:7" thickBot="1" x14ac:dyDescent="0.25">
      <c r="G100" s="10"/>
    </row>
    <row r="101" spans="7:7" thickBot="1" x14ac:dyDescent="0.25">
      <c r="G101" s="10"/>
    </row>
    <row r="102" spans="7:7" thickBot="1" x14ac:dyDescent="0.25">
      <c r="G102" s="10"/>
    </row>
    <row r="103" spans="7:7" thickBot="1" x14ac:dyDescent="0.25">
      <c r="G103" s="10"/>
    </row>
    <row r="104" spans="7:7" thickBot="1" x14ac:dyDescent="0.25">
      <c r="G104" s="10"/>
    </row>
    <row r="105" spans="7:7" thickBot="1" x14ac:dyDescent="0.25">
      <c r="G105" s="10"/>
    </row>
    <row r="106" spans="7:7" thickBot="1" x14ac:dyDescent="0.25">
      <c r="G106" s="10"/>
    </row>
    <row r="107" spans="7:7" thickBot="1" x14ac:dyDescent="0.25">
      <c r="G107" s="10"/>
    </row>
    <row r="108" spans="7:7" ht="12.75" x14ac:dyDescent="0.2"/>
  </sheetData>
  <sheetProtection algorithmName="SHA-512" hashValue="RrQ2mNxJJaM5m89yMYJZ2QgLDGj0Xk3EviyNZOpJQUgB3Km4TW5VNS2HXVKqgcnUx8FePLEcSDuOZBkbzekSBw==" saltValue="YU8wp228ZLJv+hI/a3up9g==" spinCount="100000" sheet="1" selectLockedCells="1" selectUnlockedCells="1"/>
  <pageMargins left="0.7" right="0.7" top="0.75" bottom="0.75" header="0.3" footer="0.3"/>
  <pageSetup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1B9E-6BFC-46F4-BA9D-AB74B651585B}">
  <sheetPr>
    <pageSetUpPr fitToPage="1"/>
  </sheetPr>
  <dimension ref="A1:E109"/>
  <sheetViews>
    <sheetView zoomScaleNormal="100" workbookViewId="0">
      <selection activeCell="E1" sqref="E1"/>
    </sheetView>
  </sheetViews>
  <sheetFormatPr defaultColWidth="9.140625" defaultRowHeight="13.5" thickBottom="1" x14ac:dyDescent="0.25"/>
  <cols>
    <col min="1" max="1" width="68.42578125" style="12" customWidth="1"/>
    <col min="2" max="2" width="32.5703125" style="12" customWidth="1"/>
    <col min="3" max="3" width="21.85546875" style="12" customWidth="1"/>
    <col min="4" max="4" width="27" style="12" customWidth="1"/>
    <col min="5" max="5" width="33.42578125" style="12" customWidth="1"/>
    <col min="6" max="16384" width="9.140625" style="12"/>
  </cols>
  <sheetData>
    <row r="1" spans="1:5" ht="21.95" customHeight="1" thickBot="1" x14ac:dyDescent="0.35">
      <c r="A1" s="128" t="s">
        <v>461</v>
      </c>
      <c r="B1" s="11" t="s">
        <v>523</v>
      </c>
      <c r="D1" s="37"/>
      <c r="E1" s="151" t="s">
        <v>422</v>
      </c>
    </row>
    <row r="2" spans="1:5" ht="20.100000000000001" customHeight="1" thickBot="1" x14ac:dyDescent="0.3">
      <c r="A2" s="4"/>
    </row>
    <row r="3" spans="1:5" s="4" customFormat="1" ht="20.100000000000001" customHeight="1" thickBot="1" x14ac:dyDescent="0.3">
      <c r="A3" s="129" t="s">
        <v>214</v>
      </c>
    </row>
    <row r="4" spans="1:5" s="11" customFormat="1" ht="19.5" customHeight="1" thickBot="1" x14ac:dyDescent="0.3">
      <c r="A4" s="15" t="s">
        <v>479</v>
      </c>
      <c r="B4" s="15" t="s">
        <v>1</v>
      </c>
      <c r="C4" s="15" t="s">
        <v>457</v>
      </c>
      <c r="D4" s="15" t="s">
        <v>458</v>
      </c>
      <c r="E4" s="15" t="s">
        <v>217</v>
      </c>
    </row>
    <row r="5" spans="1:5" s="36" customFormat="1" ht="15.95" customHeight="1" thickBot="1" x14ac:dyDescent="0.3">
      <c r="A5" s="148"/>
      <c r="B5" s="148"/>
      <c r="C5" s="152"/>
      <c r="D5" s="152"/>
      <c r="E5" s="148"/>
    </row>
    <row r="6" spans="1:5" s="36" customFormat="1" ht="15.95" customHeight="1" thickBot="1" x14ac:dyDescent="0.3">
      <c r="A6" s="148"/>
      <c r="B6" s="148"/>
      <c r="C6" s="152"/>
      <c r="D6" s="152"/>
      <c r="E6" s="148"/>
    </row>
    <row r="7" spans="1:5" s="36" customFormat="1" ht="15.95" customHeight="1" thickBot="1" x14ac:dyDescent="0.3">
      <c r="A7" s="148"/>
      <c r="B7" s="148"/>
      <c r="C7" s="152"/>
      <c r="D7" s="152"/>
      <c r="E7" s="148"/>
    </row>
    <row r="8" spans="1:5" s="36" customFormat="1" ht="15.95" customHeight="1" thickBot="1" x14ac:dyDescent="0.3">
      <c r="A8" s="148"/>
      <c r="B8" s="148"/>
      <c r="C8" s="152"/>
      <c r="D8" s="152"/>
      <c r="E8" s="148"/>
    </row>
    <row r="9" spans="1:5" s="36" customFormat="1" ht="15.95" customHeight="1" thickBot="1" x14ac:dyDescent="0.3">
      <c r="A9" s="148"/>
      <c r="B9" s="148"/>
      <c r="C9" s="152"/>
      <c r="D9" s="152"/>
      <c r="E9" s="148"/>
    </row>
    <row r="10" spans="1:5" s="36" customFormat="1" ht="16.5" thickBot="1" x14ac:dyDescent="0.3">
      <c r="A10" s="148"/>
      <c r="B10" s="148"/>
      <c r="C10" s="152"/>
      <c r="D10" s="152"/>
      <c r="E10" s="148"/>
    </row>
    <row r="11" spans="1:5" s="36" customFormat="1" ht="15.95" customHeight="1" thickBot="1" x14ac:dyDescent="0.3">
      <c r="A11" s="148"/>
      <c r="B11" s="148"/>
      <c r="C11" s="152"/>
      <c r="D11" s="152"/>
      <c r="E11" s="148"/>
    </row>
    <row r="12" spans="1:5" s="36" customFormat="1" ht="15.95" customHeight="1" thickBot="1" x14ac:dyDescent="0.3">
      <c r="A12" s="148"/>
      <c r="B12" s="148"/>
      <c r="C12" s="152"/>
      <c r="D12" s="152"/>
      <c r="E12" s="148"/>
    </row>
    <row r="13" spans="1:5" s="36" customFormat="1" ht="15.95" customHeight="1" thickBot="1" x14ac:dyDescent="0.3">
      <c r="A13" s="148"/>
      <c r="B13" s="148"/>
      <c r="C13" s="152"/>
      <c r="D13" s="152"/>
      <c r="E13" s="148"/>
    </row>
    <row r="14" spans="1:5" s="36" customFormat="1" ht="15.95" customHeight="1" thickBot="1" x14ac:dyDescent="0.3">
      <c r="A14" s="148"/>
      <c r="B14" s="148"/>
      <c r="C14" s="152"/>
      <c r="D14" s="152"/>
      <c r="E14" s="148"/>
    </row>
    <row r="15" spans="1:5" s="36" customFormat="1" ht="15.95" customHeight="1" thickBot="1" x14ac:dyDescent="0.3">
      <c r="A15" s="148"/>
      <c r="B15" s="148"/>
      <c r="C15" s="152"/>
      <c r="D15" s="152"/>
      <c r="E15" s="148"/>
    </row>
    <row r="16" spans="1:5" s="36" customFormat="1" ht="15.95" customHeight="1" thickBot="1" x14ac:dyDescent="0.3">
      <c r="A16" s="148"/>
      <c r="B16" s="148"/>
      <c r="C16" s="152"/>
      <c r="D16" s="152"/>
      <c r="E16" s="148"/>
    </row>
    <row r="17" spans="1:5" s="36" customFormat="1" ht="15.95" customHeight="1" thickBot="1" x14ac:dyDescent="0.3">
      <c r="A17" s="148"/>
      <c r="B17" s="148"/>
      <c r="C17" s="152"/>
      <c r="D17" s="152"/>
      <c r="E17" s="148"/>
    </row>
    <row r="18" spans="1:5" s="36" customFormat="1" ht="15.95" customHeight="1" thickBot="1" x14ac:dyDescent="0.3">
      <c r="A18" s="151"/>
      <c r="B18" s="151"/>
      <c r="C18" s="151"/>
      <c r="D18" s="151"/>
      <c r="E18" s="151"/>
    </row>
    <row r="19" spans="1:5" s="36" customFormat="1" ht="15.95" customHeight="1" thickBot="1" x14ac:dyDescent="0.3">
      <c r="A19" s="151"/>
      <c r="B19" s="151"/>
      <c r="C19" s="153"/>
      <c r="D19" s="153"/>
      <c r="E19" s="151"/>
    </row>
    <row r="20" spans="1:5" s="36" customFormat="1" ht="15.95" customHeight="1" thickBot="1" x14ac:dyDescent="0.3">
      <c r="A20" s="151"/>
      <c r="B20" s="151"/>
      <c r="C20" s="153"/>
      <c r="D20" s="153"/>
      <c r="E20" s="151"/>
    </row>
    <row r="21" spans="1:5" s="11" customFormat="1" ht="18.75" thickBot="1" x14ac:dyDescent="0.3">
      <c r="A21" s="4" t="s">
        <v>373</v>
      </c>
      <c r="C21" s="18">
        <f>SUM(C5:C20)</f>
        <v>0</v>
      </c>
      <c r="D21" s="158"/>
      <c r="E21" s="90" t="s">
        <v>379</v>
      </c>
    </row>
    <row r="22" spans="1:5" s="11" customFormat="1" ht="18.75" thickBot="1" x14ac:dyDescent="0.3">
      <c r="A22" s="4" t="s">
        <v>372</v>
      </c>
      <c r="C22" s="30" t="s">
        <v>97</v>
      </c>
      <c r="D22" s="18">
        <f>SUM(D5:D20)</f>
        <v>0</v>
      </c>
      <c r="E22" s="90" t="s">
        <v>380</v>
      </c>
    </row>
    <row r="23" spans="1:5" s="20" customFormat="1" ht="25.5" customHeight="1" thickBot="1" x14ac:dyDescent="0.25"/>
    <row r="24" spans="1:5" s="4" customFormat="1" ht="18.75" thickBot="1" x14ac:dyDescent="0.3">
      <c r="A24" s="129" t="s">
        <v>212</v>
      </c>
    </row>
    <row r="25" spans="1:5" ht="15.75" customHeight="1" thickBot="1" x14ac:dyDescent="0.3">
      <c r="A25" s="4"/>
      <c r="C25" s="7"/>
    </row>
    <row r="26" spans="1:5" ht="19.5" customHeight="1" thickBot="1" x14ac:dyDescent="0.3">
      <c r="A26" s="44" t="s">
        <v>230</v>
      </c>
      <c r="B26" s="15" t="s">
        <v>1</v>
      </c>
      <c r="C26" s="15" t="s">
        <v>459</v>
      </c>
      <c r="D26" s="15" t="s">
        <v>113</v>
      </c>
      <c r="E26" s="15" t="s">
        <v>0</v>
      </c>
    </row>
    <row r="27" spans="1:5" s="6" customFormat="1" ht="20.25" customHeight="1" thickBot="1" x14ac:dyDescent="0.3">
      <c r="A27" s="15" t="s">
        <v>210</v>
      </c>
      <c r="B27" s="15"/>
      <c r="C27" s="15"/>
      <c r="D27" s="15"/>
      <c r="E27" s="15"/>
    </row>
    <row r="28" spans="1:5" s="6" customFormat="1" ht="19.5" customHeight="1" thickBot="1" x14ac:dyDescent="0.3">
      <c r="A28" s="15" t="s">
        <v>220</v>
      </c>
      <c r="B28" s="15"/>
      <c r="C28" s="15"/>
      <c r="D28" s="15"/>
      <c r="E28" s="15"/>
    </row>
    <row r="29" spans="1:5" s="6" customFormat="1" ht="14.25" customHeight="1" thickBot="1" x14ac:dyDescent="0.3">
      <c r="A29" s="154"/>
      <c r="B29" s="154"/>
      <c r="C29" s="154"/>
      <c r="D29" s="154"/>
      <c r="E29" s="154"/>
    </row>
    <row r="30" spans="1:5" s="36" customFormat="1" ht="15.95" customHeight="1" thickBot="1" x14ac:dyDescent="0.3">
      <c r="A30" s="148"/>
      <c r="B30" s="148"/>
      <c r="C30" s="152"/>
      <c r="D30" s="152"/>
      <c r="E30" s="148"/>
    </row>
    <row r="31" spans="1:5" s="36" customFormat="1" ht="15.95" customHeight="1" thickBot="1" x14ac:dyDescent="0.3">
      <c r="A31" s="148"/>
      <c r="B31" s="148"/>
      <c r="C31" s="152"/>
      <c r="D31" s="152"/>
      <c r="E31" s="148"/>
    </row>
    <row r="32" spans="1:5" s="36" customFormat="1" ht="15.95" customHeight="1" thickBot="1" x14ac:dyDescent="0.3">
      <c r="A32" s="148"/>
      <c r="B32" s="148"/>
      <c r="C32" s="152"/>
      <c r="D32" s="152"/>
      <c r="E32" s="148"/>
    </row>
    <row r="33" spans="1:5" s="36" customFormat="1" ht="15.95" customHeight="1" thickBot="1" x14ac:dyDescent="0.3">
      <c r="A33" s="148"/>
      <c r="B33" s="148"/>
      <c r="C33" s="152"/>
      <c r="D33" s="152"/>
      <c r="E33" s="148"/>
    </row>
    <row r="34" spans="1:5" s="36" customFormat="1" ht="15" customHeight="1" thickBot="1" x14ac:dyDescent="0.3">
      <c r="A34" s="148"/>
      <c r="B34" s="148"/>
      <c r="C34" s="152"/>
      <c r="D34" s="152"/>
      <c r="E34" s="148"/>
    </row>
    <row r="35" spans="1:5" s="36" customFormat="1" ht="15" customHeight="1" thickBot="1" x14ac:dyDescent="0.3">
      <c r="A35" s="15" t="s">
        <v>221</v>
      </c>
      <c r="B35" s="9"/>
      <c r="C35" s="76"/>
      <c r="D35" s="76"/>
      <c r="E35" s="9"/>
    </row>
    <row r="36" spans="1:5" s="36" customFormat="1" ht="15.95" customHeight="1" thickBot="1" x14ac:dyDescent="0.3">
      <c r="A36" s="148"/>
      <c r="B36" s="148"/>
      <c r="C36" s="152"/>
      <c r="D36" s="152"/>
      <c r="E36" s="148"/>
    </row>
    <row r="37" spans="1:5" s="36" customFormat="1" ht="15.95" customHeight="1" thickBot="1" x14ac:dyDescent="0.3">
      <c r="A37" s="148"/>
      <c r="B37" s="148"/>
      <c r="C37" s="152"/>
      <c r="D37" s="152"/>
      <c r="E37" s="148"/>
    </row>
    <row r="38" spans="1:5" s="36" customFormat="1" ht="15.95" customHeight="1" thickBot="1" x14ac:dyDescent="0.3">
      <c r="A38" s="148"/>
      <c r="B38" s="148"/>
      <c r="C38" s="152"/>
      <c r="D38" s="152"/>
      <c r="E38" s="148"/>
    </row>
    <row r="39" spans="1:5" s="36" customFormat="1" ht="15.95" customHeight="1" thickBot="1" x14ac:dyDescent="0.3">
      <c r="A39" s="148"/>
      <c r="B39" s="148"/>
      <c r="C39" s="152"/>
      <c r="D39" s="155"/>
      <c r="E39" s="148"/>
    </row>
    <row r="40" spans="1:5" s="36" customFormat="1" ht="17.25" customHeight="1" thickBot="1" x14ac:dyDescent="0.3">
      <c r="A40" s="148"/>
      <c r="B40" s="148"/>
      <c r="C40" s="152"/>
      <c r="D40" s="152"/>
      <c r="E40" s="148"/>
    </row>
    <row r="41" spans="1:5" s="11" customFormat="1" ht="18" customHeight="1" thickBot="1" x14ac:dyDescent="0.3">
      <c r="A41" s="11" t="s">
        <v>231</v>
      </c>
      <c r="C41" s="8">
        <f>SUM(C30:C40)</f>
        <v>0</v>
      </c>
      <c r="D41" s="8"/>
      <c r="E41" s="159" t="s">
        <v>504</v>
      </c>
    </row>
    <row r="42" spans="1:5" s="11" customFormat="1" ht="15.95" customHeight="1" thickBot="1" x14ac:dyDescent="0.3">
      <c r="C42" s="13"/>
      <c r="D42" s="13"/>
      <c r="E42" s="14"/>
    </row>
    <row r="43" spans="1:5" s="11" customFormat="1" ht="15.95" customHeight="1" thickBot="1" x14ac:dyDescent="0.3">
      <c r="A43" s="11" t="s">
        <v>195</v>
      </c>
      <c r="C43" s="91" t="e">
        <f>C41/C21</f>
        <v>#DIV/0!</v>
      </c>
      <c r="D43" s="160"/>
      <c r="E43" s="92" t="s">
        <v>384</v>
      </c>
    </row>
    <row r="44" spans="1:5" s="11" customFormat="1" ht="15.95" customHeight="1" thickBot="1" x14ac:dyDescent="0.3">
      <c r="A44" s="11" t="s">
        <v>232</v>
      </c>
      <c r="C44" s="57"/>
      <c r="D44" s="57"/>
      <c r="E44" s="11" t="s">
        <v>153</v>
      </c>
    </row>
    <row r="45" spans="1:5" ht="15.95" customHeight="1" thickBot="1" x14ac:dyDescent="0.25">
      <c r="C45" s="42"/>
      <c r="D45" s="42"/>
    </row>
    <row r="46" spans="1:5" ht="20.25" customHeight="1" thickBot="1" x14ac:dyDescent="0.3">
      <c r="A46" s="44" t="s">
        <v>233</v>
      </c>
      <c r="B46" s="15" t="s">
        <v>164</v>
      </c>
      <c r="C46" s="15" t="s">
        <v>459</v>
      </c>
      <c r="D46" s="58" t="s">
        <v>460</v>
      </c>
      <c r="E46" s="15" t="s">
        <v>113</v>
      </c>
    </row>
    <row r="47" spans="1:5" ht="15.95" customHeight="1" thickBot="1" x14ac:dyDescent="0.25">
      <c r="A47" s="148"/>
      <c r="B47" s="148"/>
      <c r="C47" s="152"/>
      <c r="D47" s="152"/>
      <c r="E47" s="148"/>
    </row>
    <row r="48" spans="1:5" ht="15.95" customHeight="1" thickBot="1" x14ac:dyDescent="0.25">
      <c r="A48" s="148"/>
      <c r="B48" s="148"/>
      <c r="C48" s="152"/>
      <c r="D48" s="152"/>
      <c r="E48" s="156"/>
    </row>
    <row r="49" spans="1:5" ht="15.95" customHeight="1" thickBot="1" x14ac:dyDescent="0.25">
      <c r="A49" s="148"/>
      <c r="B49" s="148"/>
      <c r="C49" s="152"/>
      <c r="D49" s="152"/>
      <c r="E49" s="156"/>
    </row>
    <row r="50" spans="1:5" ht="15.95" customHeight="1" thickBot="1" x14ac:dyDescent="0.25">
      <c r="A50" s="148"/>
      <c r="B50" s="148"/>
      <c r="C50" s="152"/>
      <c r="D50" s="152"/>
      <c r="E50" s="156"/>
    </row>
    <row r="51" spans="1:5" ht="15.95" customHeight="1" thickBot="1" x14ac:dyDescent="0.25">
      <c r="A51" s="148"/>
      <c r="B51" s="148"/>
      <c r="C51" s="152"/>
      <c r="D51" s="152"/>
      <c r="E51" s="156"/>
    </row>
    <row r="52" spans="1:5" ht="15.95" customHeight="1" thickBot="1" x14ac:dyDescent="0.25">
      <c r="A52" s="148"/>
      <c r="B52" s="148"/>
      <c r="C52" s="152"/>
      <c r="D52" s="152"/>
      <c r="E52" s="156"/>
    </row>
    <row r="53" spans="1:5" ht="15.95" customHeight="1" thickBot="1" x14ac:dyDescent="0.25">
      <c r="A53" s="148"/>
      <c r="B53" s="148"/>
      <c r="C53" s="148"/>
      <c r="D53" s="148"/>
      <c r="E53" s="148"/>
    </row>
    <row r="54" spans="1:5" ht="15.95" customHeight="1" thickBot="1" x14ac:dyDescent="0.25">
      <c r="A54" s="148"/>
      <c r="B54" s="148"/>
      <c r="C54" s="152"/>
      <c r="D54" s="152"/>
      <c r="E54" s="156"/>
    </row>
    <row r="55" spans="1:5" ht="15.95" customHeight="1" thickBot="1" x14ac:dyDescent="0.25">
      <c r="A55" s="148"/>
      <c r="B55" s="148"/>
      <c r="C55" s="152"/>
      <c r="D55" s="152"/>
      <c r="E55" s="156"/>
    </row>
    <row r="56" spans="1:5" ht="15.95" customHeight="1" thickBot="1" x14ac:dyDescent="0.25">
      <c r="A56" s="148"/>
      <c r="B56" s="148"/>
      <c r="C56" s="152"/>
      <c r="D56" s="152"/>
      <c r="E56" s="148"/>
    </row>
    <row r="57" spans="1:5" ht="15.95" customHeight="1" thickBot="1" x14ac:dyDescent="0.25">
      <c r="A57" s="148"/>
      <c r="B57" s="148"/>
      <c r="C57" s="152"/>
      <c r="D57" s="152"/>
      <c r="E57" s="148"/>
    </row>
    <row r="58" spans="1:5" ht="15.95" customHeight="1" thickBot="1" x14ac:dyDescent="0.25">
      <c r="A58" s="148"/>
      <c r="B58" s="148"/>
      <c r="C58" s="152"/>
      <c r="D58" s="152"/>
      <c r="E58" s="148"/>
    </row>
    <row r="59" spans="1:5" ht="15.95" customHeight="1" thickBot="1" x14ac:dyDescent="0.25">
      <c r="A59" s="148"/>
      <c r="B59" s="148"/>
      <c r="C59" s="152"/>
      <c r="D59" s="152"/>
      <c r="E59" s="148"/>
    </row>
    <row r="60" spans="1:5" ht="15.95" customHeight="1" thickBot="1" x14ac:dyDescent="0.25">
      <c r="A60" s="148"/>
      <c r="B60" s="148"/>
      <c r="C60" s="152"/>
      <c r="D60" s="152"/>
      <c r="E60" s="148"/>
    </row>
    <row r="61" spans="1:5" ht="16.5" thickBot="1" x14ac:dyDescent="0.3">
      <c r="A61" s="15" t="s">
        <v>234</v>
      </c>
      <c r="B61" s="11" t="s">
        <v>219</v>
      </c>
      <c r="C61" s="11"/>
      <c r="D61" s="11"/>
      <c r="E61" s="11"/>
    </row>
    <row r="62" spans="1:5" ht="15.95" customHeight="1" thickBot="1" x14ac:dyDescent="0.25">
      <c r="A62" s="148"/>
      <c r="B62" s="148"/>
      <c r="C62" s="152"/>
      <c r="D62" s="152"/>
      <c r="E62" s="148"/>
    </row>
    <row r="63" spans="1:5" ht="15.95" customHeight="1" thickBot="1" x14ac:dyDescent="0.25">
      <c r="A63" s="148"/>
      <c r="B63" s="148"/>
      <c r="C63" s="152"/>
      <c r="D63" s="152"/>
      <c r="E63" s="148"/>
    </row>
    <row r="64" spans="1:5" ht="15.95" customHeight="1" thickBot="1" x14ac:dyDescent="0.25">
      <c r="A64" s="148"/>
      <c r="B64" s="148"/>
      <c r="C64" s="152"/>
      <c r="D64" s="152"/>
      <c r="E64" s="148"/>
    </row>
    <row r="65" spans="1:5" ht="15.95" customHeight="1" thickBot="1" x14ac:dyDescent="0.25">
      <c r="A65" s="148"/>
      <c r="B65" s="148"/>
      <c r="C65" s="152"/>
      <c r="D65" s="148"/>
      <c r="E65" s="148"/>
    </row>
    <row r="66" spans="1:5" ht="15.95" customHeight="1" thickBot="1" x14ac:dyDescent="0.25">
      <c r="A66" s="148"/>
      <c r="B66" s="148"/>
      <c r="C66" s="152"/>
      <c r="D66" s="148"/>
      <c r="E66" s="148"/>
    </row>
    <row r="67" spans="1:5" ht="15.95" customHeight="1" thickBot="1" x14ac:dyDescent="0.25">
      <c r="A67" s="148"/>
      <c r="B67" s="148"/>
      <c r="C67" s="152"/>
      <c r="D67" s="152"/>
      <c r="E67" s="148"/>
    </row>
    <row r="68" spans="1:5" ht="15.95" customHeight="1" thickBot="1" x14ac:dyDescent="0.25">
      <c r="A68" s="148"/>
      <c r="B68" s="148"/>
      <c r="C68" s="152"/>
      <c r="D68" s="152"/>
      <c r="E68" s="148"/>
    </row>
    <row r="69" spans="1:5" ht="15.95" customHeight="1" thickBot="1" x14ac:dyDescent="0.25">
      <c r="A69" s="148"/>
      <c r="B69" s="148"/>
      <c r="C69" s="152"/>
      <c r="D69" s="152"/>
      <c r="E69" s="148"/>
    </row>
    <row r="70" spans="1:5" ht="15.95" customHeight="1" thickBot="1" x14ac:dyDescent="0.25">
      <c r="A70" s="148"/>
      <c r="B70" s="148"/>
      <c r="C70" s="152"/>
      <c r="D70" s="152"/>
      <c r="E70" s="148"/>
    </row>
    <row r="71" spans="1:5" ht="15.95" customHeight="1" thickBot="1" x14ac:dyDescent="0.25">
      <c r="A71" s="148"/>
      <c r="B71" s="148"/>
      <c r="C71" s="152"/>
      <c r="D71" s="152"/>
      <c r="E71" s="148"/>
    </row>
    <row r="72" spans="1:5" ht="15.95" customHeight="1" thickBot="1" x14ac:dyDescent="0.3">
      <c r="A72" s="151"/>
      <c r="B72" s="151"/>
      <c r="C72" s="153"/>
      <c r="D72" s="153"/>
      <c r="E72" s="151"/>
    </row>
    <row r="73" spans="1:5" ht="15.95" customHeight="1" thickBot="1" x14ac:dyDescent="0.3">
      <c r="A73" s="11" t="s">
        <v>235</v>
      </c>
      <c r="B73" s="11"/>
      <c r="C73" s="8">
        <f>SUM(C47:C72)</f>
        <v>0</v>
      </c>
      <c r="D73" s="157"/>
      <c r="E73" s="90" t="s">
        <v>388</v>
      </c>
    </row>
    <row r="74" spans="1:5" ht="15.95" customHeight="1" thickBot="1" x14ac:dyDescent="0.3">
      <c r="A74" s="11" t="s">
        <v>223</v>
      </c>
      <c r="B74" s="11"/>
      <c r="C74" s="13"/>
      <c r="D74" s="8">
        <f>SUM(D62:D72)</f>
        <v>0</v>
      </c>
      <c r="E74" s="90" t="s">
        <v>389</v>
      </c>
    </row>
    <row r="75" spans="1:5" ht="15.95" customHeight="1" thickBot="1" x14ac:dyDescent="0.3">
      <c r="A75" s="11"/>
      <c r="B75" s="11"/>
      <c r="C75" s="13"/>
      <c r="D75" s="13"/>
      <c r="E75" s="11"/>
    </row>
    <row r="76" spans="1:5" ht="15.95" customHeight="1" thickBot="1" x14ac:dyDescent="0.3">
      <c r="A76" s="11" t="s">
        <v>292</v>
      </c>
      <c r="B76" s="11"/>
      <c r="C76" s="8">
        <f>C41+C73</f>
        <v>0</v>
      </c>
      <c r="D76" s="161"/>
      <c r="E76" s="90" t="s">
        <v>390</v>
      </c>
    </row>
    <row r="77" spans="1:5" ht="15.95" customHeight="1" thickBot="1" x14ac:dyDescent="0.3">
      <c r="A77" s="11"/>
      <c r="B77" s="11"/>
      <c r="C77" s="13"/>
      <c r="D77" s="13"/>
      <c r="E77" s="16"/>
    </row>
    <row r="78" spans="1:5" ht="20.25" customHeight="1" thickBot="1" x14ac:dyDescent="0.3">
      <c r="A78" s="4" t="s">
        <v>196</v>
      </c>
      <c r="B78" s="11"/>
      <c r="C78" s="91" t="e">
        <f>(C76/C21)</f>
        <v>#DIV/0!</v>
      </c>
      <c r="D78" s="91"/>
      <c r="E78" s="92" t="s">
        <v>391</v>
      </c>
    </row>
    <row r="79" spans="1:5" s="11" customFormat="1" ht="15.95" customHeight="1" thickBot="1" x14ac:dyDescent="0.3">
      <c r="A79" s="11" t="s">
        <v>261</v>
      </c>
      <c r="C79" s="13"/>
      <c r="E79" s="11" t="s">
        <v>154</v>
      </c>
    </row>
    <row r="80" spans="1:5" s="11" customFormat="1" ht="15.95" customHeight="1" thickBot="1" x14ac:dyDescent="0.3">
      <c r="C80" s="13"/>
    </row>
    <row r="81" spans="1:5" s="11" customFormat="1" ht="15.95" customHeight="1" thickBot="1" x14ac:dyDescent="0.3">
      <c r="C81" s="13"/>
      <c r="D81" s="13"/>
    </row>
    <row r="82" spans="1:5" ht="18.75" thickBot="1" x14ac:dyDescent="0.3">
      <c r="A82" s="44" t="s">
        <v>222</v>
      </c>
    </row>
    <row r="83" spans="1:5" ht="15.75" thickBot="1" x14ac:dyDescent="0.25">
      <c r="A83" s="148"/>
      <c r="B83" s="148"/>
      <c r="C83" s="148"/>
      <c r="D83" s="148"/>
      <c r="E83" s="148"/>
    </row>
    <row r="84" spans="1:5" ht="15.75" thickBot="1" x14ac:dyDescent="0.25">
      <c r="A84" s="148"/>
      <c r="B84" s="148"/>
      <c r="C84" s="148"/>
      <c r="D84" s="148"/>
      <c r="E84" s="148"/>
    </row>
    <row r="85" spans="1:5" ht="15.75" thickBot="1" x14ac:dyDescent="0.25">
      <c r="A85" s="148"/>
      <c r="B85" s="148"/>
      <c r="C85" s="148"/>
      <c r="D85" s="148"/>
      <c r="E85" s="148"/>
    </row>
    <row r="86" spans="1:5" ht="15.75" thickBot="1" x14ac:dyDescent="0.25">
      <c r="A86" s="148"/>
      <c r="B86" s="148"/>
      <c r="C86" s="148"/>
      <c r="D86" s="148"/>
      <c r="E86" s="148"/>
    </row>
    <row r="87" spans="1:5" ht="15.75" thickBot="1" x14ac:dyDescent="0.25">
      <c r="A87" s="148"/>
      <c r="B87" s="148"/>
      <c r="C87" s="148"/>
      <c r="D87" s="148"/>
      <c r="E87" s="148"/>
    </row>
    <row r="88" spans="1:5" ht="15.75" thickBot="1" x14ac:dyDescent="0.25">
      <c r="A88" s="148"/>
      <c r="B88" s="148"/>
      <c r="C88" s="148"/>
      <c r="D88" s="148"/>
      <c r="E88" s="148"/>
    </row>
    <row r="89" spans="1:5" ht="15.75" thickBot="1" x14ac:dyDescent="0.25">
      <c r="A89" s="148"/>
      <c r="B89" s="148"/>
      <c r="C89" s="148"/>
      <c r="D89" s="148"/>
      <c r="E89" s="148"/>
    </row>
    <row r="90" spans="1:5" ht="15.75" thickBot="1" x14ac:dyDescent="0.25">
      <c r="A90" s="148"/>
      <c r="B90" s="148"/>
      <c r="C90" s="148"/>
      <c r="D90" s="148"/>
      <c r="E90" s="148"/>
    </row>
    <row r="91" spans="1:5" ht="15.75" thickBot="1" x14ac:dyDescent="0.25">
      <c r="A91" s="148"/>
      <c r="B91" s="148"/>
      <c r="C91" s="148"/>
      <c r="D91" s="148"/>
      <c r="E91" s="148"/>
    </row>
    <row r="92" spans="1:5" ht="16.5" thickBot="1" x14ac:dyDescent="0.3">
      <c r="A92" s="151"/>
      <c r="B92" s="151"/>
      <c r="C92" s="151"/>
      <c r="D92" s="151"/>
      <c r="E92" s="151"/>
    </row>
    <row r="93" spans="1:5" ht="16.5" thickBot="1" x14ac:dyDescent="0.3">
      <c r="A93" s="151"/>
      <c r="B93" s="151"/>
      <c r="C93" s="151"/>
      <c r="D93" s="151"/>
      <c r="E93" s="151"/>
    </row>
    <row r="94" spans="1:5" ht="16.5" thickBot="1" x14ac:dyDescent="0.3">
      <c r="A94" s="11" t="s">
        <v>162</v>
      </c>
      <c r="B94" s="11"/>
      <c r="C94" s="8">
        <f>SUM(C83:C93)</f>
        <v>0</v>
      </c>
      <c r="D94" s="8"/>
      <c r="E94" s="93" t="s">
        <v>394</v>
      </c>
    </row>
    <row r="95" spans="1:5" ht="16.5" thickBot="1" x14ac:dyDescent="0.3">
      <c r="C95" s="11"/>
      <c r="D95" s="11"/>
      <c r="E95" s="11"/>
    </row>
    <row r="96" spans="1:5" ht="16.5" thickBot="1" x14ac:dyDescent="0.3">
      <c r="A96" s="11" t="s">
        <v>155</v>
      </c>
      <c r="B96" s="11"/>
      <c r="C96" s="8">
        <f>C76+C94</f>
        <v>0</v>
      </c>
      <c r="D96" s="8"/>
      <c r="E96" s="93" t="s">
        <v>395</v>
      </c>
    </row>
    <row r="97" spans="1:5" ht="16.5" thickBot="1" x14ac:dyDescent="0.3">
      <c r="C97" s="11"/>
      <c r="D97" s="11"/>
      <c r="E97" s="11"/>
    </row>
    <row r="98" spans="1:5" ht="21" thickBot="1" x14ac:dyDescent="0.35">
      <c r="A98" s="130" t="s">
        <v>211</v>
      </c>
      <c r="C98" s="11"/>
      <c r="D98" s="11"/>
      <c r="E98" s="11"/>
    </row>
    <row r="99" spans="1:5" ht="21" thickBot="1" x14ac:dyDescent="0.35">
      <c r="A99" s="19"/>
      <c r="C99" s="11"/>
      <c r="D99" s="11"/>
      <c r="E99" s="11"/>
    </row>
    <row r="100" spans="1:5" ht="21.75" customHeight="1" thickBot="1" x14ac:dyDescent="0.3">
      <c r="A100" s="4" t="s">
        <v>262</v>
      </c>
      <c r="B100" s="15" t="s">
        <v>268</v>
      </c>
      <c r="C100" s="94">
        <f>D22-C96</f>
        <v>0</v>
      </c>
      <c r="D100" s="94"/>
      <c r="E100" s="95" t="s">
        <v>392</v>
      </c>
    </row>
    <row r="101" spans="1:5" ht="20.25" customHeight="1" thickBot="1" x14ac:dyDescent="0.3">
      <c r="A101" s="9" t="s">
        <v>465</v>
      </c>
      <c r="B101" s="11"/>
    </row>
    <row r="102" spans="1:5" ht="16.5" thickBot="1" x14ac:dyDescent="0.3">
      <c r="B102" s="11"/>
    </row>
    <row r="103" spans="1:5" ht="20.25" customHeight="1" thickBot="1" x14ac:dyDescent="0.3">
      <c r="A103" s="4" t="s">
        <v>267</v>
      </c>
      <c r="B103" s="11" t="s">
        <v>265</v>
      </c>
      <c r="C103" s="91" t="e">
        <f>(D22-C96)/D22</f>
        <v>#DIV/0!</v>
      </c>
      <c r="D103" s="162"/>
      <c r="E103" s="95" t="s">
        <v>393</v>
      </c>
    </row>
    <row r="104" spans="1:5" ht="18.75" thickBot="1" x14ac:dyDescent="0.3">
      <c r="A104" s="4" t="s">
        <v>269</v>
      </c>
      <c r="B104" s="11"/>
    </row>
    <row r="105" spans="1:5" ht="18.75" customHeight="1" thickBot="1" x14ac:dyDescent="0.3">
      <c r="A105" s="9" t="s">
        <v>271</v>
      </c>
      <c r="B105" s="11"/>
      <c r="C105" s="11"/>
      <c r="D105" s="11"/>
      <c r="E105" s="11"/>
    </row>
    <row r="106" spans="1:5" ht="18.75" customHeight="1" thickBot="1" x14ac:dyDescent="0.3">
      <c r="A106" s="11"/>
      <c r="B106" s="11"/>
    </row>
    <row r="107" spans="1:5" ht="18.75" customHeight="1" thickBot="1" x14ac:dyDescent="0.3">
      <c r="A107" s="11" t="s">
        <v>270</v>
      </c>
      <c r="B107" s="11" t="s">
        <v>266</v>
      </c>
      <c r="C107" s="94" t="e">
        <f>C100*C103</f>
        <v>#DIV/0!</v>
      </c>
      <c r="D107" s="162"/>
      <c r="E107" s="90" t="s">
        <v>396</v>
      </c>
    </row>
    <row r="108" spans="1:5" ht="15" customHeight="1" thickBot="1" x14ac:dyDescent="0.25"/>
    <row r="109" spans="1:5" ht="15" customHeight="1" thickBot="1" x14ac:dyDescent="0.25"/>
  </sheetData>
  <sheetProtection algorithmName="SHA-512" hashValue="FzOMhZLf4IfyxR+Lph26cTJflX0nFnQHOX8HnO0h2MiwZlsfa7olj0c9cEtEEygwbV0DAJQ8ub8aXHLzb8BSpQ==" saltValue="6duTubNaBGZyXx0T6mxtcg==" spinCount="100000" sheet="1" selectLockedCells="1"/>
  <printOptions headings="1" gridLines="1"/>
  <pageMargins left="0.75" right="0.75" top="1" bottom="1" header="0.5" footer="0.5"/>
  <pageSetup scale="36" fitToWidth="0" orientation="portrait" r:id="rId1"/>
  <headerFooter alignWithMargins="0">
    <oddHeader>&amp;L&amp;"Arial,Bold"&amp;14Practical Guide to Personal Financial Awareness
Personal Financial Spreadsheet ©&amp;C&amp;"Arial,Bold"&amp;14INCOME, EXPENSES and CASH FLOW&amp;R&amp;"Arial,Bold"&amp;14Tab: Income-Exp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PFS Cover</vt:lpstr>
      <vt:lpstr>Income-Exp</vt:lpstr>
      <vt:lpstr>Assets-Liab</vt:lpstr>
      <vt:lpstr>Cred-Cards</vt:lpstr>
      <vt:lpstr>Home-Info</vt:lpstr>
      <vt:lpstr>Auto-Info</vt:lpstr>
      <vt:lpstr>Insure-Pols</vt:lpstr>
      <vt:lpstr>Fin-Plan</vt:lpstr>
      <vt:lpstr>Income-Exp-F</vt:lpstr>
      <vt:lpstr>Assets-Liab-F</vt:lpstr>
      <vt:lpstr>Cred-Cards-F</vt:lpstr>
      <vt:lpstr>Home-Info-F</vt:lpstr>
      <vt:lpstr>Auto-Info-F</vt:lpstr>
      <vt:lpstr>Insure-Pols-F</vt:lpstr>
      <vt:lpstr>Fin-Plan-F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Financial Spreadsheet</dc:title>
  <dc:subject>Practical Guide to Personal Financial Awareness</dc:subject>
  <dc:creator>James Lorenz</dc:creator>
  <cp:lastModifiedBy>James Lorenz</cp:lastModifiedBy>
  <cp:lastPrinted>2023-10-13T20:25:13Z</cp:lastPrinted>
  <dcterms:created xsi:type="dcterms:W3CDTF">2001-04-26T01:07:54Z</dcterms:created>
  <dcterms:modified xsi:type="dcterms:W3CDTF">2024-01-24T20:17:48Z</dcterms:modified>
</cp:coreProperties>
</file>