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Owner\Downloads\"/>
    </mc:Choice>
  </mc:AlternateContent>
  <xr:revisionPtr revIDLastSave="0" documentId="8_{09D48F3D-6857-4736-93F8-CCC20788C5A0}" xr6:coauthVersionLast="47" xr6:coauthVersionMax="47" xr10:uidLastSave="{00000000-0000-0000-0000-000000000000}"/>
  <bookViews>
    <workbookView xWindow="-120" yWindow="-120" windowWidth="38640" windowHeight="15840" xr2:uid="{00000000-000D-0000-FFFF-FFFF00000000}"/>
  </bookViews>
  <sheets>
    <sheet name="Start Here" sheetId="1" r:id="rId1"/>
    <sheet name="Submission Profile" sheetId="2" r:id="rId2"/>
    <sheet name="Census Entry" sheetId="3" r:id="rId3"/>
    <sheet name="Affordability Data" sheetId="4" r:id="rId4"/>
    <sheet name="Quote Requirements" sheetId="5" r:id="rId5"/>
    <sheet name="Summary" sheetId="6" r:id="rId6"/>
    <sheet name="ICHRA Scenarios" sheetId="7" r:id="rId7"/>
    <sheet name="Benefits Menu" sheetId="8" r:id="rId8"/>
    <sheet name="Email Template" sheetId="9" r:id="rId9"/>
    <sheet name="Lists" sheetId="11" state="hidden" r:id="rId10"/>
  </sheets>
  <definedNames>
    <definedName name="_xlnm._FilterDatabase" localSheetId="3" hidden="1">'Affordability Data'!$A$11:$Z$211</definedName>
    <definedName name="_xlnm._FilterDatabase" localSheetId="7" hidden="1">'Benefits Menu'!$A$6:$D$55</definedName>
    <definedName name="_xlnm._FilterDatabase" localSheetId="2" hidden="1">'Census Entry'!$A$1:$U$251</definedName>
    <definedName name="_xlnm.Print_Area" localSheetId="2">'Census Entry'!$A$1:$U$251</definedName>
    <definedName name="_xlnm.Print_Area" localSheetId="8">'Email Template'!$A$1:$B$7</definedName>
    <definedName name="_xlnm.Print_Area" localSheetId="6">'ICHRA Scenarios'!$A$1:$Q$15</definedName>
    <definedName name="_xlnm.Print_Area" localSheetId="5">Summary!$A$1:$D$24</definedName>
    <definedName name="_xlnm.Print_Titles" localSheetId="3">'Affordability Data'!$1:$11</definedName>
    <definedName name="_xlnm.Print_Titles" localSheetId="7">'Benefits Menu'!$1:$6</definedName>
    <definedName name="_xlnm.Print_Titles" localSheetId="2">'Census Entry'!$1:$1</definedName>
    <definedName name="_xlnm.Print_Titles" localSheetId="4">'Quote Requirements'!$1:$5</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0" i="7" l="1"/>
  <c r="Q10" i="7" s="1"/>
  <c r="J10" i="7"/>
  <c r="K10" i="7" s="1"/>
  <c r="D10" i="7"/>
  <c r="E10" i="7" s="1"/>
  <c r="P9" i="7"/>
  <c r="Q9" i="7" s="1"/>
  <c r="J9" i="7"/>
  <c r="K9" i="7" s="1"/>
  <c r="D9" i="7"/>
  <c r="E9" i="7" s="1"/>
  <c r="P8" i="7"/>
  <c r="J8" i="7"/>
  <c r="K8" i="7" s="1"/>
  <c r="D8" i="7"/>
  <c r="E8" i="7" s="1"/>
  <c r="P7" i="7"/>
  <c r="Q7" i="7" s="1"/>
  <c r="J7" i="7"/>
  <c r="D7" i="7"/>
  <c r="E7" i="7" s="1"/>
  <c r="B23" i="6"/>
  <c r="B24" i="6" s="1"/>
  <c r="B14" i="6"/>
  <c r="B13" i="6"/>
  <c r="B9" i="7" s="1"/>
  <c r="B12" i="6"/>
  <c r="N8" i="7" s="1"/>
  <c r="B11" i="6"/>
  <c r="H7" i="7" s="1"/>
  <c r="B6" i="6"/>
  <c r="B5" i="6"/>
  <c r="B4" i="6"/>
  <c r="T211" i="4"/>
  <c r="S211" i="4"/>
  <c r="R211" i="4"/>
  <c r="T210" i="4"/>
  <c r="S210" i="4"/>
  <c r="R210" i="4"/>
  <c r="T209" i="4"/>
  <c r="S209" i="4"/>
  <c r="R209" i="4"/>
  <c r="T208" i="4"/>
  <c r="S208" i="4"/>
  <c r="R208" i="4"/>
  <c r="T207" i="4"/>
  <c r="S207" i="4"/>
  <c r="R207" i="4"/>
  <c r="T206" i="4"/>
  <c r="S206" i="4"/>
  <c r="R206" i="4"/>
  <c r="T205" i="4"/>
  <c r="S205" i="4"/>
  <c r="R205" i="4"/>
  <c r="T204" i="4"/>
  <c r="S204" i="4"/>
  <c r="R204" i="4"/>
  <c r="V204" i="4" s="1"/>
  <c r="T203" i="4"/>
  <c r="S203" i="4"/>
  <c r="R203" i="4"/>
  <c r="V203" i="4" s="1"/>
  <c r="T202" i="4"/>
  <c r="S202" i="4"/>
  <c r="R202" i="4"/>
  <c r="T201" i="4"/>
  <c r="S201" i="4"/>
  <c r="R201" i="4"/>
  <c r="T200" i="4"/>
  <c r="S200" i="4"/>
  <c r="R200" i="4"/>
  <c r="T199" i="4"/>
  <c r="S199" i="4"/>
  <c r="R199" i="4"/>
  <c r="W199" i="4" s="1"/>
  <c r="T198" i="4"/>
  <c r="S198" i="4"/>
  <c r="R198" i="4"/>
  <c r="T197" i="4"/>
  <c r="S197" i="4"/>
  <c r="R197" i="4"/>
  <c r="T196" i="4"/>
  <c r="S196" i="4"/>
  <c r="R196" i="4"/>
  <c r="T195" i="4"/>
  <c r="S195" i="4"/>
  <c r="R195" i="4"/>
  <c r="T194" i="4"/>
  <c r="S194" i="4"/>
  <c r="R194" i="4"/>
  <c r="T193" i="4"/>
  <c r="S193" i="4"/>
  <c r="R193" i="4"/>
  <c r="T192" i="4"/>
  <c r="S192" i="4"/>
  <c r="R192" i="4"/>
  <c r="T191" i="4"/>
  <c r="S191" i="4"/>
  <c r="R191" i="4"/>
  <c r="T190" i="4"/>
  <c r="S190" i="4"/>
  <c r="R190" i="4"/>
  <c r="T189" i="4"/>
  <c r="S189" i="4"/>
  <c r="R189" i="4"/>
  <c r="T188" i="4"/>
  <c r="S188" i="4"/>
  <c r="R188" i="4"/>
  <c r="T187" i="4"/>
  <c r="S187" i="4"/>
  <c r="R187" i="4"/>
  <c r="W187" i="4" s="1"/>
  <c r="T186" i="4"/>
  <c r="S186" i="4"/>
  <c r="R186" i="4"/>
  <c r="T185" i="4"/>
  <c r="S185" i="4"/>
  <c r="R185" i="4"/>
  <c r="T184" i="4"/>
  <c r="S184" i="4"/>
  <c r="R184" i="4"/>
  <c r="T183" i="4"/>
  <c r="S183" i="4"/>
  <c r="R183" i="4"/>
  <c r="T182" i="4"/>
  <c r="S182" i="4"/>
  <c r="R182" i="4"/>
  <c r="T181" i="4"/>
  <c r="S181" i="4"/>
  <c r="R181" i="4"/>
  <c r="T180" i="4"/>
  <c r="S180" i="4"/>
  <c r="R180" i="4"/>
  <c r="T179" i="4"/>
  <c r="S179" i="4"/>
  <c r="R179" i="4"/>
  <c r="T178" i="4"/>
  <c r="S178" i="4"/>
  <c r="R178" i="4"/>
  <c r="T177" i="4"/>
  <c r="S177" i="4"/>
  <c r="R177" i="4"/>
  <c r="T176" i="4"/>
  <c r="S176" i="4"/>
  <c r="R176" i="4"/>
  <c r="T175" i="4"/>
  <c r="S175" i="4"/>
  <c r="R175" i="4"/>
  <c r="W175" i="4" s="1"/>
  <c r="T174" i="4"/>
  <c r="S174" i="4"/>
  <c r="R174" i="4"/>
  <c r="T173" i="4"/>
  <c r="S173" i="4"/>
  <c r="R173" i="4"/>
  <c r="T172" i="4"/>
  <c r="S172" i="4"/>
  <c r="R172" i="4"/>
  <c r="T171" i="4"/>
  <c r="S171" i="4"/>
  <c r="R171" i="4"/>
  <c r="T170" i="4"/>
  <c r="S170" i="4"/>
  <c r="R170" i="4"/>
  <c r="T169" i="4"/>
  <c r="S169" i="4"/>
  <c r="R169" i="4"/>
  <c r="T168" i="4"/>
  <c r="S168" i="4"/>
  <c r="R168" i="4"/>
  <c r="T167" i="4"/>
  <c r="S167" i="4"/>
  <c r="R167" i="4"/>
  <c r="T166" i="4"/>
  <c r="S166" i="4"/>
  <c r="R166" i="4"/>
  <c r="T165" i="4"/>
  <c r="S165" i="4"/>
  <c r="R165" i="4"/>
  <c r="T164" i="4"/>
  <c r="S164" i="4"/>
  <c r="R164" i="4"/>
  <c r="T163" i="4"/>
  <c r="S163" i="4"/>
  <c r="R163" i="4"/>
  <c r="T162" i="4"/>
  <c r="S162" i="4"/>
  <c r="R162" i="4"/>
  <c r="T161" i="4"/>
  <c r="S161" i="4"/>
  <c r="R161" i="4"/>
  <c r="T160" i="4"/>
  <c r="S160" i="4"/>
  <c r="R160" i="4"/>
  <c r="T159" i="4"/>
  <c r="S159" i="4"/>
  <c r="R159" i="4"/>
  <c r="T158" i="4"/>
  <c r="S158" i="4"/>
  <c r="R158" i="4"/>
  <c r="T157" i="4"/>
  <c r="S157" i="4"/>
  <c r="R157" i="4"/>
  <c r="T156" i="4"/>
  <c r="S156" i="4"/>
  <c r="R156" i="4"/>
  <c r="T155" i="4"/>
  <c r="S155" i="4"/>
  <c r="R155" i="4"/>
  <c r="T154" i="4"/>
  <c r="W154" i="4" s="1"/>
  <c r="S154" i="4"/>
  <c r="R154" i="4"/>
  <c r="T153" i="4"/>
  <c r="S153" i="4"/>
  <c r="R153" i="4"/>
  <c r="T152" i="4"/>
  <c r="S152" i="4"/>
  <c r="R152" i="4"/>
  <c r="T151" i="4"/>
  <c r="W151" i="4" s="1"/>
  <c r="S151" i="4"/>
  <c r="R151" i="4"/>
  <c r="T150" i="4"/>
  <c r="W150" i="4" s="1"/>
  <c r="S150" i="4"/>
  <c r="R150" i="4"/>
  <c r="T149" i="4"/>
  <c r="S149" i="4"/>
  <c r="R149" i="4"/>
  <c r="T148" i="4"/>
  <c r="S148" i="4"/>
  <c r="R148" i="4"/>
  <c r="T147" i="4"/>
  <c r="S147" i="4"/>
  <c r="R147" i="4"/>
  <c r="T146" i="4"/>
  <c r="S146" i="4"/>
  <c r="R146" i="4"/>
  <c r="T145" i="4"/>
  <c r="S145" i="4"/>
  <c r="R145" i="4"/>
  <c r="T144" i="4"/>
  <c r="S144" i="4"/>
  <c r="R144" i="4"/>
  <c r="T143" i="4"/>
  <c r="S143" i="4"/>
  <c r="R143" i="4"/>
  <c r="T142" i="4"/>
  <c r="S142" i="4"/>
  <c r="R142" i="4"/>
  <c r="T141" i="4"/>
  <c r="S141" i="4"/>
  <c r="R141" i="4"/>
  <c r="T140" i="4"/>
  <c r="S140" i="4"/>
  <c r="R140" i="4"/>
  <c r="T139" i="4"/>
  <c r="S139" i="4"/>
  <c r="R139" i="4"/>
  <c r="T138" i="4"/>
  <c r="S138" i="4"/>
  <c r="R138" i="4"/>
  <c r="T137" i="4"/>
  <c r="S137" i="4"/>
  <c r="R137" i="4"/>
  <c r="T136" i="4"/>
  <c r="S136" i="4"/>
  <c r="R136" i="4"/>
  <c r="T135" i="4"/>
  <c r="S135" i="4"/>
  <c r="R135" i="4"/>
  <c r="T134" i="4"/>
  <c r="S134" i="4"/>
  <c r="R134" i="4"/>
  <c r="T133" i="4"/>
  <c r="S133" i="4"/>
  <c r="R133" i="4"/>
  <c r="T132" i="4"/>
  <c r="S132" i="4"/>
  <c r="R132" i="4"/>
  <c r="T131" i="4"/>
  <c r="S131" i="4"/>
  <c r="R131" i="4"/>
  <c r="W131" i="4" s="1"/>
  <c r="T130" i="4"/>
  <c r="S130" i="4"/>
  <c r="R130" i="4"/>
  <c r="T129" i="4"/>
  <c r="S129" i="4"/>
  <c r="R129" i="4"/>
  <c r="T128" i="4"/>
  <c r="S128" i="4"/>
  <c r="R128" i="4"/>
  <c r="T127" i="4"/>
  <c r="S127" i="4"/>
  <c r="R127" i="4"/>
  <c r="T126" i="4"/>
  <c r="S126" i="4"/>
  <c r="R126" i="4"/>
  <c r="T125" i="4"/>
  <c r="S125" i="4"/>
  <c r="R125" i="4"/>
  <c r="T124" i="4"/>
  <c r="S124" i="4"/>
  <c r="R124" i="4"/>
  <c r="T123" i="4"/>
  <c r="S123" i="4"/>
  <c r="R123" i="4"/>
  <c r="T122" i="4"/>
  <c r="S122" i="4"/>
  <c r="R122" i="4"/>
  <c r="T121" i="4"/>
  <c r="S121" i="4"/>
  <c r="R121" i="4"/>
  <c r="T120" i="4"/>
  <c r="S120" i="4"/>
  <c r="R120" i="4"/>
  <c r="T119" i="4"/>
  <c r="S119" i="4"/>
  <c r="R119" i="4"/>
  <c r="T118" i="4"/>
  <c r="S118" i="4"/>
  <c r="R118" i="4"/>
  <c r="T117" i="4"/>
  <c r="S117" i="4"/>
  <c r="R117" i="4"/>
  <c r="T116" i="4"/>
  <c r="S116" i="4"/>
  <c r="R116" i="4"/>
  <c r="T115" i="4"/>
  <c r="S115" i="4"/>
  <c r="R115" i="4"/>
  <c r="T114" i="4"/>
  <c r="S114" i="4"/>
  <c r="R114" i="4"/>
  <c r="T113" i="4"/>
  <c r="S113" i="4"/>
  <c r="R113" i="4"/>
  <c r="T112" i="4"/>
  <c r="S112" i="4"/>
  <c r="R112" i="4"/>
  <c r="T111" i="4"/>
  <c r="S111" i="4"/>
  <c r="R111" i="4"/>
  <c r="T110" i="4"/>
  <c r="S110" i="4"/>
  <c r="R110" i="4"/>
  <c r="T109" i="4"/>
  <c r="S109" i="4"/>
  <c r="R109" i="4"/>
  <c r="T108" i="4"/>
  <c r="S108" i="4"/>
  <c r="R108" i="4"/>
  <c r="T107" i="4"/>
  <c r="S107" i="4"/>
  <c r="R107" i="4"/>
  <c r="T106" i="4"/>
  <c r="S106" i="4"/>
  <c r="R106" i="4"/>
  <c r="T105" i="4"/>
  <c r="S105" i="4"/>
  <c r="R105" i="4"/>
  <c r="T104" i="4"/>
  <c r="S104" i="4"/>
  <c r="R104" i="4"/>
  <c r="T103" i="4"/>
  <c r="S103" i="4"/>
  <c r="R103" i="4"/>
  <c r="T102" i="4"/>
  <c r="S102" i="4"/>
  <c r="R102" i="4"/>
  <c r="T101" i="4"/>
  <c r="S101" i="4"/>
  <c r="R101" i="4"/>
  <c r="T100" i="4"/>
  <c r="S100" i="4"/>
  <c r="R100" i="4"/>
  <c r="T99" i="4"/>
  <c r="S99" i="4"/>
  <c r="R99" i="4"/>
  <c r="T98" i="4"/>
  <c r="S98" i="4"/>
  <c r="R98" i="4"/>
  <c r="T97" i="4"/>
  <c r="S97" i="4"/>
  <c r="R97" i="4"/>
  <c r="T96" i="4"/>
  <c r="S96" i="4"/>
  <c r="R96" i="4"/>
  <c r="W96" i="4" s="1"/>
  <c r="T95" i="4"/>
  <c r="S95" i="4"/>
  <c r="R95" i="4"/>
  <c r="T94" i="4"/>
  <c r="S94" i="4"/>
  <c r="R94" i="4"/>
  <c r="T93" i="4"/>
  <c r="S93" i="4"/>
  <c r="R93" i="4"/>
  <c r="T92" i="4"/>
  <c r="S92" i="4"/>
  <c r="R92" i="4"/>
  <c r="T91" i="4"/>
  <c r="S91" i="4"/>
  <c r="R91" i="4"/>
  <c r="T90" i="4"/>
  <c r="S90" i="4"/>
  <c r="R90" i="4"/>
  <c r="T89" i="4"/>
  <c r="S89" i="4"/>
  <c r="R89" i="4"/>
  <c r="T88" i="4"/>
  <c r="S88" i="4"/>
  <c r="R88" i="4"/>
  <c r="T87" i="4"/>
  <c r="S87" i="4"/>
  <c r="R87" i="4"/>
  <c r="T86" i="4"/>
  <c r="S86" i="4"/>
  <c r="R86" i="4"/>
  <c r="T85" i="4"/>
  <c r="S85" i="4"/>
  <c r="R85" i="4"/>
  <c r="T84" i="4"/>
  <c r="S84" i="4"/>
  <c r="R84" i="4"/>
  <c r="T83" i="4"/>
  <c r="S83" i="4"/>
  <c r="R83" i="4"/>
  <c r="T82" i="4"/>
  <c r="S82" i="4"/>
  <c r="R82" i="4"/>
  <c r="T81" i="4"/>
  <c r="S81" i="4"/>
  <c r="R81" i="4"/>
  <c r="T80" i="4"/>
  <c r="S80" i="4"/>
  <c r="R80" i="4"/>
  <c r="T79" i="4"/>
  <c r="S79" i="4"/>
  <c r="R79" i="4"/>
  <c r="T78" i="4"/>
  <c r="S78" i="4"/>
  <c r="R78" i="4"/>
  <c r="T77" i="4"/>
  <c r="S77" i="4"/>
  <c r="R77" i="4"/>
  <c r="T76" i="4"/>
  <c r="S76" i="4"/>
  <c r="R76" i="4"/>
  <c r="T75" i="4"/>
  <c r="S75" i="4"/>
  <c r="R75" i="4"/>
  <c r="T74" i="4"/>
  <c r="S74" i="4"/>
  <c r="R74" i="4"/>
  <c r="T73" i="4"/>
  <c r="S73" i="4"/>
  <c r="R73" i="4"/>
  <c r="T72" i="4"/>
  <c r="S72" i="4"/>
  <c r="R72" i="4"/>
  <c r="T71" i="4"/>
  <c r="S71" i="4"/>
  <c r="R71" i="4"/>
  <c r="V71" i="4" s="1"/>
  <c r="T70" i="4"/>
  <c r="S70" i="4"/>
  <c r="R70" i="4"/>
  <c r="T69" i="4"/>
  <c r="S69" i="4"/>
  <c r="R69" i="4"/>
  <c r="T68" i="4"/>
  <c r="S68" i="4"/>
  <c r="R68" i="4"/>
  <c r="T67" i="4"/>
  <c r="S67" i="4"/>
  <c r="R67" i="4"/>
  <c r="V67" i="4" s="1"/>
  <c r="T66" i="4"/>
  <c r="S66" i="4"/>
  <c r="R66" i="4"/>
  <c r="T65" i="4"/>
  <c r="S65" i="4"/>
  <c r="R65" i="4"/>
  <c r="T64" i="4"/>
  <c r="S64" i="4"/>
  <c r="R64" i="4"/>
  <c r="T63" i="4"/>
  <c r="S63" i="4"/>
  <c r="R63" i="4"/>
  <c r="V63" i="4" s="1"/>
  <c r="T62" i="4"/>
  <c r="S62" i="4"/>
  <c r="R62" i="4"/>
  <c r="T61" i="4"/>
  <c r="S61" i="4"/>
  <c r="R61" i="4"/>
  <c r="T60" i="4"/>
  <c r="S60" i="4"/>
  <c r="R60" i="4"/>
  <c r="T59" i="4"/>
  <c r="S59" i="4"/>
  <c r="R59" i="4"/>
  <c r="V59" i="4" s="1"/>
  <c r="T58" i="4"/>
  <c r="S58" i="4"/>
  <c r="R58" i="4"/>
  <c r="T57" i="4"/>
  <c r="S57" i="4"/>
  <c r="R57" i="4"/>
  <c r="T56" i="4"/>
  <c r="S56" i="4"/>
  <c r="R56" i="4"/>
  <c r="T55" i="4"/>
  <c r="S55" i="4"/>
  <c r="R55" i="4"/>
  <c r="T54" i="4"/>
  <c r="S54" i="4"/>
  <c r="R54" i="4"/>
  <c r="T53" i="4"/>
  <c r="S53" i="4"/>
  <c r="R53" i="4"/>
  <c r="T52" i="4"/>
  <c r="S52" i="4"/>
  <c r="R52" i="4"/>
  <c r="T51" i="4"/>
  <c r="S51" i="4"/>
  <c r="R51" i="4"/>
  <c r="T50" i="4"/>
  <c r="S50" i="4"/>
  <c r="R50" i="4"/>
  <c r="T49" i="4"/>
  <c r="S49" i="4"/>
  <c r="R49" i="4"/>
  <c r="T48" i="4"/>
  <c r="S48" i="4"/>
  <c r="R48" i="4"/>
  <c r="T47" i="4"/>
  <c r="S47" i="4"/>
  <c r="R47" i="4"/>
  <c r="T46" i="4"/>
  <c r="S46" i="4"/>
  <c r="R46" i="4"/>
  <c r="T45" i="4"/>
  <c r="S45" i="4"/>
  <c r="R45" i="4"/>
  <c r="T44" i="4"/>
  <c r="S44" i="4"/>
  <c r="R44" i="4"/>
  <c r="T43" i="4"/>
  <c r="S43" i="4"/>
  <c r="R43" i="4"/>
  <c r="T42" i="4"/>
  <c r="S42" i="4"/>
  <c r="R42" i="4"/>
  <c r="T41" i="4"/>
  <c r="S41" i="4"/>
  <c r="R41" i="4"/>
  <c r="T40" i="4"/>
  <c r="S40" i="4"/>
  <c r="R40" i="4"/>
  <c r="T39" i="4"/>
  <c r="S39" i="4"/>
  <c r="R39" i="4"/>
  <c r="T38" i="4"/>
  <c r="S38" i="4"/>
  <c r="R38" i="4"/>
  <c r="T37" i="4"/>
  <c r="S37" i="4"/>
  <c r="R37" i="4"/>
  <c r="T36" i="4"/>
  <c r="S36" i="4"/>
  <c r="R36" i="4"/>
  <c r="T35" i="4"/>
  <c r="S35" i="4"/>
  <c r="R35" i="4"/>
  <c r="T34" i="4"/>
  <c r="S34" i="4"/>
  <c r="R34" i="4"/>
  <c r="T33" i="4"/>
  <c r="S33" i="4"/>
  <c r="R33" i="4"/>
  <c r="T32" i="4"/>
  <c r="S32" i="4"/>
  <c r="R32" i="4"/>
  <c r="T31" i="4"/>
  <c r="S31" i="4"/>
  <c r="R31" i="4"/>
  <c r="T30" i="4"/>
  <c r="S30" i="4"/>
  <c r="R30" i="4"/>
  <c r="T29" i="4"/>
  <c r="S29" i="4"/>
  <c r="R29" i="4"/>
  <c r="T28" i="4"/>
  <c r="S28" i="4"/>
  <c r="R28" i="4"/>
  <c r="T27" i="4"/>
  <c r="S27" i="4"/>
  <c r="R27" i="4"/>
  <c r="T26" i="4"/>
  <c r="S26" i="4"/>
  <c r="R26" i="4"/>
  <c r="T25" i="4"/>
  <c r="S25" i="4"/>
  <c r="R25" i="4"/>
  <c r="T24" i="4"/>
  <c r="S24" i="4"/>
  <c r="R24" i="4"/>
  <c r="T23" i="4"/>
  <c r="S23" i="4"/>
  <c r="R23" i="4"/>
  <c r="T22" i="4"/>
  <c r="S22" i="4"/>
  <c r="R22" i="4"/>
  <c r="T21" i="4"/>
  <c r="S21" i="4"/>
  <c r="R21" i="4"/>
  <c r="T20" i="4"/>
  <c r="S20" i="4"/>
  <c r="R20" i="4"/>
  <c r="T19" i="4"/>
  <c r="S19" i="4"/>
  <c r="R19" i="4"/>
  <c r="T18" i="4"/>
  <c r="S18" i="4"/>
  <c r="R18" i="4"/>
  <c r="T17" i="4"/>
  <c r="S17" i="4"/>
  <c r="R17" i="4"/>
  <c r="T16" i="4"/>
  <c r="S16" i="4"/>
  <c r="R16" i="4"/>
  <c r="T15" i="4"/>
  <c r="S15" i="4"/>
  <c r="R15" i="4"/>
  <c r="T14" i="4"/>
  <c r="S14" i="4"/>
  <c r="R14" i="4"/>
  <c r="T13" i="4"/>
  <c r="S13" i="4"/>
  <c r="R13" i="4"/>
  <c r="T12" i="4"/>
  <c r="S12" i="4"/>
  <c r="R12" i="4"/>
  <c r="B9" i="4"/>
  <c r="U83" i="4" s="1"/>
  <c r="U251" i="3"/>
  <c r="T251" i="3"/>
  <c r="S251" i="3"/>
  <c r="R251" i="3"/>
  <c r="Q251" i="3"/>
  <c r="P251" i="3"/>
  <c r="O251" i="3"/>
  <c r="N251" i="3"/>
  <c r="U250" i="3"/>
  <c r="T250" i="3"/>
  <c r="S250" i="3"/>
  <c r="R250" i="3"/>
  <c r="Q250" i="3"/>
  <c r="P250" i="3"/>
  <c r="O250" i="3"/>
  <c r="N250" i="3"/>
  <c r="U249" i="3"/>
  <c r="T249" i="3"/>
  <c r="S249" i="3"/>
  <c r="R249" i="3"/>
  <c r="Q249" i="3"/>
  <c r="P249" i="3"/>
  <c r="O249" i="3"/>
  <c r="N249" i="3"/>
  <c r="U248" i="3"/>
  <c r="T248" i="3"/>
  <c r="S248" i="3"/>
  <c r="R248" i="3"/>
  <c r="Q248" i="3"/>
  <c r="P248" i="3"/>
  <c r="O248" i="3"/>
  <c r="N248" i="3"/>
  <c r="U247" i="3"/>
  <c r="T247" i="3"/>
  <c r="S247" i="3"/>
  <c r="R247" i="3"/>
  <c r="Q247" i="3"/>
  <c r="P247" i="3"/>
  <c r="O247" i="3"/>
  <c r="N247" i="3"/>
  <c r="U246" i="3"/>
  <c r="T246" i="3"/>
  <c r="S246" i="3"/>
  <c r="R246" i="3"/>
  <c r="Q246" i="3"/>
  <c r="P246" i="3"/>
  <c r="O246" i="3"/>
  <c r="N246" i="3"/>
  <c r="U245" i="3"/>
  <c r="T245" i="3"/>
  <c r="S245" i="3"/>
  <c r="R245" i="3"/>
  <c r="Q245" i="3"/>
  <c r="P245" i="3"/>
  <c r="O245" i="3"/>
  <c r="N245" i="3"/>
  <c r="U244" i="3"/>
  <c r="T244" i="3"/>
  <c r="S244" i="3"/>
  <c r="R244" i="3"/>
  <c r="Q244" i="3"/>
  <c r="P244" i="3"/>
  <c r="O244" i="3"/>
  <c r="N244" i="3"/>
  <c r="U243" i="3"/>
  <c r="T243" i="3"/>
  <c r="S243" i="3"/>
  <c r="R243" i="3"/>
  <c r="Q243" i="3"/>
  <c r="P243" i="3"/>
  <c r="O243" i="3"/>
  <c r="N243" i="3"/>
  <c r="U242" i="3"/>
  <c r="T242" i="3"/>
  <c r="S242" i="3"/>
  <c r="R242" i="3"/>
  <c r="Q242" i="3"/>
  <c r="P242" i="3"/>
  <c r="O242" i="3"/>
  <c r="N242" i="3"/>
  <c r="U241" i="3"/>
  <c r="T241" i="3"/>
  <c r="S241" i="3"/>
  <c r="R241" i="3"/>
  <c r="Q241" i="3"/>
  <c r="P241" i="3"/>
  <c r="O241" i="3"/>
  <c r="N241" i="3"/>
  <c r="U240" i="3"/>
  <c r="T240" i="3"/>
  <c r="S240" i="3"/>
  <c r="R240" i="3"/>
  <c r="Q240" i="3"/>
  <c r="P240" i="3"/>
  <c r="O240" i="3"/>
  <c r="N240" i="3"/>
  <c r="U239" i="3"/>
  <c r="T239" i="3"/>
  <c r="S239" i="3"/>
  <c r="R239" i="3"/>
  <c r="Q239" i="3"/>
  <c r="P239" i="3"/>
  <c r="O239" i="3"/>
  <c r="N239" i="3"/>
  <c r="U238" i="3"/>
  <c r="T238" i="3"/>
  <c r="S238" i="3"/>
  <c r="R238" i="3"/>
  <c r="Q238" i="3"/>
  <c r="P238" i="3"/>
  <c r="O238" i="3"/>
  <c r="N238" i="3"/>
  <c r="U237" i="3"/>
  <c r="T237" i="3"/>
  <c r="S237" i="3"/>
  <c r="R237" i="3"/>
  <c r="Q237" i="3"/>
  <c r="P237" i="3"/>
  <c r="O237" i="3"/>
  <c r="N237" i="3"/>
  <c r="U236" i="3"/>
  <c r="T236" i="3"/>
  <c r="S236" i="3"/>
  <c r="R236" i="3"/>
  <c r="Q236" i="3"/>
  <c r="P236" i="3"/>
  <c r="O236" i="3"/>
  <c r="N236" i="3"/>
  <c r="U235" i="3"/>
  <c r="T235" i="3"/>
  <c r="S235" i="3"/>
  <c r="R235" i="3"/>
  <c r="Q235" i="3"/>
  <c r="P235" i="3"/>
  <c r="O235" i="3"/>
  <c r="N235" i="3"/>
  <c r="U234" i="3"/>
  <c r="T234" i="3"/>
  <c r="S234" i="3"/>
  <c r="R234" i="3"/>
  <c r="Q234" i="3"/>
  <c r="P234" i="3"/>
  <c r="O234" i="3"/>
  <c r="N234" i="3"/>
  <c r="U233" i="3"/>
  <c r="T233" i="3"/>
  <c r="S233" i="3"/>
  <c r="R233" i="3"/>
  <c r="Q233" i="3"/>
  <c r="P233" i="3"/>
  <c r="O233" i="3"/>
  <c r="N233" i="3"/>
  <c r="U232" i="3"/>
  <c r="T232" i="3"/>
  <c r="S232" i="3"/>
  <c r="R232" i="3"/>
  <c r="Q232" i="3"/>
  <c r="P232" i="3"/>
  <c r="O232" i="3"/>
  <c r="N232" i="3"/>
  <c r="U231" i="3"/>
  <c r="T231" i="3"/>
  <c r="S231" i="3"/>
  <c r="R231" i="3"/>
  <c r="Q231" i="3"/>
  <c r="P231" i="3"/>
  <c r="O231" i="3"/>
  <c r="N231" i="3"/>
  <c r="U230" i="3"/>
  <c r="T230" i="3"/>
  <c r="S230" i="3"/>
  <c r="R230" i="3"/>
  <c r="Q230" i="3"/>
  <c r="P230" i="3"/>
  <c r="O230" i="3"/>
  <c r="N230" i="3"/>
  <c r="U229" i="3"/>
  <c r="T229" i="3"/>
  <c r="S229" i="3"/>
  <c r="R229" i="3"/>
  <c r="Q229" i="3"/>
  <c r="P229" i="3"/>
  <c r="O229" i="3"/>
  <c r="N229" i="3"/>
  <c r="U228" i="3"/>
  <c r="T228" i="3"/>
  <c r="S228" i="3"/>
  <c r="R228" i="3"/>
  <c r="Q228" i="3"/>
  <c r="P228" i="3"/>
  <c r="O228" i="3"/>
  <c r="N228" i="3"/>
  <c r="U227" i="3"/>
  <c r="T227" i="3"/>
  <c r="S227" i="3"/>
  <c r="R227" i="3"/>
  <c r="Q227" i="3"/>
  <c r="P227" i="3"/>
  <c r="O227" i="3"/>
  <c r="N227" i="3"/>
  <c r="U226" i="3"/>
  <c r="T226" i="3"/>
  <c r="S226" i="3"/>
  <c r="R226" i="3"/>
  <c r="Q226" i="3"/>
  <c r="P226" i="3"/>
  <c r="O226" i="3"/>
  <c r="N226" i="3"/>
  <c r="U225" i="3"/>
  <c r="T225" i="3"/>
  <c r="S225" i="3"/>
  <c r="R225" i="3"/>
  <c r="Q225" i="3"/>
  <c r="P225" i="3"/>
  <c r="O225" i="3"/>
  <c r="N225" i="3"/>
  <c r="U224" i="3"/>
  <c r="T224" i="3"/>
  <c r="S224" i="3"/>
  <c r="R224" i="3"/>
  <c r="Q224" i="3"/>
  <c r="P224" i="3"/>
  <c r="O224" i="3"/>
  <c r="N224" i="3"/>
  <c r="U223" i="3"/>
  <c r="T223" i="3"/>
  <c r="S223" i="3"/>
  <c r="R223" i="3"/>
  <c r="Q223" i="3"/>
  <c r="P223" i="3"/>
  <c r="O223" i="3"/>
  <c r="N223" i="3"/>
  <c r="U222" i="3"/>
  <c r="T222" i="3"/>
  <c r="S222" i="3"/>
  <c r="R222" i="3"/>
  <c r="Q222" i="3"/>
  <c r="P222" i="3"/>
  <c r="O222" i="3"/>
  <c r="N222" i="3"/>
  <c r="U221" i="3"/>
  <c r="T221" i="3"/>
  <c r="S221" i="3"/>
  <c r="R221" i="3"/>
  <c r="Q221" i="3"/>
  <c r="P221" i="3"/>
  <c r="O221" i="3"/>
  <c r="N221" i="3"/>
  <c r="U220" i="3"/>
  <c r="T220" i="3"/>
  <c r="S220" i="3"/>
  <c r="R220" i="3"/>
  <c r="Q220" i="3"/>
  <c r="P220" i="3"/>
  <c r="O220" i="3"/>
  <c r="N220" i="3"/>
  <c r="U219" i="3"/>
  <c r="T219" i="3"/>
  <c r="S219" i="3"/>
  <c r="R219" i="3"/>
  <c r="Q219" i="3"/>
  <c r="P219" i="3"/>
  <c r="O219" i="3"/>
  <c r="N219" i="3"/>
  <c r="U218" i="3"/>
  <c r="T218" i="3"/>
  <c r="S218" i="3"/>
  <c r="R218" i="3"/>
  <c r="Q218" i="3"/>
  <c r="P218" i="3"/>
  <c r="O218" i="3"/>
  <c r="N218" i="3"/>
  <c r="U217" i="3"/>
  <c r="T217" i="3"/>
  <c r="S217" i="3"/>
  <c r="R217" i="3"/>
  <c r="Q217" i="3"/>
  <c r="P217" i="3"/>
  <c r="O217" i="3"/>
  <c r="N217" i="3"/>
  <c r="U216" i="3"/>
  <c r="T216" i="3"/>
  <c r="S216" i="3"/>
  <c r="R216" i="3"/>
  <c r="Q216" i="3"/>
  <c r="P216" i="3"/>
  <c r="O216" i="3"/>
  <c r="N216" i="3"/>
  <c r="U215" i="3"/>
  <c r="T215" i="3"/>
  <c r="S215" i="3"/>
  <c r="R215" i="3"/>
  <c r="Q215" i="3"/>
  <c r="P215" i="3"/>
  <c r="O215" i="3"/>
  <c r="N215" i="3"/>
  <c r="U214" i="3"/>
  <c r="T214" i="3"/>
  <c r="S214" i="3"/>
  <c r="R214" i="3"/>
  <c r="Q214" i="3"/>
  <c r="P214" i="3"/>
  <c r="O214" i="3"/>
  <c r="N214" i="3"/>
  <c r="U213" i="3"/>
  <c r="T213" i="3"/>
  <c r="S213" i="3"/>
  <c r="R213" i="3"/>
  <c r="Q213" i="3"/>
  <c r="P213" i="3"/>
  <c r="O213" i="3"/>
  <c r="N213" i="3"/>
  <c r="U212" i="3"/>
  <c r="T212" i="3"/>
  <c r="S212" i="3"/>
  <c r="R212" i="3"/>
  <c r="Q212" i="3"/>
  <c r="P212" i="3"/>
  <c r="O212" i="3"/>
  <c r="N212" i="3"/>
  <c r="U211" i="3"/>
  <c r="T211" i="3"/>
  <c r="S211" i="3"/>
  <c r="R211" i="3"/>
  <c r="Q211" i="3"/>
  <c r="P211" i="3"/>
  <c r="O211" i="3"/>
  <c r="N211" i="3"/>
  <c r="U210" i="3"/>
  <c r="T210" i="3"/>
  <c r="S210" i="3"/>
  <c r="R210" i="3"/>
  <c r="Q210" i="3"/>
  <c r="P210" i="3"/>
  <c r="O210" i="3"/>
  <c r="N210" i="3"/>
  <c r="U209" i="3"/>
  <c r="T209" i="3"/>
  <c r="S209" i="3"/>
  <c r="R209" i="3"/>
  <c r="Q209" i="3"/>
  <c r="P209" i="3"/>
  <c r="O209" i="3"/>
  <c r="N209" i="3"/>
  <c r="U208" i="3"/>
  <c r="T208" i="3"/>
  <c r="S208" i="3"/>
  <c r="R208" i="3"/>
  <c r="Q208" i="3"/>
  <c r="P208" i="3"/>
  <c r="O208" i="3"/>
  <c r="N208" i="3"/>
  <c r="U207" i="3"/>
  <c r="T207" i="3"/>
  <c r="S207" i="3"/>
  <c r="R207" i="3"/>
  <c r="Q207" i="3"/>
  <c r="P207" i="3"/>
  <c r="O207" i="3"/>
  <c r="N207" i="3"/>
  <c r="U206" i="3"/>
  <c r="T206" i="3"/>
  <c r="S206" i="3"/>
  <c r="R206" i="3"/>
  <c r="Q206" i="3"/>
  <c r="P206" i="3"/>
  <c r="O206" i="3"/>
  <c r="N206" i="3"/>
  <c r="U205" i="3"/>
  <c r="T205" i="3"/>
  <c r="S205" i="3"/>
  <c r="R205" i="3"/>
  <c r="Q205" i="3"/>
  <c r="P205" i="3"/>
  <c r="O205" i="3"/>
  <c r="N205" i="3"/>
  <c r="U204" i="3"/>
  <c r="T204" i="3"/>
  <c r="S204" i="3"/>
  <c r="R204" i="3"/>
  <c r="Q204" i="3"/>
  <c r="P204" i="3"/>
  <c r="O204" i="3"/>
  <c r="N204" i="3"/>
  <c r="U203" i="3"/>
  <c r="T203" i="3"/>
  <c r="S203" i="3"/>
  <c r="R203" i="3"/>
  <c r="Q203" i="3"/>
  <c r="P203" i="3"/>
  <c r="O203" i="3"/>
  <c r="N203" i="3"/>
  <c r="U202" i="3"/>
  <c r="T202" i="3"/>
  <c r="S202" i="3"/>
  <c r="R202" i="3"/>
  <c r="Q202" i="3"/>
  <c r="P202" i="3"/>
  <c r="O202" i="3"/>
  <c r="N202" i="3"/>
  <c r="U201" i="3"/>
  <c r="T201" i="3"/>
  <c r="S201" i="3"/>
  <c r="R201" i="3"/>
  <c r="Q201" i="3"/>
  <c r="P201" i="3"/>
  <c r="O201" i="3"/>
  <c r="N201" i="3"/>
  <c r="U200" i="3"/>
  <c r="T200" i="3"/>
  <c r="S200" i="3"/>
  <c r="R200" i="3"/>
  <c r="Q200" i="3"/>
  <c r="P200" i="3"/>
  <c r="O200" i="3"/>
  <c r="N200" i="3"/>
  <c r="U199" i="3"/>
  <c r="T199" i="3"/>
  <c r="S199" i="3"/>
  <c r="R199" i="3"/>
  <c r="Q199" i="3"/>
  <c r="P199" i="3"/>
  <c r="O199" i="3"/>
  <c r="N199" i="3"/>
  <c r="U198" i="3"/>
  <c r="T198" i="3"/>
  <c r="S198" i="3"/>
  <c r="R198" i="3"/>
  <c r="Q198" i="3"/>
  <c r="P198" i="3"/>
  <c r="O198" i="3"/>
  <c r="N198" i="3"/>
  <c r="U197" i="3"/>
  <c r="T197" i="3"/>
  <c r="S197" i="3"/>
  <c r="R197" i="3"/>
  <c r="Q197" i="3"/>
  <c r="P197" i="3"/>
  <c r="O197" i="3"/>
  <c r="N197" i="3"/>
  <c r="U196" i="3"/>
  <c r="T196" i="3"/>
  <c r="S196" i="3"/>
  <c r="R196" i="3"/>
  <c r="Q196" i="3"/>
  <c r="P196" i="3"/>
  <c r="O196" i="3"/>
  <c r="N196" i="3"/>
  <c r="U195" i="3"/>
  <c r="T195" i="3"/>
  <c r="S195" i="3"/>
  <c r="R195" i="3"/>
  <c r="Q195" i="3"/>
  <c r="P195" i="3"/>
  <c r="O195" i="3"/>
  <c r="N195" i="3"/>
  <c r="U194" i="3"/>
  <c r="T194" i="3"/>
  <c r="S194" i="3"/>
  <c r="R194" i="3"/>
  <c r="Q194" i="3"/>
  <c r="P194" i="3"/>
  <c r="O194" i="3"/>
  <c r="N194" i="3"/>
  <c r="U193" i="3"/>
  <c r="T193" i="3"/>
  <c r="S193" i="3"/>
  <c r="R193" i="3"/>
  <c r="Q193" i="3"/>
  <c r="P193" i="3"/>
  <c r="O193" i="3"/>
  <c r="N193" i="3"/>
  <c r="U192" i="3"/>
  <c r="T192" i="3"/>
  <c r="S192" i="3"/>
  <c r="R192" i="3"/>
  <c r="Q192" i="3"/>
  <c r="P192" i="3"/>
  <c r="O192" i="3"/>
  <c r="N192" i="3"/>
  <c r="U191" i="3"/>
  <c r="T191" i="3"/>
  <c r="S191" i="3"/>
  <c r="R191" i="3"/>
  <c r="Q191" i="3"/>
  <c r="P191" i="3"/>
  <c r="O191" i="3"/>
  <c r="N191" i="3"/>
  <c r="U190" i="3"/>
  <c r="T190" i="3"/>
  <c r="S190" i="3"/>
  <c r="R190" i="3"/>
  <c r="Q190" i="3"/>
  <c r="P190" i="3"/>
  <c r="O190" i="3"/>
  <c r="N190" i="3"/>
  <c r="U189" i="3"/>
  <c r="T189" i="3"/>
  <c r="S189" i="3"/>
  <c r="R189" i="3"/>
  <c r="Q189" i="3"/>
  <c r="P189" i="3"/>
  <c r="O189" i="3"/>
  <c r="N189" i="3"/>
  <c r="U188" i="3"/>
  <c r="T188" i="3"/>
  <c r="S188" i="3"/>
  <c r="R188" i="3"/>
  <c r="Q188" i="3"/>
  <c r="P188" i="3"/>
  <c r="O188" i="3"/>
  <c r="N188" i="3"/>
  <c r="U187" i="3"/>
  <c r="T187" i="3"/>
  <c r="S187" i="3"/>
  <c r="R187" i="3"/>
  <c r="Q187" i="3"/>
  <c r="P187" i="3"/>
  <c r="O187" i="3"/>
  <c r="N187" i="3"/>
  <c r="U186" i="3"/>
  <c r="T186" i="3"/>
  <c r="S186" i="3"/>
  <c r="R186" i="3"/>
  <c r="Q186" i="3"/>
  <c r="P186" i="3"/>
  <c r="O186" i="3"/>
  <c r="N186" i="3"/>
  <c r="U185" i="3"/>
  <c r="T185" i="3"/>
  <c r="S185" i="3"/>
  <c r="R185" i="3"/>
  <c r="Q185" i="3"/>
  <c r="P185" i="3"/>
  <c r="O185" i="3"/>
  <c r="N185" i="3"/>
  <c r="U184" i="3"/>
  <c r="T184" i="3"/>
  <c r="S184" i="3"/>
  <c r="R184" i="3"/>
  <c r="Q184" i="3"/>
  <c r="P184" i="3"/>
  <c r="O184" i="3"/>
  <c r="N184" i="3"/>
  <c r="U183" i="3"/>
  <c r="T183" i="3"/>
  <c r="S183" i="3"/>
  <c r="R183" i="3"/>
  <c r="Q183" i="3"/>
  <c r="P183" i="3"/>
  <c r="O183" i="3"/>
  <c r="N183" i="3"/>
  <c r="U182" i="3"/>
  <c r="T182" i="3"/>
  <c r="S182" i="3"/>
  <c r="R182" i="3"/>
  <c r="Q182" i="3"/>
  <c r="P182" i="3"/>
  <c r="O182" i="3"/>
  <c r="N182" i="3"/>
  <c r="U181" i="3"/>
  <c r="T181" i="3"/>
  <c r="S181" i="3"/>
  <c r="R181" i="3"/>
  <c r="Q181" i="3"/>
  <c r="P181" i="3"/>
  <c r="O181" i="3"/>
  <c r="N181" i="3"/>
  <c r="U180" i="3"/>
  <c r="T180" i="3"/>
  <c r="S180" i="3"/>
  <c r="R180" i="3"/>
  <c r="Q180" i="3"/>
  <c r="P180" i="3"/>
  <c r="O180" i="3"/>
  <c r="N180" i="3"/>
  <c r="U179" i="3"/>
  <c r="T179" i="3"/>
  <c r="S179" i="3"/>
  <c r="R179" i="3"/>
  <c r="Q179" i="3"/>
  <c r="P179" i="3"/>
  <c r="O179" i="3"/>
  <c r="N179" i="3"/>
  <c r="U178" i="3"/>
  <c r="T178" i="3"/>
  <c r="S178" i="3"/>
  <c r="R178" i="3"/>
  <c r="Q178" i="3"/>
  <c r="P178" i="3"/>
  <c r="O178" i="3"/>
  <c r="N178" i="3"/>
  <c r="U177" i="3"/>
  <c r="T177" i="3"/>
  <c r="S177" i="3"/>
  <c r="R177" i="3"/>
  <c r="Q177" i="3"/>
  <c r="P177" i="3"/>
  <c r="O177" i="3"/>
  <c r="N177" i="3"/>
  <c r="U176" i="3"/>
  <c r="T176" i="3"/>
  <c r="S176" i="3"/>
  <c r="R176" i="3"/>
  <c r="Q176" i="3"/>
  <c r="P176" i="3"/>
  <c r="O176" i="3"/>
  <c r="N176" i="3"/>
  <c r="U175" i="3"/>
  <c r="T175" i="3"/>
  <c r="S175" i="3"/>
  <c r="R175" i="3"/>
  <c r="Q175" i="3"/>
  <c r="P175" i="3"/>
  <c r="O175" i="3"/>
  <c r="N175" i="3"/>
  <c r="U174" i="3"/>
  <c r="T174" i="3"/>
  <c r="S174" i="3"/>
  <c r="R174" i="3"/>
  <c r="Q174" i="3"/>
  <c r="P174" i="3"/>
  <c r="O174" i="3"/>
  <c r="N174" i="3"/>
  <c r="U173" i="3"/>
  <c r="T173" i="3"/>
  <c r="S173" i="3"/>
  <c r="R173" i="3"/>
  <c r="Q173" i="3"/>
  <c r="P173" i="3"/>
  <c r="O173" i="3"/>
  <c r="N173" i="3"/>
  <c r="U172" i="3"/>
  <c r="T172" i="3"/>
  <c r="S172" i="3"/>
  <c r="R172" i="3"/>
  <c r="Q172" i="3"/>
  <c r="P172" i="3"/>
  <c r="O172" i="3"/>
  <c r="N172" i="3"/>
  <c r="U171" i="3"/>
  <c r="T171" i="3"/>
  <c r="S171" i="3"/>
  <c r="R171" i="3"/>
  <c r="Q171" i="3"/>
  <c r="P171" i="3"/>
  <c r="O171" i="3"/>
  <c r="N171" i="3"/>
  <c r="U170" i="3"/>
  <c r="T170" i="3"/>
  <c r="S170" i="3"/>
  <c r="R170" i="3"/>
  <c r="Q170" i="3"/>
  <c r="P170" i="3"/>
  <c r="O170" i="3"/>
  <c r="N170" i="3"/>
  <c r="U169" i="3"/>
  <c r="T169" i="3"/>
  <c r="S169" i="3"/>
  <c r="R169" i="3"/>
  <c r="Q169" i="3"/>
  <c r="P169" i="3"/>
  <c r="O169" i="3"/>
  <c r="N169" i="3"/>
  <c r="U168" i="3"/>
  <c r="T168" i="3"/>
  <c r="S168" i="3"/>
  <c r="R168" i="3"/>
  <c r="Q168" i="3"/>
  <c r="P168" i="3"/>
  <c r="O168" i="3"/>
  <c r="N168" i="3"/>
  <c r="U167" i="3"/>
  <c r="T167" i="3"/>
  <c r="S167" i="3"/>
  <c r="R167" i="3"/>
  <c r="Q167" i="3"/>
  <c r="P167" i="3"/>
  <c r="O167" i="3"/>
  <c r="N167" i="3"/>
  <c r="U166" i="3"/>
  <c r="T166" i="3"/>
  <c r="S166" i="3"/>
  <c r="R166" i="3"/>
  <c r="Q166" i="3"/>
  <c r="P166" i="3"/>
  <c r="O166" i="3"/>
  <c r="N166" i="3"/>
  <c r="U165" i="3"/>
  <c r="T165" i="3"/>
  <c r="S165" i="3"/>
  <c r="R165" i="3"/>
  <c r="Q165" i="3"/>
  <c r="P165" i="3"/>
  <c r="O165" i="3"/>
  <c r="N165" i="3"/>
  <c r="U164" i="3"/>
  <c r="T164" i="3"/>
  <c r="S164" i="3"/>
  <c r="R164" i="3"/>
  <c r="Q164" i="3"/>
  <c r="P164" i="3"/>
  <c r="O164" i="3"/>
  <c r="N164" i="3"/>
  <c r="U163" i="3"/>
  <c r="T163" i="3"/>
  <c r="S163" i="3"/>
  <c r="R163" i="3"/>
  <c r="Q163" i="3"/>
  <c r="P163" i="3"/>
  <c r="O163" i="3"/>
  <c r="N163" i="3"/>
  <c r="U162" i="3"/>
  <c r="T162" i="3"/>
  <c r="S162" i="3"/>
  <c r="R162" i="3"/>
  <c r="Q162" i="3"/>
  <c r="P162" i="3"/>
  <c r="O162" i="3"/>
  <c r="N162" i="3"/>
  <c r="U161" i="3"/>
  <c r="T161" i="3"/>
  <c r="S161" i="3"/>
  <c r="R161" i="3"/>
  <c r="Q161" i="3"/>
  <c r="P161" i="3"/>
  <c r="O161" i="3"/>
  <c r="N161" i="3"/>
  <c r="U160" i="3"/>
  <c r="T160" i="3"/>
  <c r="S160" i="3"/>
  <c r="R160" i="3"/>
  <c r="Q160" i="3"/>
  <c r="P160" i="3"/>
  <c r="O160" i="3"/>
  <c r="N160" i="3"/>
  <c r="U159" i="3"/>
  <c r="T159" i="3"/>
  <c r="S159" i="3"/>
  <c r="R159" i="3"/>
  <c r="Q159" i="3"/>
  <c r="P159" i="3"/>
  <c r="O159" i="3"/>
  <c r="N159" i="3"/>
  <c r="U158" i="3"/>
  <c r="T158" i="3"/>
  <c r="S158" i="3"/>
  <c r="R158" i="3"/>
  <c r="Q158" i="3"/>
  <c r="P158" i="3"/>
  <c r="O158" i="3"/>
  <c r="N158" i="3"/>
  <c r="U157" i="3"/>
  <c r="T157" i="3"/>
  <c r="S157" i="3"/>
  <c r="R157" i="3"/>
  <c r="Q157" i="3"/>
  <c r="P157" i="3"/>
  <c r="O157" i="3"/>
  <c r="N157" i="3"/>
  <c r="U156" i="3"/>
  <c r="T156" i="3"/>
  <c r="S156" i="3"/>
  <c r="R156" i="3"/>
  <c r="Q156" i="3"/>
  <c r="P156" i="3"/>
  <c r="O156" i="3"/>
  <c r="N156" i="3"/>
  <c r="U155" i="3"/>
  <c r="T155" i="3"/>
  <c r="S155" i="3"/>
  <c r="R155" i="3"/>
  <c r="Q155" i="3"/>
  <c r="P155" i="3"/>
  <c r="O155" i="3"/>
  <c r="N155" i="3"/>
  <c r="U154" i="3"/>
  <c r="T154" i="3"/>
  <c r="S154" i="3"/>
  <c r="R154" i="3"/>
  <c r="Q154" i="3"/>
  <c r="P154" i="3"/>
  <c r="O154" i="3"/>
  <c r="N154" i="3"/>
  <c r="U153" i="3"/>
  <c r="T153" i="3"/>
  <c r="S153" i="3"/>
  <c r="R153" i="3"/>
  <c r="Q153" i="3"/>
  <c r="P153" i="3"/>
  <c r="O153" i="3"/>
  <c r="N153" i="3"/>
  <c r="U152" i="3"/>
  <c r="T152" i="3"/>
  <c r="S152" i="3"/>
  <c r="R152" i="3"/>
  <c r="Q152" i="3"/>
  <c r="P152" i="3"/>
  <c r="O152" i="3"/>
  <c r="N152" i="3"/>
  <c r="U151" i="3"/>
  <c r="T151" i="3"/>
  <c r="S151" i="3"/>
  <c r="R151" i="3"/>
  <c r="Q151" i="3"/>
  <c r="P151" i="3"/>
  <c r="O151" i="3"/>
  <c r="N151" i="3"/>
  <c r="U150" i="3"/>
  <c r="T150" i="3"/>
  <c r="S150" i="3"/>
  <c r="R150" i="3"/>
  <c r="Q150" i="3"/>
  <c r="P150" i="3"/>
  <c r="O150" i="3"/>
  <c r="N150" i="3"/>
  <c r="U149" i="3"/>
  <c r="T149" i="3"/>
  <c r="S149" i="3"/>
  <c r="R149" i="3"/>
  <c r="Q149" i="3"/>
  <c r="P149" i="3"/>
  <c r="O149" i="3"/>
  <c r="N149" i="3"/>
  <c r="U148" i="3"/>
  <c r="T148" i="3"/>
  <c r="S148" i="3"/>
  <c r="R148" i="3"/>
  <c r="Q148" i="3"/>
  <c r="P148" i="3"/>
  <c r="O148" i="3"/>
  <c r="N148" i="3"/>
  <c r="U147" i="3"/>
  <c r="T147" i="3"/>
  <c r="S147" i="3"/>
  <c r="R147" i="3"/>
  <c r="Q147" i="3"/>
  <c r="P147" i="3"/>
  <c r="O147" i="3"/>
  <c r="N147" i="3"/>
  <c r="U146" i="3"/>
  <c r="T146" i="3"/>
  <c r="S146" i="3"/>
  <c r="R146" i="3"/>
  <c r="Q146" i="3"/>
  <c r="P146" i="3"/>
  <c r="O146" i="3"/>
  <c r="N146" i="3"/>
  <c r="U145" i="3"/>
  <c r="T145" i="3"/>
  <c r="S145" i="3"/>
  <c r="R145" i="3"/>
  <c r="Q145" i="3"/>
  <c r="P145" i="3"/>
  <c r="O145" i="3"/>
  <c r="N145" i="3"/>
  <c r="U144" i="3"/>
  <c r="T144" i="3"/>
  <c r="S144" i="3"/>
  <c r="R144" i="3"/>
  <c r="Q144" i="3"/>
  <c r="P144" i="3"/>
  <c r="O144" i="3"/>
  <c r="N144" i="3"/>
  <c r="U143" i="3"/>
  <c r="T143" i="3"/>
  <c r="S143" i="3"/>
  <c r="R143" i="3"/>
  <c r="Q143" i="3"/>
  <c r="P143" i="3"/>
  <c r="O143" i="3"/>
  <c r="N143" i="3"/>
  <c r="U142" i="3"/>
  <c r="T142" i="3"/>
  <c r="S142" i="3"/>
  <c r="R142" i="3"/>
  <c r="Q142" i="3"/>
  <c r="P142" i="3"/>
  <c r="O142" i="3"/>
  <c r="N142" i="3"/>
  <c r="U141" i="3"/>
  <c r="T141" i="3"/>
  <c r="S141" i="3"/>
  <c r="R141" i="3"/>
  <c r="Q141" i="3"/>
  <c r="P141" i="3"/>
  <c r="O141" i="3"/>
  <c r="N141" i="3"/>
  <c r="U140" i="3"/>
  <c r="T140" i="3"/>
  <c r="S140" i="3"/>
  <c r="R140" i="3"/>
  <c r="Q140" i="3"/>
  <c r="P140" i="3"/>
  <c r="O140" i="3"/>
  <c r="N140" i="3"/>
  <c r="U139" i="3"/>
  <c r="T139" i="3"/>
  <c r="S139" i="3"/>
  <c r="R139" i="3"/>
  <c r="Q139" i="3"/>
  <c r="P139" i="3"/>
  <c r="O139" i="3"/>
  <c r="N139" i="3"/>
  <c r="U138" i="3"/>
  <c r="T138" i="3"/>
  <c r="S138" i="3"/>
  <c r="R138" i="3"/>
  <c r="Q138" i="3"/>
  <c r="P138" i="3"/>
  <c r="O138" i="3"/>
  <c r="N138" i="3"/>
  <c r="U137" i="3"/>
  <c r="T137" i="3"/>
  <c r="S137" i="3"/>
  <c r="R137" i="3"/>
  <c r="Q137" i="3"/>
  <c r="P137" i="3"/>
  <c r="O137" i="3"/>
  <c r="N137" i="3"/>
  <c r="U136" i="3"/>
  <c r="T136" i="3"/>
  <c r="S136" i="3"/>
  <c r="R136" i="3"/>
  <c r="Q136" i="3"/>
  <c r="P136" i="3"/>
  <c r="O136" i="3"/>
  <c r="N136" i="3"/>
  <c r="U135" i="3"/>
  <c r="T135" i="3"/>
  <c r="S135" i="3"/>
  <c r="R135" i="3"/>
  <c r="Q135" i="3"/>
  <c r="P135" i="3"/>
  <c r="O135" i="3"/>
  <c r="N135" i="3"/>
  <c r="U134" i="3"/>
  <c r="T134" i="3"/>
  <c r="S134" i="3"/>
  <c r="R134" i="3"/>
  <c r="Q134" i="3"/>
  <c r="P134" i="3"/>
  <c r="O134" i="3"/>
  <c r="N134" i="3"/>
  <c r="U133" i="3"/>
  <c r="T133" i="3"/>
  <c r="S133" i="3"/>
  <c r="R133" i="3"/>
  <c r="Q133" i="3"/>
  <c r="P133" i="3"/>
  <c r="O133" i="3"/>
  <c r="N133" i="3"/>
  <c r="U132" i="3"/>
  <c r="T132" i="3"/>
  <c r="S132" i="3"/>
  <c r="R132" i="3"/>
  <c r="Q132" i="3"/>
  <c r="P132" i="3"/>
  <c r="O132" i="3"/>
  <c r="N132" i="3"/>
  <c r="U131" i="3"/>
  <c r="T131" i="3"/>
  <c r="S131" i="3"/>
  <c r="R131" i="3"/>
  <c r="Q131" i="3"/>
  <c r="P131" i="3"/>
  <c r="O131" i="3"/>
  <c r="N131" i="3"/>
  <c r="U130" i="3"/>
  <c r="T130" i="3"/>
  <c r="S130" i="3"/>
  <c r="R130" i="3"/>
  <c r="Q130" i="3"/>
  <c r="P130" i="3"/>
  <c r="O130" i="3"/>
  <c r="N130" i="3"/>
  <c r="U129" i="3"/>
  <c r="T129" i="3"/>
  <c r="S129" i="3"/>
  <c r="R129" i="3"/>
  <c r="Q129" i="3"/>
  <c r="P129" i="3"/>
  <c r="O129" i="3"/>
  <c r="N129" i="3"/>
  <c r="U128" i="3"/>
  <c r="T128" i="3"/>
  <c r="S128" i="3"/>
  <c r="R128" i="3"/>
  <c r="Q128" i="3"/>
  <c r="P128" i="3"/>
  <c r="O128" i="3"/>
  <c r="N128" i="3"/>
  <c r="U127" i="3"/>
  <c r="T127" i="3"/>
  <c r="S127" i="3"/>
  <c r="R127" i="3"/>
  <c r="Q127" i="3"/>
  <c r="P127" i="3"/>
  <c r="O127" i="3"/>
  <c r="N127" i="3"/>
  <c r="U126" i="3"/>
  <c r="T126" i="3"/>
  <c r="S126" i="3"/>
  <c r="R126" i="3"/>
  <c r="Q126" i="3"/>
  <c r="P126" i="3"/>
  <c r="O126" i="3"/>
  <c r="N126" i="3"/>
  <c r="U125" i="3"/>
  <c r="T125" i="3"/>
  <c r="S125" i="3"/>
  <c r="R125" i="3"/>
  <c r="Q125" i="3"/>
  <c r="P125" i="3"/>
  <c r="O125" i="3"/>
  <c r="N125" i="3"/>
  <c r="U124" i="3"/>
  <c r="T124" i="3"/>
  <c r="S124" i="3"/>
  <c r="R124" i="3"/>
  <c r="Q124" i="3"/>
  <c r="P124" i="3"/>
  <c r="O124" i="3"/>
  <c r="N124" i="3"/>
  <c r="U123" i="3"/>
  <c r="T123" i="3"/>
  <c r="S123" i="3"/>
  <c r="R123" i="3"/>
  <c r="Q123" i="3"/>
  <c r="P123" i="3"/>
  <c r="O123" i="3"/>
  <c r="N123" i="3"/>
  <c r="U122" i="3"/>
  <c r="T122" i="3"/>
  <c r="S122" i="3"/>
  <c r="R122" i="3"/>
  <c r="Q122" i="3"/>
  <c r="P122" i="3"/>
  <c r="O122" i="3"/>
  <c r="N122" i="3"/>
  <c r="U121" i="3"/>
  <c r="T121" i="3"/>
  <c r="S121" i="3"/>
  <c r="R121" i="3"/>
  <c r="Q121" i="3"/>
  <c r="P121" i="3"/>
  <c r="O121" i="3"/>
  <c r="N121" i="3"/>
  <c r="U120" i="3"/>
  <c r="T120" i="3"/>
  <c r="S120" i="3"/>
  <c r="R120" i="3"/>
  <c r="Q120" i="3"/>
  <c r="P120" i="3"/>
  <c r="O120" i="3"/>
  <c r="N120" i="3"/>
  <c r="U119" i="3"/>
  <c r="T119" i="3"/>
  <c r="S119" i="3"/>
  <c r="R119" i="3"/>
  <c r="Q119" i="3"/>
  <c r="P119" i="3"/>
  <c r="O119" i="3"/>
  <c r="N119" i="3"/>
  <c r="U118" i="3"/>
  <c r="T118" i="3"/>
  <c r="S118" i="3"/>
  <c r="R118" i="3"/>
  <c r="Q118" i="3"/>
  <c r="P118" i="3"/>
  <c r="O118" i="3"/>
  <c r="N118" i="3"/>
  <c r="U117" i="3"/>
  <c r="T117" i="3"/>
  <c r="S117" i="3"/>
  <c r="R117" i="3"/>
  <c r="Q117" i="3"/>
  <c r="P117" i="3"/>
  <c r="O117" i="3"/>
  <c r="N117" i="3"/>
  <c r="U116" i="3"/>
  <c r="T116" i="3"/>
  <c r="S116" i="3"/>
  <c r="R116" i="3"/>
  <c r="Q116" i="3"/>
  <c r="P116" i="3"/>
  <c r="O116" i="3"/>
  <c r="N116" i="3"/>
  <c r="U115" i="3"/>
  <c r="T115" i="3"/>
  <c r="S115" i="3"/>
  <c r="R115" i="3"/>
  <c r="Q115" i="3"/>
  <c r="P115" i="3"/>
  <c r="O115" i="3"/>
  <c r="N115" i="3"/>
  <c r="U114" i="3"/>
  <c r="T114" i="3"/>
  <c r="S114" i="3"/>
  <c r="R114" i="3"/>
  <c r="Q114" i="3"/>
  <c r="P114" i="3"/>
  <c r="O114" i="3"/>
  <c r="N114" i="3"/>
  <c r="U113" i="3"/>
  <c r="T113" i="3"/>
  <c r="S113" i="3"/>
  <c r="R113" i="3"/>
  <c r="Q113" i="3"/>
  <c r="P113" i="3"/>
  <c r="O113" i="3"/>
  <c r="N113" i="3"/>
  <c r="U112" i="3"/>
  <c r="T112" i="3"/>
  <c r="S112" i="3"/>
  <c r="R112" i="3"/>
  <c r="Q112" i="3"/>
  <c r="P112" i="3"/>
  <c r="O112" i="3"/>
  <c r="N112" i="3"/>
  <c r="U111" i="3"/>
  <c r="T111" i="3"/>
  <c r="S111" i="3"/>
  <c r="R111" i="3"/>
  <c r="Q111" i="3"/>
  <c r="P111" i="3"/>
  <c r="O111" i="3"/>
  <c r="N111" i="3"/>
  <c r="U110" i="3"/>
  <c r="T110" i="3"/>
  <c r="S110" i="3"/>
  <c r="R110" i="3"/>
  <c r="Q110" i="3"/>
  <c r="P110" i="3"/>
  <c r="O110" i="3"/>
  <c r="N110" i="3"/>
  <c r="U109" i="3"/>
  <c r="T109" i="3"/>
  <c r="S109" i="3"/>
  <c r="R109" i="3"/>
  <c r="Q109" i="3"/>
  <c r="P109" i="3"/>
  <c r="O109" i="3"/>
  <c r="N109" i="3"/>
  <c r="U108" i="3"/>
  <c r="T108" i="3"/>
  <c r="S108" i="3"/>
  <c r="R108" i="3"/>
  <c r="Q108" i="3"/>
  <c r="P108" i="3"/>
  <c r="O108" i="3"/>
  <c r="N108" i="3"/>
  <c r="U107" i="3"/>
  <c r="T107" i="3"/>
  <c r="S107" i="3"/>
  <c r="R107" i="3"/>
  <c r="Q107" i="3"/>
  <c r="P107" i="3"/>
  <c r="O107" i="3"/>
  <c r="N107" i="3"/>
  <c r="U106" i="3"/>
  <c r="T106" i="3"/>
  <c r="S106" i="3"/>
  <c r="R106" i="3"/>
  <c r="Q106" i="3"/>
  <c r="P106" i="3"/>
  <c r="O106" i="3"/>
  <c r="N106" i="3"/>
  <c r="U105" i="3"/>
  <c r="T105" i="3"/>
  <c r="S105" i="3"/>
  <c r="R105" i="3"/>
  <c r="Q105" i="3"/>
  <c r="P105" i="3"/>
  <c r="O105" i="3"/>
  <c r="N105" i="3"/>
  <c r="U104" i="3"/>
  <c r="T104" i="3"/>
  <c r="S104" i="3"/>
  <c r="R104" i="3"/>
  <c r="Q104" i="3"/>
  <c r="P104" i="3"/>
  <c r="O104" i="3"/>
  <c r="N104" i="3"/>
  <c r="U103" i="3"/>
  <c r="T103" i="3"/>
  <c r="S103" i="3"/>
  <c r="R103" i="3"/>
  <c r="Q103" i="3"/>
  <c r="P103" i="3"/>
  <c r="O103" i="3"/>
  <c r="N103" i="3"/>
  <c r="U102" i="3"/>
  <c r="T102" i="3"/>
  <c r="S102" i="3"/>
  <c r="R102" i="3"/>
  <c r="Q102" i="3"/>
  <c r="P102" i="3"/>
  <c r="O102" i="3"/>
  <c r="N102" i="3"/>
  <c r="U101" i="3"/>
  <c r="T101" i="3"/>
  <c r="S101" i="3"/>
  <c r="R101" i="3"/>
  <c r="Q101" i="3"/>
  <c r="P101" i="3"/>
  <c r="O101" i="3"/>
  <c r="N101" i="3"/>
  <c r="U100" i="3"/>
  <c r="T100" i="3"/>
  <c r="S100" i="3"/>
  <c r="R100" i="3"/>
  <c r="Q100" i="3"/>
  <c r="P100" i="3"/>
  <c r="O100" i="3"/>
  <c r="N100" i="3"/>
  <c r="U99" i="3"/>
  <c r="T99" i="3"/>
  <c r="S99" i="3"/>
  <c r="R99" i="3"/>
  <c r="Q99" i="3"/>
  <c r="P99" i="3"/>
  <c r="O99" i="3"/>
  <c r="N99" i="3"/>
  <c r="U98" i="3"/>
  <c r="T98" i="3"/>
  <c r="S98" i="3"/>
  <c r="R98" i="3"/>
  <c r="Q98" i="3"/>
  <c r="P98" i="3"/>
  <c r="O98" i="3"/>
  <c r="N98" i="3"/>
  <c r="U97" i="3"/>
  <c r="T97" i="3"/>
  <c r="S97" i="3"/>
  <c r="R97" i="3"/>
  <c r="Q97" i="3"/>
  <c r="P97" i="3"/>
  <c r="O97" i="3"/>
  <c r="N97" i="3"/>
  <c r="U96" i="3"/>
  <c r="T96" i="3"/>
  <c r="S96" i="3"/>
  <c r="R96" i="3"/>
  <c r="Q96" i="3"/>
  <c r="P96" i="3"/>
  <c r="O96" i="3"/>
  <c r="N96" i="3"/>
  <c r="U95" i="3"/>
  <c r="T95" i="3"/>
  <c r="S95" i="3"/>
  <c r="R95" i="3"/>
  <c r="Q95" i="3"/>
  <c r="P95" i="3"/>
  <c r="O95" i="3"/>
  <c r="N95" i="3"/>
  <c r="U94" i="3"/>
  <c r="T94" i="3"/>
  <c r="S94" i="3"/>
  <c r="R94" i="3"/>
  <c r="Q94" i="3"/>
  <c r="P94" i="3"/>
  <c r="O94" i="3"/>
  <c r="N94" i="3"/>
  <c r="U93" i="3"/>
  <c r="T93" i="3"/>
  <c r="S93" i="3"/>
  <c r="R93" i="3"/>
  <c r="Q93" i="3"/>
  <c r="P93" i="3"/>
  <c r="O93" i="3"/>
  <c r="N93" i="3"/>
  <c r="U92" i="3"/>
  <c r="T92" i="3"/>
  <c r="S92" i="3"/>
  <c r="R92" i="3"/>
  <c r="Q92" i="3"/>
  <c r="P92" i="3"/>
  <c r="O92" i="3"/>
  <c r="N92" i="3"/>
  <c r="U91" i="3"/>
  <c r="T91" i="3"/>
  <c r="S91" i="3"/>
  <c r="R91" i="3"/>
  <c r="Q91" i="3"/>
  <c r="P91" i="3"/>
  <c r="O91" i="3"/>
  <c r="N91" i="3"/>
  <c r="U90" i="3"/>
  <c r="T90" i="3"/>
  <c r="S90" i="3"/>
  <c r="R90" i="3"/>
  <c r="Q90" i="3"/>
  <c r="P90" i="3"/>
  <c r="O90" i="3"/>
  <c r="N90" i="3"/>
  <c r="U89" i="3"/>
  <c r="T89" i="3"/>
  <c r="S89" i="3"/>
  <c r="R89" i="3"/>
  <c r="Q89" i="3"/>
  <c r="P89" i="3"/>
  <c r="O89" i="3"/>
  <c r="N89" i="3"/>
  <c r="U88" i="3"/>
  <c r="T88" i="3"/>
  <c r="S88" i="3"/>
  <c r="R88" i="3"/>
  <c r="Q88" i="3"/>
  <c r="P88" i="3"/>
  <c r="O88" i="3"/>
  <c r="N88" i="3"/>
  <c r="U87" i="3"/>
  <c r="T87" i="3"/>
  <c r="S87" i="3"/>
  <c r="R87" i="3"/>
  <c r="Q87" i="3"/>
  <c r="P87" i="3"/>
  <c r="O87" i="3"/>
  <c r="N87" i="3"/>
  <c r="U86" i="3"/>
  <c r="T86" i="3"/>
  <c r="S86" i="3"/>
  <c r="R86" i="3"/>
  <c r="Q86" i="3"/>
  <c r="P86" i="3"/>
  <c r="O86" i="3"/>
  <c r="N86" i="3"/>
  <c r="U85" i="3"/>
  <c r="T85" i="3"/>
  <c r="S85" i="3"/>
  <c r="R85" i="3"/>
  <c r="Q85" i="3"/>
  <c r="P85" i="3"/>
  <c r="O85" i="3"/>
  <c r="N85" i="3"/>
  <c r="U84" i="3"/>
  <c r="T84" i="3"/>
  <c r="S84" i="3"/>
  <c r="R84" i="3"/>
  <c r="Q84" i="3"/>
  <c r="P84" i="3"/>
  <c r="O84" i="3"/>
  <c r="N84" i="3"/>
  <c r="U83" i="3"/>
  <c r="T83" i="3"/>
  <c r="S83" i="3"/>
  <c r="R83" i="3"/>
  <c r="Q83" i="3"/>
  <c r="P83" i="3"/>
  <c r="O83" i="3"/>
  <c r="N83" i="3"/>
  <c r="U82" i="3"/>
  <c r="T82" i="3"/>
  <c r="S82" i="3"/>
  <c r="R82" i="3"/>
  <c r="Q82" i="3"/>
  <c r="P82" i="3"/>
  <c r="O82" i="3"/>
  <c r="N82" i="3"/>
  <c r="U81" i="3"/>
  <c r="T81" i="3"/>
  <c r="S81" i="3"/>
  <c r="R81" i="3"/>
  <c r="Q81" i="3"/>
  <c r="P81" i="3"/>
  <c r="O81" i="3"/>
  <c r="N81" i="3"/>
  <c r="U80" i="3"/>
  <c r="T80" i="3"/>
  <c r="S80" i="3"/>
  <c r="R80" i="3"/>
  <c r="Q80" i="3"/>
  <c r="P80" i="3"/>
  <c r="O80" i="3"/>
  <c r="N80" i="3"/>
  <c r="U79" i="3"/>
  <c r="T79" i="3"/>
  <c r="S79" i="3"/>
  <c r="R79" i="3"/>
  <c r="Q79" i="3"/>
  <c r="P79" i="3"/>
  <c r="O79" i="3"/>
  <c r="N79" i="3"/>
  <c r="U78" i="3"/>
  <c r="T78" i="3"/>
  <c r="S78" i="3"/>
  <c r="R78" i="3"/>
  <c r="Q78" i="3"/>
  <c r="P78" i="3"/>
  <c r="O78" i="3"/>
  <c r="N78" i="3"/>
  <c r="U77" i="3"/>
  <c r="T77" i="3"/>
  <c r="S77" i="3"/>
  <c r="R77" i="3"/>
  <c r="Q77" i="3"/>
  <c r="P77" i="3"/>
  <c r="O77" i="3"/>
  <c r="N77" i="3"/>
  <c r="U76" i="3"/>
  <c r="T76" i="3"/>
  <c r="S76" i="3"/>
  <c r="R76" i="3"/>
  <c r="Q76" i="3"/>
  <c r="P76" i="3"/>
  <c r="O76" i="3"/>
  <c r="N76" i="3"/>
  <c r="U75" i="3"/>
  <c r="T75" i="3"/>
  <c r="S75" i="3"/>
  <c r="R75" i="3"/>
  <c r="Q75" i="3"/>
  <c r="P75" i="3"/>
  <c r="O75" i="3"/>
  <c r="N75" i="3"/>
  <c r="U74" i="3"/>
  <c r="T74" i="3"/>
  <c r="S74" i="3"/>
  <c r="R74" i="3"/>
  <c r="Q74" i="3"/>
  <c r="P74" i="3"/>
  <c r="O74" i="3"/>
  <c r="N74" i="3"/>
  <c r="U73" i="3"/>
  <c r="T73" i="3"/>
  <c r="S73" i="3"/>
  <c r="R73" i="3"/>
  <c r="Q73" i="3"/>
  <c r="P73" i="3"/>
  <c r="O73" i="3"/>
  <c r="N73" i="3"/>
  <c r="U72" i="3"/>
  <c r="T72" i="3"/>
  <c r="S72" i="3"/>
  <c r="R72" i="3"/>
  <c r="Q72" i="3"/>
  <c r="P72" i="3"/>
  <c r="O72" i="3"/>
  <c r="N72" i="3"/>
  <c r="U71" i="3"/>
  <c r="T71" i="3"/>
  <c r="S71" i="3"/>
  <c r="R71" i="3"/>
  <c r="Q71" i="3"/>
  <c r="P71" i="3"/>
  <c r="O71" i="3"/>
  <c r="N71" i="3"/>
  <c r="U70" i="3"/>
  <c r="T70" i="3"/>
  <c r="S70" i="3"/>
  <c r="R70" i="3"/>
  <c r="Q70" i="3"/>
  <c r="P70" i="3"/>
  <c r="O70" i="3"/>
  <c r="N70" i="3"/>
  <c r="U69" i="3"/>
  <c r="T69" i="3"/>
  <c r="S69" i="3"/>
  <c r="R69" i="3"/>
  <c r="Q69" i="3"/>
  <c r="P69" i="3"/>
  <c r="O69" i="3"/>
  <c r="N69" i="3"/>
  <c r="U68" i="3"/>
  <c r="T68" i="3"/>
  <c r="S68" i="3"/>
  <c r="R68" i="3"/>
  <c r="Q68" i="3"/>
  <c r="P68" i="3"/>
  <c r="O68" i="3"/>
  <c r="N68" i="3"/>
  <c r="U67" i="3"/>
  <c r="T67" i="3"/>
  <c r="S67" i="3"/>
  <c r="R67" i="3"/>
  <c r="Q67" i="3"/>
  <c r="P67" i="3"/>
  <c r="O67" i="3"/>
  <c r="N67" i="3"/>
  <c r="U66" i="3"/>
  <c r="T66" i="3"/>
  <c r="S66" i="3"/>
  <c r="R66" i="3"/>
  <c r="Q66" i="3"/>
  <c r="P66" i="3"/>
  <c r="O66" i="3"/>
  <c r="N66" i="3"/>
  <c r="U65" i="3"/>
  <c r="T65" i="3"/>
  <c r="S65" i="3"/>
  <c r="R65" i="3"/>
  <c r="Q65" i="3"/>
  <c r="P65" i="3"/>
  <c r="O65" i="3"/>
  <c r="N65" i="3"/>
  <c r="U64" i="3"/>
  <c r="T64" i="3"/>
  <c r="S64" i="3"/>
  <c r="R64" i="3"/>
  <c r="Q64" i="3"/>
  <c r="P64" i="3"/>
  <c r="O64" i="3"/>
  <c r="N64" i="3"/>
  <c r="U63" i="3"/>
  <c r="T63" i="3"/>
  <c r="S63" i="3"/>
  <c r="R63" i="3"/>
  <c r="Q63" i="3"/>
  <c r="P63" i="3"/>
  <c r="O63" i="3"/>
  <c r="N63" i="3"/>
  <c r="U62" i="3"/>
  <c r="T62" i="3"/>
  <c r="S62" i="3"/>
  <c r="R62" i="3"/>
  <c r="Q62" i="3"/>
  <c r="P62" i="3"/>
  <c r="O62" i="3"/>
  <c r="N62" i="3"/>
  <c r="U61" i="3"/>
  <c r="T61" i="3"/>
  <c r="S61" i="3"/>
  <c r="R61" i="3"/>
  <c r="Q61" i="3"/>
  <c r="P61" i="3"/>
  <c r="O61" i="3"/>
  <c r="N61" i="3"/>
  <c r="U60" i="3"/>
  <c r="T60" i="3"/>
  <c r="S60" i="3"/>
  <c r="R60" i="3"/>
  <c r="Q60" i="3"/>
  <c r="P60" i="3"/>
  <c r="O60" i="3"/>
  <c r="N60" i="3"/>
  <c r="U59" i="3"/>
  <c r="T59" i="3"/>
  <c r="S59" i="3"/>
  <c r="R59" i="3"/>
  <c r="Q59" i="3"/>
  <c r="P59" i="3"/>
  <c r="O59" i="3"/>
  <c r="N59" i="3"/>
  <c r="U58" i="3"/>
  <c r="T58" i="3"/>
  <c r="S58" i="3"/>
  <c r="R58" i="3"/>
  <c r="Q58" i="3"/>
  <c r="P58" i="3"/>
  <c r="O58" i="3"/>
  <c r="N58" i="3"/>
  <c r="U57" i="3"/>
  <c r="T57" i="3"/>
  <c r="S57" i="3"/>
  <c r="R57" i="3"/>
  <c r="Q57" i="3"/>
  <c r="P57" i="3"/>
  <c r="O57" i="3"/>
  <c r="N57" i="3"/>
  <c r="U56" i="3"/>
  <c r="T56" i="3"/>
  <c r="S56" i="3"/>
  <c r="R56" i="3"/>
  <c r="Q56" i="3"/>
  <c r="P56" i="3"/>
  <c r="O56" i="3"/>
  <c r="N56" i="3"/>
  <c r="U55" i="3"/>
  <c r="T55" i="3"/>
  <c r="S55" i="3"/>
  <c r="R55" i="3"/>
  <c r="Q55" i="3"/>
  <c r="P55" i="3"/>
  <c r="O55" i="3"/>
  <c r="N55" i="3"/>
  <c r="U54" i="3"/>
  <c r="T54" i="3"/>
  <c r="S54" i="3"/>
  <c r="R54" i="3"/>
  <c r="Q54" i="3"/>
  <c r="P54" i="3"/>
  <c r="O54" i="3"/>
  <c r="N54" i="3"/>
  <c r="U53" i="3"/>
  <c r="T53" i="3"/>
  <c r="S53" i="3"/>
  <c r="R53" i="3"/>
  <c r="Q53" i="3"/>
  <c r="P53" i="3"/>
  <c r="O53" i="3"/>
  <c r="N53" i="3"/>
  <c r="U52" i="3"/>
  <c r="T52" i="3"/>
  <c r="S52" i="3"/>
  <c r="R52" i="3"/>
  <c r="Q52" i="3"/>
  <c r="P52" i="3"/>
  <c r="O52" i="3"/>
  <c r="N52" i="3"/>
  <c r="U51" i="3"/>
  <c r="T51" i="3"/>
  <c r="S51" i="3"/>
  <c r="R51" i="3"/>
  <c r="Q51" i="3"/>
  <c r="P51" i="3"/>
  <c r="O51" i="3"/>
  <c r="N51" i="3"/>
  <c r="U50" i="3"/>
  <c r="T50" i="3"/>
  <c r="S50" i="3"/>
  <c r="R50" i="3"/>
  <c r="Q50" i="3"/>
  <c r="P50" i="3"/>
  <c r="O50" i="3"/>
  <c r="N50" i="3"/>
  <c r="U49" i="3"/>
  <c r="T49" i="3"/>
  <c r="S49" i="3"/>
  <c r="R49" i="3"/>
  <c r="Q49" i="3"/>
  <c r="P49" i="3"/>
  <c r="O49" i="3"/>
  <c r="N49" i="3"/>
  <c r="U48" i="3"/>
  <c r="T48" i="3"/>
  <c r="S48" i="3"/>
  <c r="R48" i="3"/>
  <c r="Q48" i="3"/>
  <c r="P48" i="3"/>
  <c r="O48" i="3"/>
  <c r="N48" i="3"/>
  <c r="U47" i="3"/>
  <c r="T47" i="3"/>
  <c r="S47" i="3"/>
  <c r="R47" i="3"/>
  <c r="Q47" i="3"/>
  <c r="P47" i="3"/>
  <c r="O47" i="3"/>
  <c r="N47" i="3"/>
  <c r="U46" i="3"/>
  <c r="T46" i="3"/>
  <c r="S46" i="3"/>
  <c r="R46" i="3"/>
  <c r="Q46" i="3"/>
  <c r="P46" i="3"/>
  <c r="O46" i="3"/>
  <c r="N46" i="3"/>
  <c r="U45" i="3"/>
  <c r="T45" i="3"/>
  <c r="S45" i="3"/>
  <c r="R45" i="3"/>
  <c r="Q45" i="3"/>
  <c r="P45" i="3"/>
  <c r="O45" i="3"/>
  <c r="N45" i="3"/>
  <c r="U44" i="3"/>
  <c r="T44" i="3"/>
  <c r="S44" i="3"/>
  <c r="R44" i="3"/>
  <c r="Q44" i="3"/>
  <c r="P44" i="3"/>
  <c r="O44" i="3"/>
  <c r="N44" i="3"/>
  <c r="U43" i="3"/>
  <c r="T43" i="3"/>
  <c r="S43" i="3"/>
  <c r="R43" i="3"/>
  <c r="Q43" i="3"/>
  <c r="P43" i="3"/>
  <c r="O43" i="3"/>
  <c r="N43" i="3"/>
  <c r="U42" i="3"/>
  <c r="T42" i="3"/>
  <c r="S42" i="3"/>
  <c r="R42" i="3"/>
  <c r="Q42" i="3"/>
  <c r="P42" i="3"/>
  <c r="O42" i="3"/>
  <c r="N42" i="3"/>
  <c r="U41" i="3"/>
  <c r="T41" i="3"/>
  <c r="S41" i="3"/>
  <c r="R41" i="3"/>
  <c r="Q41" i="3"/>
  <c r="P41" i="3"/>
  <c r="O41" i="3"/>
  <c r="N41" i="3"/>
  <c r="U40" i="3"/>
  <c r="T40" i="3"/>
  <c r="S40" i="3"/>
  <c r="R40" i="3"/>
  <c r="Q40" i="3"/>
  <c r="P40" i="3"/>
  <c r="O40" i="3"/>
  <c r="N40" i="3"/>
  <c r="U39" i="3"/>
  <c r="T39" i="3"/>
  <c r="S39" i="3"/>
  <c r="R39" i="3"/>
  <c r="Q39" i="3"/>
  <c r="P39" i="3"/>
  <c r="O39" i="3"/>
  <c r="N39" i="3"/>
  <c r="U38" i="3"/>
  <c r="T38" i="3"/>
  <c r="S38" i="3"/>
  <c r="R38" i="3"/>
  <c r="Q38" i="3"/>
  <c r="P38" i="3"/>
  <c r="O38" i="3"/>
  <c r="N38" i="3"/>
  <c r="U37" i="3"/>
  <c r="T37" i="3"/>
  <c r="S37" i="3"/>
  <c r="R37" i="3"/>
  <c r="Q37" i="3"/>
  <c r="P37" i="3"/>
  <c r="O37" i="3"/>
  <c r="N37" i="3"/>
  <c r="U36" i="3"/>
  <c r="T36" i="3"/>
  <c r="S36" i="3"/>
  <c r="R36" i="3"/>
  <c r="Q36" i="3"/>
  <c r="P36" i="3"/>
  <c r="O36" i="3"/>
  <c r="N36" i="3"/>
  <c r="U35" i="3"/>
  <c r="T35" i="3"/>
  <c r="S35" i="3"/>
  <c r="R35" i="3"/>
  <c r="Q35" i="3"/>
  <c r="P35" i="3"/>
  <c r="O35" i="3"/>
  <c r="N35" i="3"/>
  <c r="U34" i="3"/>
  <c r="T34" i="3"/>
  <c r="S34" i="3"/>
  <c r="R34" i="3"/>
  <c r="Q34" i="3"/>
  <c r="P34" i="3"/>
  <c r="O34" i="3"/>
  <c r="N34" i="3"/>
  <c r="U33" i="3"/>
  <c r="T33" i="3"/>
  <c r="S33" i="3"/>
  <c r="R33" i="3"/>
  <c r="Q33" i="3"/>
  <c r="P33" i="3"/>
  <c r="O33" i="3"/>
  <c r="N33" i="3"/>
  <c r="U32" i="3"/>
  <c r="T32" i="3"/>
  <c r="S32" i="3"/>
  <c r="R32" i="3"/>
  <c r="Q32" i="3"/>
  <c r="P32" i="3"/>
  <c r="O32" i="3"/>
  <c r="N32" i="3"/>
  <c r="U31" i="3"/>
  <c r="T31" i="3"/>
  <c r="S31" i="3"/>
  <c r="R31" i="3"/>
  <c r="Q31" i="3"/>
  <c r="P31" i="3"/>
  <c r="O31" i="3"/>
  <c r="N31" i="3"/>
  <c r="U30" i="3"/>
  <c r="T30" i="3"/>
  <c r="S30" i="3"/>
  <c r="R30" i="3"/>
  <c r="Q30" i="3"/>
  <c r="P30" i="3"/>
  <c r="O30" i="3"/>
  <c r="N30" i="3"/>
  <c r="U29" i="3"/>
  <c r="T29" i="3"/>
  <c r="S29" i="3"/>
  <c r="R29" i="3"/>
  <c r="Q29" i="3"/>
  <c r="P29" i="3"/>
  <c r="O29" i="3"/>
  <c r="N29" i="3"/>
  <c r="U28" i="3"/>
  <c r="T28" i="3"/>
  <c r="S28" i="3"/>
  <c r="R28" i="3"/>
  <c r="Q28" i="3"/>
  <c r="P28" i="3"/>
  <c r="O28" i="3"/>
  <c r="N28" i="3"/>
  <c r="U27" i="3"/>
  <c r="T27" i="3"/>
  <c r="S27" i="3"/>
  <c r="R27" i="3"/>
  <c r="Q27" i="3"/>
  <c r="P27" i="3"/>
  <c r="O27" i="3"/>
  <c r="N27" i="3"/>
  <c r="U26" i="3"/>
  <c r="T26" i="3"/>
  <c r="S26" i="3"/>
  <c r="R26" i="3"/>
  <c r="Q26" i="3"/>
  <c r="P26" i="3"/>
  <c r="O26" i="3"/>
  <c r="N26" i="3"/>
  <c r="U25" i="3"/>
  <c r="T25" i="3"/>
  <c r="S25" i="3"/>
  <c r="R25" i="3"/>
  <c r="Q25" i="3"/>
  <c r="P25" i="3"/>
  <c r="O25" i="3"/>
  <c r="N25" i="3"/>
  <c r="U24" i="3"/>
  <c r="T24" i="3"/>
  <c r="S24" i="3"/>
  <c r="R24" i="3"/>
  <c r="Q24" i="3"/>
  <c r="P24" i="3"/>
  <c r="O24" i="3"/>
  <c r="N24" i="3"/>
  <c r="U23" i="3"/>
  <c r="T23" i="3"/>
  <c r="S23" i="3"/>
  <c r="R23" i="3"/>
  <c r="Q23" i="3"/>
  <c r="P23" i="3"/>
  <c r="O23" i="3"/>
  <c r="N23" i="3"/>
  <c r="U22" i="3"/>
  <c r="T22" i="3"/>
  <c r="S22" i="3"/>
  <c r="R22" i="3"/>
  <c r="Q22" i="3"/>
  <c r="P22" i="3"/>
  <c r="O22" i="3"/>
  <c r="N22" i="3"/>
  <c r="U21" i="3"/>
  <c r="T21" i="3"/>
  <c r="S21" i="3"/>
  <c r="R21" i="3"/>
  <c r="Q21" i="3"/>
  <c r="P21" i="3"/>
  <c r="O21" i="3"/>
  <c r="N21" i="3"/>
  <c r="U20" i="3"/>
  <c r="T20" i="3"/>
  <c r="S20" i="3"/>
  <c r="R20" i="3"/>
  <c r="Q20" i="3"/>
  <c r="P20" i="3"/>
  <c r="O20" i="3"/>
  <c r="N20" i="3"/>
  <c r="U19" i="3"/>
  <c r="T19" i="3"/>
  <c r="S19" i="3"/>
  <c r="R19" i="3"/>
  <c r="Q19" i="3"/>
  <c r="P19" i="3"/>
  <c r="O19" i="3"/>
  <c r="N19" i="3"/>
  <c r="U18" i="3"/>
  <c r="T18" i="3"/>
  <c r="S18" i="3"/>
  <c r="R18" i="3"/>
  <c r="Q18" i="3"/>
  <c r="P18" i="3"/>
  <c r="O18" i="3"/>
  <c r="N18" i="3"/>
  <c r="U17" i="3"/>
  <c r="T17" i="3"/>
  <c r="S17" i="3"/>
  <c r="R17" i="3"/>
  <c r="Q17" i="3"/>
  <c r="P17" i="3"/>
  <c r="O17" i="3"/>
  <c r="N17" i="3"/>
  <c r="U16" i="3"/>
  <c r="T16" i="3"/>
  <c r="S16" i="3"/>
  <c r="R16" i="3"/>
  <c r="Q16" i="3"/>
  <c r="P16" i="3"/>
  <c r="O16" i="3"/>
  <c r="N16" i="3"/>
  <c r="U15" i="3"/>
  <c r="T15" i="3"/>
  <c r="S15" i="3"/>
  <c r="R15" i="3"/>
  <c r="Q15" i="3"/>
  <c r="P15" i="3"/>
  <c r="O15" i="3"/>
  <c r="N15" i="3"/>
  <c r="U14" i="3"/>
  <c r="T14" i="3"/>
  <c r="S14" i="3"/>
  <c r="R14" i="3"/>
  <c r="Q14" i="3"/>
  <c r="P14" i="3"/>
  <c r="O14" i="3"/>
  <c r="N14" i="3"/>
  <c r="U13" i="3"/>
  <c r="T13" i="3"/>
  <c r="S13" i="3"/>
  <c r="R13" i="3"/>
  <c r="Q13" i="3"/>
  <c r="P13" i="3"/>
  <c r="O13" i="3"/>
  <c r="N13" i="3"/>
  <c r="U12" i="3"/>
  <c r="T12" i="3"/>
  <c r="S12" i="3"/>
  <c r="R12" i="3"/>
  <c r="Q12" i="3"/>
  <c r="P12" i="3"/>
  <c r="O12" i="3"/>
  <c r="N12" i="3"/>
  <c r="U11" i="3"/>
  <c r="T11" i="3"/>
  <c r="S11" i="3"/>
  <c r="R11" i="3"/>
  <c r="Q11" i="3"/>
  <c r="P11" i="3"/>
  <c r="O11" i="3"/>
  <c r="N11" i="3"/>
  <c r="U10" i="3"/>
  <c r="T10" i="3"/>
  <c r="S10" i="3"/>
  <c r="R10" i="3"/>
  <c r="Q10" i="3"/>
  <c r="P10" i="3"/>
  <c r="O10" i="3"/>
  <c r="N10" i="3"/>
  <c r="U9" i="3"/>
  <c r="T9" i="3"/>
  <c r="S9" i="3"/>
  <c r="R9" i="3"/>
  <c r="Q9" i="3"/>
  <c r="P9" i="3"/>
  <c r="O9" i="3"/>
  <c r="N9" i="3"/>
  <c r="U8" i="3"/>
  <c r="T8" i="3"/>
  <c r="S8" i="3"/>
  <c r="R8" i="3"/>
  <c r="Q8" i="3"/>
  <c r="P8" i="3"/>
  <c r="O8" i="3"/>
  <c r="N8" i="3"/>
  <c r="U7" i="3"/>
  <c r="T7" i="3"/>
  <c r="S7" i="3"/>
  <c r="R7" i="3"/>
  <c r="Q7" i="3"/>
  <c r="P7" i="3"/>
  <c r="O7" i="3"/>
  <c r="N7" i="3"/>
  <c r="U6" i="3"/>
  <c r="T6" i="3"/>
  <c r="S6" i="3"/>
  <c r="R6" i="3"/>
  <c r="Q6" i="3"/>
  <c r="P6" i="3"/>
  <c r="O6" i="3"/>
  <c r="N6" i="3"/>
  <c r="U5" i="3"/>
  <c r="T5" i="3"/>
  <c r="S5" i="3"/>
  <c r="R5" i="3"/>
  <c r="Q5" i="3"/>
  <c r="P5" i="3"/>
  <c r="O5" i="3"/>
  <c r="N5" i="3"/>
  <c r="U4" i="3"/>
  <c r="T4" i="3"/>
  <c r="S4" i="3"/>
  <c r="R4" i="3"/>
  <c r="Q4" i="3"/>
  <c r="P4" i="3"/>
  <c r="O4" i="3"/>
  <c r="N4" i="3"/>
  <c r="U3" i="3"/>
  <c r="T3" i="3"/>
  <c r="S3" i="3"/>
  <c r="R3" i="3"/>
  <c r="Q3" i="3"/>
  <c r="P3" i="3"/>
  <c r="O3" i="3"/>
  <c r="N3" i="3"/>
  <c r="U2" i="3"/>
  <c r="T2" i="3"/>
  <c r="B20" i="6" s="1"/>
  <c r="S2" i="3"/>
  <c r="B19" i="6" s="1"/>
  <c r="R2" i="3"/>
  <c r="Q2" i="3"/>
  <c r="P2" i="3"/>
  <c r="O2" i="3"/>
  <c r="N2" i="3"/>
  <c r="V112" i="4" l="1"/>
  <c r="W133" i="4"/>
  <c r="W90" i="4"/>
  <c r="W94" i="4"/>
  <c r="V130" i="4"/>
  <c r="V61" i="4"/>
  <c r="V65" i="4"/>
  <c r="V69" i="4"/>
  <c r="V73" i="4"/>
  <c r="W155" i="4"/>
  <c r="W137" i="4"/>
  <c r="W143" i="4"/>
  <c r="W89" i="4"/>
  <c r="W93" i="4"/>
  <c r="W97" i="4"/>
  <c r="W101" i="4"/>
  <c r="W105" i="4"/>
  <c r="W122" i="4"/>
  <c r="W136" i="4"/>
  <c r="V138" i="4"/>
  <c r="W140" i="4"/>
  <c r="V142" i="4"/>
  <c r="V12" i="4"/>
  <c r="V60" i="4"/>
  <c r="V64" i="4"/>
  <c r="V68" i="4"/>
  <c r="V72" i="4"/>
  <c r="W88" i="4"/>
  <c r="W92" i="4"/>
  <c r="W100" i="4"/>
  <c r="W104" i="4"/>
  <c r="V108" i="4"/>
  <c r="V129" i="4"/>
  <c r="V137" i="4"/>
  <c r="V141" i="4"/>
  <c r="W159" i="4"/>
  <c r="W87" i="4"/>
  <c r="W91" i="4"/>
  <c r="W95" i="4"/>
  <c r="W99" i="4"/>
  <c r="W103" i="4"/>
  <c r="V62" i="4"/>
  <c r="V66" i="4"/>
  <c r="V70" i="4"/>
  <c r="W74" i="4"/>
  <c r="W98" i="4"/>
  <c r="W102" i="4"/>
  <c r="W142" i="4"/>
  <c r="V145" i="4"/>
  <c r="V153" i="4"/>
  <c r="V157" i="4"/>
  <c r="V161" i="4"/>
  <c r="V169" i="4"/>
  <c r="V37" i="4"/>
  <c r="W37" i="4"/>
  <c r="V49" i="4"/>
  <c r="W49" i="4"/>
  <c r="V16" i="4"/>
  <c r="W16" i="4"/>
  <c r="V20" i="4"/>
  <c r="W20" i="4"/>
  <c r="V24" i="4"/>
  <c r="W24" i="4"/>
  <c r="V28" i="4"/>
  <c r="W28" i="4"/>
  <c r="V32" i="4"/>
  <c r="W32" i="4"/>
  <c r="V36" i="4"/>
  <c r="W36" i="4"/>
  <c r="V40" i="4"/>
  <c r="W40" i="4"/>
  <c r="V44" i="4"/>
  <c r="W44" i="4"/>
  <c r="V48" i="4"/>
  <c r="W48" i="4"/>
  <c r="V52" i="4"/>
  <c r="W52" i="4"/>
  <c r="V56" i="4"/>
  <c r="W56" i="4"/>
  <c r="V13" i="4"/>
  <c r="W13" i="4"/>
  <c r="V17" i="4"/>
  <c r="W17" i="4"/>
  <c r="V21" i="4"/>
  <c r="W21" i="4"/>
  <c r="V25" i="4"/>
  <c r="W25" i="4"/>
  <c r="V29" i="4"/>
  <c r="W29" i="4"/>
  <c r="V33" i="4"/>
  <c r="W33" i="4"/>
  <c r="V53" i="4"/>
  <c r="W53" i="4"/>
  <c r="V15" i="4"/>
  <c r="W15" i="4"/>
  <c r="V19" i="4"/>
  <c r="W19" i="4"/>
  <c r="V23" i="4"/>
  <c r="W23" i="4"/>
  <c r="V27" i="4"/>
  <c r="W27" i="4"/>
  <c r="V31" i="4"/>
  <c r="W31" i="4"/>
  <c r="V35" i="4"/>
  <c r="W35" i="4"/>
  <c r="V39" i="4"/>
  <c r="W39" i="4"/>
  <c r="V43" i="4"/>
  <c r="W43" i="4"/>
  <c r="V47" i="4"/>
  <c r="W47" i="4"/>
  <c r="V51" i="4"/>
  <c r="W51" i="4"/>
  <c r="V55" i="4"/>
  <c r="W55" i="4"/>
  <c r="V41" i="4"/>
  <c r="W41" i="4"/>
  <c r="V45" i="4"/>
  <c r="W45" i="4"/>
  <c r="V57" i="4"/>
  <c r="W57" i="4"/>
  <c r="W12" i="4"/>
  <c r="V14" i="4"/>
  <c r="W14" i="4"/>
  <c r="V18" i="4"/>
  <c r="W18" i="4"/>
  <c r="V22" i="4"/>
  <c r="W22" i="4"/>
  <c r="V26" i="4"/>
  <c r="W26" i="4"/>
  <c r="V30" i="4"/>
  <c r="W30" i="4"/>
  <c r="V34" i="4"/>
  <c r="W34" i="4"/>
  <c r="V38" i="4"/>
  <c r="W38" i="4"/>
  <c r="V42" i="4"/>
  <c r="W42" i="4"/>
  <c r="V46" i="4"/>
  <c r="W46" i="4"/>
  <c r="V50" i="4"/>
  <c r="W50" i="4"/>
  <c r="V54" i="4"/>
  <c r="W54" i="4"/>
  <c r="V58" i="4"/>
  <c r="W58" i="4"/>
  <c r="V176" i="4"/>
  <c r="V180" i="4"/>
  <c r="V184" i="4"/>
  <c r="V208" i="4"/>
  <c r="V188" i="4"/>
  <c r="W174" i="4"/>
  <c r="W186" i="4"/>
  <c r="W59" i="4"/>
  <c r="W60" i="4"/>
  <c r="W61" i="4"/>
  <c r="W62" i="4"/>
  <c r="W63" i="4"/>
  <c r="W64" i="4"/>
  <c r="W65" i="4"/>
  <c r="W66" i="4"/>
  <c r="W67" i="4"/>
  <c r="W68" i="4"/>
  <c r="W69" i="4"/>
  <c r="W70" i="4"/>
  <c r="W71" i="4"/>
  <c r="W72" i="4"/>
  <c r="W73" i="4"/>
  <c r="W76" i="4"/>
  <c r="W80" i="4"/>
  <c r="W82" i="4"/>
  <c r="W84" i="4"/>
  <c r="V173" i="4"/>
  <c r="V200" i="4"/>
  <c r="W163" i="4"/>
  <c r="W165" i="4"/>
  <c r="W169" i="4"/>
  <c r="W178" i="4"/>
  <c r="W185" i="4"/>
  <c r="W190" i="4"/>
  <c r="W194" i="4"/>
  <c r="V210" i="4"/>
  <c r="W158" i="4"/>
  <c r="V162" i="4"/>
  <c r="W168" i="4"/>
  <c r="V170" i="4"/>
  <c r="W172" i="4"/>
  <c r="V175" i="4"/>
  <c r="W183" i="4"/>
  <c r="V187" i="4"/>
  <c r="W78" i="4"/>
  <c r="W113" i="4"/>
  <c r="W135" i="4"/>
  <c r="W139" i="4"/>
  <c r="W147" i="4"/>
  <c r="W149" i="4"/>
  <c r="W153" i="4"/>
  <c r="W167" i="4"/>
  <c r="W171" i="4"/>
  <c r="V192" i="4"/>
  <c r="V196" i="4"/>
  <c r="W202" i="4"/>
  <c r="V206" i="4"/>
  <c r="W209" i="4"/>
  <c r="H9" i="7"/>
  <c r="W77" i="4"/>
  <c r="W81" i="4"/>
  <c r="W120" i="4"/>
  <c r="W128" i="4"/>
  <c r="W134" i="4"/>
  <c r="W138" i="4"/>
  <c r="V146" i="4"/>
  <c r="W152" i="4"/>
  <c r="V154" i="4"/>
  <c r="W156" i="4"/>
  <c r="V158" i="4"/>
  <c r="W166" i="4"/>
  <c r="W170" i="4"/>
  <c r="V179" i="4"/>
  <c r="V183" i="4"/>
  <c r="V191" i="4"/>
  <c r="W195" i="4"/>
  <c r="W197" i="4"/>
  <c r="V199" i="4"/>
  <c r="U127" i="4"/>
  <c r="X127" i="4" s="1"/>
  <c r="U141" i="4"/>
  <c r="X141" i="4" s="1"/>
  <c r="U173" i="4"/>
  <c r="X173" i="4" s="1"/>
  <c r="U153" i="4"/>
  <c r="X153" i="4" s="1"/>
  <c r="U169" i="4"/>
  <c r="X169" i="4" s="1"/>
  <c r="Y169" i="4" s="1"/>
  <c r="P12" i="7"/>
  <c r="P14" i="7" s="1"/>
  <c r="U80" i="4"/>
  <c r="X80" i="4" s="1"/>
  <c r="U107" i="4"/>
  <c r="X107" i="4" s="1"/>
  <c r="U115" i="4"/>
  <c r="X115" i="4" s="1"/>
  <c r="W118" i="4"/>
  <c r="U123" i="4"/>
  <c r="X123" i="4" s="1"/>
  <c r="W126" i="4"/>
  <c r="W132" i="4"/>
  <c r="U133" i="4"/>
  <c r="X133" i="4" s="1"/>
  <c r="W145" i="4"/>
  <c r="W148" i="4"/>
  <c r="U149" i="4"/>
  <c r="X149" i="4" s="1"/>
  <c r="W161" i="4"/>
  <c r="W164" i="4"/>
  <c r="U165" i="4"/>
  <c r="X165" i="4" s="1"/>
  <c r="W181" i="4"/>
  <c r="W193" i="4"/>
  <c r="W205" i="4"/>
  <c r="V209" i="4"/>
  <c r="J12" i="7"/>
  <c r="J14" i="7" s="1"/>
  <c r="B8" i="7"/>
  <c r="Q8" i="7"/>
  <c r="Q12" i="7" s="1"/>
  <c r="Q15" i="7" s="1"/>
  <c r="U111" i="4"/>
  <c r="X111" i="4" s="1"/>
  <c r="U119" i="4"/>
  <c r="X119" i="4" s="1"/>
  <c r="U157" i="4"/>
  <c r="X157" i="4" s="1"/>
  <c r="U84" i="4"/>
  <c r="X84" i="4" s="1"/>
  <c r="U117" i="4"/>
  <c r="X117" i="4" s="1"/>
  <c r="U125" i="4"/>
  <c r="X125" i="4" s="1"/>
  <c r="U137" i="4"/>
  <c r="X137" i="4" s="1"/>
  <c r="Y137" i="4" s="1"/>
  <c r="U76" i="4"/>
  <c r="X76" i="4" s="1"/>
  <c r="W85" i="4"/>
  <c r="W109" i="4"/>
  <c r="W116" i="4"/>
  <c r="U121" i="4"/>
  <c r="X121" i="4" s="1"/>
  <c r="W124" i="4"/>
  <c r="U129" i="4"/>
  <c r="X129" i="4" s="1"/>
  <c r="W130" i="4"/>
  <c r="V133" i="4"/>
  <c r="V134" i="4"/>
  <c r="W141" i="4"/>
  <c r="W144" i="4"/>
  <c r="U145" i="4"/>
  <c r="X145" i="4" s="1"/>
  <c r="W146" i="4"/>
  <c r="V149" i="4"/>
  <c r="Y149" i="4" s="1"/>
  <c r="V150" i="4"/>
  <c r="W157" i="4"/>
  <c r="W160" i="4"/>
  <c r="U161" i="4"/>
  <c r="X161" i="4" s="1"/>
  <c r="W162" i="4"/>
  <c r="V165" i="4"/>
  <c r="V166" i="4"/>
  <c r="W173" i="4"/>
  <c r="Y173" i="4" s="1"/>
  <c r="W177" i="4"/>
  <c r="W179" i="4"/>
  <c r="W189" i="4"/>
  <c r="W191" i="4"/>
  <c r="V195" i="4"/>
  <c r="W201" i="4"/>
  <c r="W203" i="4"/>
  <c r="K7" i="7"/>
  <c r="K12" i="7" s="1"/>
  <c r="K15" i="7" s="1"/>
  <c r="U75" i="4"/>
  <c r="X75" i="4" s="1"/>
  <c r="V76" i="4"/>
  <c r="U79" i="4"/>
  <c r="X79" i="4" s="1"/>
  <c r="V80" i="4"/>
  <c r="V84" i="4"/>
  <c r="V87" i="4"/>
  <c r="V88" i="4"/>
  <c r="V89" i="4"/>
  <c r="V90" i="4"/>
  <c r="V91" i="4"/>
  <c r="V92" i="4"/>
  <c r="V93" i="4"/>
  <c r="V94" i="4"/>
  <c r="V95" i="4"/>
  <c r="V96" i="4"/>
  <c r="V97" i="4"/>
  <c r="V98" i="4"/>
  <c r="V99" i="4"/>
  <c r="V100" i="4"/>
  <c r="V101" i="4"/>
  <c r="V102" i="4"/>
  <c r="V103" i="4"/>
  <c r="V104" i="4"/>
  <c r="W108" i="4"/>
  <c r="W112" i="4"/>
  <c r="B18" i="6"/>
  <c r="B17" i="6"/>
  <c r="U211" i="4"/>
  <c r="X211" i="4" s="1"/>
  <c r="U210" i="4"/>
  <c r="X210" i="4" s="1"/>
  <c r="U209" i="4"/>
  <c r="X209" i="4" s="1"/>
  <c r="Y209" i="4" s="1"/>
  <c r="U208" i="4"/>
  <c r="X208" i="4" s="1"/>
  <c r="U207" i="4"/>
  <c r="X207" i="4" s="1"/>
  <c r="U206" i="4"/>
  <c r="U205" i="4"/>
  <c r="X205" i="4" s="1"/>
  <c r="U204" i="4"/>
  <c r="X204" i="4" s="1"/>
  <c r="U203" i="4"/>
  <c r="X203" i="4" s="1"/>
  <c r="U202" i="4"/>
  <c r="U201" i="4"/>
  <c r="X201" i="4" s="1"/>
  <c r="U200" i="4"/>
  <c r="X200" i="4" s="1"/>
  <c r="U199" i="4"/>
  <c r="X199" i="4" s="1"/>
  <c r="U198" i="4"/>
  <c r="X198" i="4" s="1"/>
  <c r="U197" i="4"/>
  <c r="X197" i="4" s="1"/>
  <c r="U196" i="4"/>
  <c r="X196" i="4" s="1"/>
  <c r="U195" i="4"/>
  <c r="X195" i="4" s="1"/>
  <c r="U194" i="4"/>
  <c r="U193" i="4"/>
  <c r="U192" i="4"/>
  <c r="X192" i="4" s="1"/>
  <c r="U191" i="4"/>
  <c r="X191" i="4" s="1"/>
  <c r="U190" i="4"/>
  <c r="X190" i="4" s="1"/>
  <c r="U189" i="4"/>
  <c r="X189" i="4" s="1"/>
  <c r="U188" i="4"/>
  <c r="X188" i="4" s="1"/>
  <c r="U187" i="4"/>
  <c r="X187" i="4" s="1"/>
  <c r="U186" i="4"/>
  <c r="X186" i="4" s="1"/>
  <c r="U185" i="4"/>
  <c r="X185" i="4" s="1"/>
  <c r="U184" i="4"/>
  <c r="X184" i="4" s="1"/>
  <c r="U183" i="4"/>
  <c r="X183" i="4" s="1"/>
  <c r="U182" i="4"/>
  <c r="X182" i="4" s="1"/>
  <c r="U181" i="4"/>
  <c r="X181" i="4" s="1"/>
  <c r="U180" i="4"/>
  <c r="X180" i="4" s="1"/>
  <c r="U179" i="4"/>
  <c r="X179" i="4" s="1"/>
  <c r="U178" i="4"/>
  <c r="X178" i="4" s="1"/>
  <c r="U177" i="4"/>
  <c r="X177" i="4" s="1"/>
  <c r="U176" i="4"/>
  <c r="X176" i="4" s="1"/>
  <c r="U175" i="4"/>
  <c r="X175" i="4" s="1"/>
  <c r="U174" i="4"/>
  <c r="U171" i="4"/>
  <c r="X171" i="4" s="1"/>
  <c r="U167" i="4"/>
  <c r="X167" i="4" s="1"/>
  <c r="U163" i="4"/>
  <c r="X163" i="4" s="1"/>
  <c r="U159" i="4"/>
  <c r="X159" i="4" s="1"/>
  <c r="U155" i="4"/>
  <c r="X155" i="4" s="1"/>
  <c r="U151" i="4"/>
  <c r="X151" i="4" s="1"/>
  <c r="U147" i="4"/>
  <c r="X147" i="4" s="1"/>
  <c r="U143" i="4"/>
  <c r="X143" i="4" s="1"/>
  <c r="U139" i="4"/>
  <c r="X139" i="4" s="1"/>
  <c r="U135" i="4"/>
  <c r="X135" i="4" s="1"/>
  <c r="U131" i="4"/>
  <c r="X131" i="4" s="1"/>
  <c r="U172" i="4"/>
  <c r="X172" i="4" s="1"/>
  <c r="U168" i="4"/>
  <c r="X168" i="4" s="1"/>
  <c r="U164" i="4"/>
  <c r="X164" i="4" s="1"/>
  <c r="U160" i="4"/>
  <c r="X160" i="4" s="1"/>
  <c r="U156" i="4"/>
  <c r="X156" i="4" s="1"/>
  <c r="U152" i="4"/>
  <c r="X152" i="4" s="1"/>
  <c r="U148" i="4"/>
  <c r="X148" i="4" s="1"/>
  <c r="U144" i="4"/>
  <c r="X144" i="4" s="1"/>
  <c r="U140" i="4"/>
  <c r="X140" i="4" s="1"/>
  <c r="U136" i="4"/>
  <c r="X136" i="4" s="1"/>
  <c r="U132" i="4"/>
  <c r="X132" i="4" s="1"/>
  <c r="U112" i="4"/>
  <c r="X112" i="4" s="1"/>
  <c r="U108" i="4"/>
  <c r="X108" i="4" s="1"/>
  <c r="U128" i="4"/>
  <c r="X128" i="4" s="1"/>
  <c r="U126" i="4"/>
  <c r="X126" i="4" s="1"/>
  <c r="U124" i="4"/>
  <c r="X124" i="4" s="1"/>
  <c r="U122" i="4"/>
  <c r="X122" i="4" s="1"/>
  <c r="U120" i="4"/>
  <c r="X120" i="4" s="1"/>
  <c r="U118" i="4"/>
  <c r="X118" i="4" s="1"/>
  <c r="U116" i="4"/>
  <c r="X116" i="4" s="1"/>
  <c r="U113" i="4"/>
  <c r="X113" i="4" s="1"/>
  <c r="U109" i="4"/>
  <c r="X109" i="4" s="1"/>
  <c r="U105" i="4"/>
  <c r="X105" i="4" s="1"/>
  <c r="U104" i="4"/>
  <c r="X104" i="4" s="1"/>
  <c r="U103" i="4"/>
  <c r="X103" i="4" s="1"/>
  <c r="U102" i="4"/>
  <c r="X102" i="4" s="1"/>
  <c r="U101" i="4"/>
  <c r="X101" i="4" s="1"/>
  <c r="U100" i="4"/>
  <c r="X100" i="4" s="1"/>
  <c r="U99" i="4"/>
  <c r="X99" i="4" s="1"/>
  <c r="U98" i="4"/>
  <c r="X98" i="4" s="1"/>
  <c r="U97" i="4"/>
  <c r="X97" i="4" s="1"/>
  <c r="U96" i="4"/>
  <c r="X96" i="4" s="1"/>
  <c r="U95" i="4"/>
  <c r="X95" i="4" s="1"/>
  <c r="U94" i="4"/>
  <c r="X94" i="4" s="1"/>
  <c r="U93" i="4"/>
  <c r="X93" i="4" s="1"/>
  <c r="U92" i="4"/>
  <c r="X92" i="4" s="1"/>
  <c r="U91" i="4"/>
  <c r="X91" i="4" s="1"/>
  <c r="U90" i="4"/>
  <c r="X90" i="4" s="1"/>
  <c r="U89" i="4"/>
  <c r="X89" i="4" s="1"/>
  <c r="U88" i="4"/>
  <c r="X88" i="4" s="1"/>
  <c r="U87" i="4"/>
  <c r="X87" i="4" s="1"/>
  <c r="U170" i="4"/>
  <c r="X170" i="4" s="1"/>
  <c r="U166" i="4"/>
  <c r="X166" i="4" s="1"/>
  <c r="U162" i="4"/>
  <c r="X162" i="4" s="1"/>
  <c r="U158" i="4"/>
  <c r="X158" i="4" s="1"/>
  <c r="Y158" i="4" s="1"/>
  <c r="U154" i="4"/>
  <c r="X154" i="4" s="1"/>
  <c r="U150" i="4"/>
  <c r="X150" i="4" s="1"/>
  <c r="U146" i="4"/>
  <c r="X146" i="4" s="1"/>
  <c r="U142" i="4"/>
  <c r="X142" i="4" s="1"/>
  <c r="U138" i="4"/>
  <c r="X138" i="4" s="1"/>
  <c r="Y138" i="4" s="1"/>
  <c r="U134" i="4"/>
  <c r="X134" i="4" s="1"/>
  <c r="U130" i="4"/>
  <c r="X130" i="4" s="1"/>
  <c r="U114" i="4"/>
  <c r="X114" i="4" s="1"/>
  <c r="U110" i="4"/>
  <c r="X110" i="4" s="1"/>
  <c r="U106" i="4"/>
  <c r="X106" i="4" s="1"/>
  <c r="U12" i="4"/>
  <c r="X12" i="4" s="1"/>
  <c r="U13" i="4"/>
  <c r="X13" i="4" s="1"/>
  <c r="U14" i="4"/>
  <c r="X14" i="4" s="1"/>
  <c r="Y14" i="4" s="1"/>
  <c r="U15" i="4"/>
  <c r="X15" i="4" s="1"/>
  <c r="U16" i="4"/>
  <c r="X16" i="4" s="1"/>
  <c r="U17" i="4"/>
  <c r="X17" i="4" s="1"/>
  <c r="Y17" i="4" s="1"/>
  <c r="U18" i="4"/>
  <c r="X18" i="4" s="1"/>
  <c r="U19" i="4"/>
  <c r="X19" i="4" s="1"/>
  <c r="U20" i="4"/>
  <c r="X20" i="4" s="1"/>
  <c r="U21" i="4"/>
  <c r="X21" i="4" s="1"/>
  <c r="U22" i="4"/>
  <c r="X22" i="4" s="1"/>
  <c r="Y22" i="4" s="1"/>
  <c r="U23" i="4"/>
  <c r="X23" i="4" s="1"/>
  <c r="U24" i="4"/>
  <c r="X24" i="4" s="1"/>
  <c r="U25" i="4"/>
  <c r="X25" i="4" s="1"/>
  <c r="Y25" i="4" s="1"/>
  <c r="U26" i="4"/>
  <c r="X26" i="4" s="1"/>
  <c r="U27" i="4"/>
  <c r="X27" i="4" s="1"/>
  <c r="U28" i="4"/>
  <c r="X28" i="4" s="1"/>
  <c r="U29" i="4"/>
  <c r="X29" i="4" s="1"/>
  <c r="U30" i="4"/>
  <c r="X30" i="4" s="1"/>
  <c r="Y30" i="4" s="1"/>
  <c r="U31" i="4"/>
  <c r="X31" i="4" s="1"/>
  <c r="U32" i="4"/>
  <c r="X32" i="4" s="1"/>
  <c r="U33" i="4"/>
  <c r="X33" i="4" s="1"/>
  <c r="Y33" i="4" s="1"/>
  <c r="U34" i="4"/>
  <c r="X34" i="4" s="1"/>
  <c r="U35" i="4"/>
  <c r="X35" i="4" s="1"/>
  <c r="U36" i="4"/>
  <c r="X36" i="4" s="1"/>
  <c r="U37" i="4"/>
  <c r="X37" i="4" s="1"/>
  <c r="Y37" i="4" s="1"/>
  <c r="U38" i="4"/>
  <c r="X38" i="4" s="1"/>
  <c r="Y38" i="4" s="1"/>
  <c r="U39" i="4"/>
  <c r="X39" i="4" s="1"/>
  <c r="U40" i="4"/>
  <c r="X40" i="4" s="1"/>
  <c r="U41" i="4"/>
  <c r="X41" i="4" s="1"/>
  <c r="U42" i="4"/>
  <c r="X42" i="4" s="1"/>
  <c r="U43" i="4"/>
  <c r="X43" i="4" s="1"/>
  <c r="U44" i="4"/>
  <c r="X44" i="4" s="1"/>
  <c r="U45" i="4"/>
  <c r="X45" i="4" s="1"/>
  <c r="Y45" i="4" s="1"/>
  <c r="U46" i="4"/>
  <c r="X46" i="4" s="1"/>
  <c r="Y46" i="4" s="1"/>
  <c r="U47" i="4"/>
  <c r="X47" i="4" s="1"/>
  <c r="U48" i="4"/>
  <c r="X48" i="4" s="1"/>
  <c r="U49" i="4"/>
  <c r="X49" i="4" s="1"/>
  <c r="Y49" i="4" s="1"/>
  <c r="U50" i="4"/>
  <c r="X50" i="4" s="1"/>
  <c r="U51" i="4"/>
  <c r="X51" i="4" s="1"/>
  <c r="U52" i="4"/>
  <c r="X52" i="4" s="1"/>
  <c r="U53" i="4"/>
  <c r="X53" i="4" s="1"/>
  <c r="U54" i="4"/>
  <c r="X54" i="4" s="1"/>
  <c r="Y54" i="4" s="1"/>
  <c r="U55" i="4"/>
  <c r="X55" i="4" s="1"/>
  <c r="U56" i="4"/>
  <c r="X56" i="4" s="1"/>
  <c r="U57" i="4"/>
  <c r="X57" i="4" s="1"/>
  <c r="U58" i="4"/>
  <c r="X58" i="4" s="1"/>
  <c r="U59" i="4"/>
  <c r="X59" i="4" s="1"/>
  <c r="U60" i="4"/>
  <c r="X60" i="4" s="1"/>
  <c r="Y60" i="4" s="1"/>
  <c r="U61" i="4"/>
  <c r="X61" i="4" s="1"/>
  <c r="Y61" i="4" s="1"/>
  <c r="U62" i="4"/>
  <c r="X62" i="4" s="1"/>
  <c r="U63" i="4"/>
  <c r="X63" i="4" s="1"/>
  <c r="U64" i="4"/>
  <c r="X64" i="4" s="1"/>
  <c r="Y64" i="4" s="1"/>
  <c r="U65" i="4"/>
  <c r="X65" i="4" s="1"/>
  <c r="Y65" i="4" s="1"/>
  <c r="U66" i="4"/>
  <c r="X66" i="4" s="1"/>
  <c r="Y66" i="4" s="1"/>
  <c r="U67" i="4"/>
  <c r="X67" i="4" s="1"/>
  <c r="U68" i="4"/>
  <c r="X68" i="4" s="1"/>
  <c r="U69" i="4"/>
  <c r="X69" i="4" s="1"/>
  <c r="Y69" i="4" s="1"/>
  <c r="U70" i="4"/>
  <c r="X70" i="4" s="1"/>
  <c r="Y70" i="4" s="1"/>
  <c r="U71" i="4"/>
  <c r="X71" i="4" s="1"/>
  <c r="U72" i="4"/>
  <c r="X72" i="4" s="1"/>
  <c r="Y72" i="4" s="1"/>
  <c r="U73" i="4"/>
  <c r="X73" i="4" s="1"/>
  <c r="Y73" i="4" s="1"/>
  <c r="U74" i="4"/>
  <c r="X74" i="4" s="1"/>
  <c r="V75" i="4"/>
  <c r="U78" i="4"/>
  <c r="X78" i="4" s="1"/>
  <c r="V79" i="4"/>
  <c r="U82" i="4"/>
  <c r="X82" i="4" s="1"/>
  <c r="X83" i="4"/>
  <c r="V83" i="4"/>
  <c r="U86" i="4"/>
  <c r="X86" i="4" s="1"/>
  <c r="V198" i="4"/>
  <c r="W198" i="4"/>
  <c r="V77" i="4"/>
  <c r="V81" i="4"/>
  <c r="V85" i="4"/>
  <c r="V74" i="4"/>
  <c r="W75" i="4"/>
  <c r="U77" i="4"/>
  <c r="X77" i="4" s="1"/>
  <c r="V78" i="4"/>
  <c r="W79" i="4"/>
  <c r="U81" i="4"/>
  <c r="X81" i="4" s="1"/>
  <c r="V82" i="4"/>
  <c r="W83" i="4"/>
  <c r="U85" i="4"/>
  <c r="X85" i="4" s="1"/>
  <c r="V86" i="4"/>
  <c r="W86" i="4"/>
  <c r="Y145" i="4"/>
  <c r="V182" i="4"/>
  <c r="W182" i="4"/>
  <c r="W107" i="4"/>
  <c r="V107" i="4"/>
  <c r="W111" i="4"/>
  <c r="V111" i="4"/>
  <c r="W115" i="4"/>
  <c r="V115" i="4"/>
  <c r="W117" i="4"/>
  <c r="W119" i="4"/>
  <c r="W121" i="4"/>
  <c r="W123" i="4"/>
  <c r="W125" i="4"/>
  <c r="W127" i="4"/>
  <c r="X174" i="4"/>
  <c r="V174" i="4"/>
  <c r="V178" i="4"/>
  <c r="X194" i="4"/>
  <c r="V194" i="4"/>
  <c r="W106" i="4"/>
  <c r="V106" i="4"/>
  <c r="W110" i="4"/>
  <c r="V110" i="4"/>
  <c r="W114" i="4"/>
  <c r="V114" i="4"/>
  <c r="Y142" i="4"/>
  <c r="V190" i="4"/>
  <c r="X206" i="4"/>
  <c r="V207" i="4"/>
  <c r="W207" i="4"/>
  <c r="V105" i="4"/>
  <c r="V109" i="4"/>
  <c r="V113" i="4"/>
  <c r="V131" i="4"/>
  <c r="V135" i="4"/>
  <c r="V139" i="4"/>
  <c r="V143" i="4"/>
  <c r="V147" i="4"/>
  <c r="V151" i="4"/>
  <c r="V155" i="4"/>
  <c r="V159" i="4"/>
  <c r="V163" i="4"/>
  <c r="V167" i="4"/>
  <c r="V171" i="4"/>
  <c r="V186" i="4"/>
  <c r="X202" i="4"/>
  <c r="V202" i="4"/>
  <c r="B7" i="6"/>
  <c r="B8" i="6"/>
  <c r="E12" i="7"/>
  <c r="E15" i="7" s="1"/>
  <c r="V116" i="4"/>
  <c r="V117" i="4"/>
  <c r="Y117" i="4" s="1"/>
  <c r="V118" i="4"/>
  <c r="V119" i="4"/>
  <c r="V120" i="4"/>
  <c r="V121" i="4"/>
  <c r="V122" i="4"/>
  <c r="V123" i="4"/>
  <c r="V124" i="4"/>
  <c r="V125" i="4"/>
  <c r="V126" i="4"/>
  <c r="V127" i="4"/>
  <c r="V128" i="4"/>
  <c r="W129" i="4"/>
  <c r="W176" i="4"/>
  <c r="W180" i="4"/>
  <c r="W184" i="4"/>
  <c r="W188" i="4"/>
  <c r="W192" i="4"/>
  <c r="W196" i="4"/>
  <c r="W200" i="4"/>
  <c r="W204" i="4"/>
  <c r="W211" i="4"/>
  <c r="V211" i="4"/>
  <c r="V132" i="4"/>
  <c r="V136" i="4"/>
  <c r="V140" i="4"/>
  <c r="Y140" i="4" s="1"/>
  <c r="V144" i="4"/>
  <c r="V148" i="4"/>
  <c r="V152" i="4"/>
  <c r="V156" i="4"/>
  <c r="Y156" i="4" s="1"/>
  <c r="V160" i="4"/>
  <c r="V164" i="4"/>
  <c r="V168" i="4"/>
  <c r="V172" i="4"/>
  <c r="Y172" i="4" s="1"/>
  <c r="V177" i="4"/>
  <c r="V181" i="4"/>
  <c r="V185" i="4"/>
  <c r="V189" i="4"/>
  <c r="V193" i="4"/>
  <c r="X193" i="4"/>
  <c r="V197" i="4"/>
  <c r="V201" i="4"/>
  <c r="V205" i="4"/>
  <c r="W206" i="4"/>
  <c r="W208" i="4"/>
  <c r="W210" i="4"/>
  <c r="B10" i="7"/>
  <c r="H10" i="7"/>
  <c r="N10" i="7"/>
  <c r="B7" i="7"/>
  <c r="H8" i="7"/>
  <c r="N9" i="7"/>
  <c r="D12" i="7"/>
  <c r="D14" i="7" s="1"/>
  <c r="N7" i="7"/>
  <c r="Y68" i="4" l="1"/>
  <c r="Y56" i="4"/>
  <c r="Y48" i="4"/>
  <c r="Y40" i="4"/>
  <c r="Y32" i="4"/>
  <c r="Y24" i="4"/>
  <c r="Y16" i="4"/>
  <c r="Y12" i="4"/>
  <c r="Y130" i="4"/>
  <c r="Y187" i="4"/>
  <c r="Y195" i="4"/>
  <c r="Y161" i="4"/>
  <c r="Y141" i="4"/>
  <c r="Y153" i="4"/>
  <c r="Y159" i="4"/>
  <c r="Y143" i="4"/>
  <c r="Y71" i="4"/>
  <c r="Y67" i="4"/>
  <c r="Y63" i="4"/>
  <c r="Y59" i="4"/>
  <c r="Y55" i="4"/>
  <c r="Y47" i="4"/>
  <c r="Y39" i="4"/>
  <c r="Y31" i="4"/>
  <c r="Y23" i="4"/>
  <c r="Y15" i="4"/>
  <c r="Y113" i="4"/>
  <c r="Y62" i="4"/>
  <c r="Y58" i="4"/>
  <c r="Y50" i="4"/>
  <c r="Y42" i="4"/>
  <c r="Y34" i="4"/>
  <c r="Y26" i="4"/>
  <c r="Y18" i="4"/>
  <c r="Y125" i="4"/>
  <c r="Y57" i="4"/>
  <c r="Y53" i="4"/>
  <c r="Y41" i="4"/>
  <c r="Y29" i="4"/>
  <c r="Y21" i="4"/>
  <c r="Y13" i="4"/>
  <c r="Y210" i="4"/>
  <c r="Y184" i="4"/>
  <c r="Y120" i="4"/>
  <c r="Y174" i="4"/>
  <c r="Y52" i="4"/>
  <c r="Y44" i="4"/>
  <c r="Y36" i="4"/>
  <c r="Y28" i="4"/>
  <c r="Y20" i="4"/>
  <c r="Y51" i="4"/>
  <c r="Y43" i="4"/>
  <c r="Y35" i="4"/>
  <c r="Y27" i="4"/>
  <c r="Y19" i="4"/>
  <c r="Y166" i="4"/>
  <c r="Y180" i="4"/>
  <c r="Y196" i="4"/>
  <c r="Y194" i="4"/>
  <c r="Y168" i="4"/>
  <c r="Y152" i="4"/>
  <c r="Y136" i="4"/>
  <c r="Y109" i="4"/>
  <c r="Y208" i="4"/>
  <c r="Y122" i="4"/>
  <c r="Y186" i="4"/>
  <c r="Y190" i="4"/>
  <c r="Y178" i="4"/>
  <c r="Y146" i="4"/>
  <c r="Y162" i="4"/>
  <c r="Y112" i="4"/>
  <c r="Y175" i="4"/>
  <c r="Y179" i="4"/>
  <c r="Y183" i="4"/>
  <c r="Y191" i="4"/>
  <c r="Y199" i="4"/>
  <c r="Y203" i="4"/>
  <c r="Y170" i="4"/>
  <c r="Y154" i="4"/>
  <c r="Y129" i="4"/>
  <c r="Y134" i="4"/>
  <c r="Y150" i="4"/>
  <c r="Y204" i="4"/>
  <c r="Y128" i="4"/>
  <c r="Y192" i="4"/>
  <c r="Y202" i="4"/>
  <c r="Y207" i="4"/>
  <c r="Y157" i="4"/>
  <c r="Y133" i="4"/>
  <c r="Y121" i="4"/>
  <c r="Y108" i="4"/>
  <c r="Y76" i="4"/>
  <c r="Y200" i="4"/>
  <c r="Y188" i="4"/>
  <c r="Y124" i="4"/>
  <c r="Y116" i="4"/>
  <c r="Y163" i="4"/>
  <c r="Y147" i="4"/>
  <c r="Y131" i="4"/>
  <c r="Y182" i="4"/>
  <c r="Y80" i="4"/>
  <c r="Y84" i="4"/>
  <c r="Y206" i="4"/>
  <c r="Y160" i="4"/>
  <c r="Y144" i="4"/>
  <c r="Y176" i="4"/>
  <c r="Y123" i="4"/>
  <c r="Y111" i="4"/>
  <c r="Y83" i="4"/>
  <c r="Y165" i="4"/>
  <c r="Y197" i="4"/>
  <c r="Y102" i="4"/>
  <c r="Y94" i="4"/>
  <c r="Y90" i="4"/>
  <c r="Y148" i="4"/>
  <c r="Y81" i="4"/>
  <c r="Y97" i="4"/>
  <c r="Y201" i="4"/>
  <c r="Y193" i="4"/>
  <c r="Y185" i="4"/>
  <c r="Y177" i="4"/>
  <c r="Y127" i="4"/>
  <c r="Y119" i="4"/>
  <c r="Y171" i="4"/>
  <c r="Y155" i="4"/>
  <c r="Y139" i="4"/>
  <c r="Y105" i="4"/>
  <c r="Y198" i="4"/>
  <c r="Y104" i="4"/>
  <c r="Y100" i="4"/>
  <c r="Y96" i="4"/>
  <c r="Y92" i="4"/>
  <c r="Y88" i="4"/>
  <c r="Y205" i="4"/>
  <c r="Y189" i="4"/>
  <c r="Y181" i="4"/>
  <c r="Y86" i="4"/>
  <c r="Y79" i="4"/>
  <c r="Y98" i="4"/>
  <c r="Y164" i="4"/>
  <c r="Y132" i="4"/>
  <c r="Y110" i="4"/>
  <c r="Y101" i="4"/>
  <c r="Y93" i="4"/>
  <c r="Y89" i="4"/>
  <c r="Y211" i="4"/>
  <c r="Y126" i="4"/>
  <c r="Y118" i="4"/>
  <c r="Y167" i="4"/>
  <c r="Y151" i="4"/>
  <c r="Y135" i="4"/>
  <c r="Y114" i="4"/>
  <c r="Y106" i="4"/>
  <c r="Y115" i="4"/>
  <c r="Y107" i="4"/>
  <c r="Y82" i="4"/>
  <c r="Y78" i="4"/>
  <c r="Y74" i="4"/>
  <c r="Y85" i="4"/>
  <c r="Y77" i="4"/>
  <c r="Y75" i="4"/>
  <c r="Y103" i="4"/>
  <c r="Y99" i="4"/>
  <c r="Y95" i="4"/>
  <c r="Y91" i="4"/>
  <c r="Y8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OpenAI</author>
  </authors>
  <commentList>
    <comment ref="C1" authorId="0" shapeId="0" xr:uid="{00000000-0006-0000-0200-000001000000}">
      <text>
        <r>
          <rPr>
            <sz val="11"/>
            <color theme="1"/>
            <rFont val="Calibri"/>
            <family val="2"/>
            <scheme val="minor"/>
          </rPr>
          <t>Use the same Family ID / Employee ID for the employee and all covered dependents in the same household.</t>
        </r>
      </text>
    </comment>
    <comment ref="F1" authorId="0" shapeId="0" xr:uid="{00000000-0006-0000-0200-000002000000}">
      <text>
        <r>
          <rPr>
            <sz val="11"/>
            <color theme="1"/>
            <rFont val="Calibri"/>
            <family val="2"/>
            <scheme val="minor"/>
          </rPr>
          <t>Choose Employee, Spouse, or Child from the dropdown.</t>
        </r>
      </text>
    </comment>
    <comment ref="K1" authorId="0" shapeId="0" xr:uid="{00000000-0006-0000-0200-000003000000}">
      <text>
        <r>
          <rPr>
            <sz val="11"/>
            <color theme="1"/>
            <rFont val="Calibri"/>
            <family val="2"/>
            <scheme val="minor"/>
          </rPr>
          <t>Enter this on EMPLOYEE rows only so the Summary tab does not double count the current PEO benchmark.</t>
        </r>
      </text>
    </comment>
    <comment ref="N1" authorId="0" shapeId="0" xr:uid="{00000000-0006-0000-0200-000004000000}">
      <text>
        <r>
          <rPr>
            <sz val="11"/>
            <color theme="1"/>
            <rFont val="Calibri"/>
            <family val="2"/>
            <scheme val="minor"/>
          </rPr>
          <t>Auto-calculated from the household composition. Only meaningful on Employee rows.</t>
        </r>
      </text>
    </comment>
    <comment ref="O1" authorId="0" shapeId="0" xr:uid="{00000000-0006-0000-0200-000005000000}">
      <text>
        <r>
          <rPr>
            <sz val="11"/>
            <color theme="1"/>
            <rFont val="Calibri"/>
            <family val="2"/>
            <scheme val="minor"/>
          </rPr>
          <t>Auto-calculated full name helper field.</t>
        </r>
      </text>
    </comment>
    <comment ref="P1" authorId="0" shapeId="0" xr:uid="{00000000-0006-0000-0200-000006000000}">
      <text>
        <r>
          <rPr>
            <sz val="11"/>
            <color theme="1"/>
            <rFont val="Calibri"/>
            <family val="2"/>
            <scheme val="minor"/>
          </rPr>
          <t>Auto-calculated number of people attached to the Family ID.</t>
        </r>
      </text>
    </comment>
    <comment ref="Q1" authorId="0" shapeId="0" xr:uid="{00000000-0006-0000-0200-000007000000}">
      <text>
        <r>
          <rPr>
            <sz val="11"/>
            <color theme="1"/>
            <rFont val="Calibri"/>
            <family val="2"/>
            <scheme val="minor"/>
          </rPr>
          <t>Auto-calculated count of spouses for the Family ID.</t>
        </r>
      </text>
    </comment>
    <comment ref="R1" authorId="0" shapeId="0" xr:uid="{00000000-0006-0000-0200-000008000000}">
      <text>
        <r>
          <rPr>
            <sz val="11"/>
            <color theme="1"/>
            <rFont val="Calibri"/>
            <family val="2"/>
            <scheme val="minor"/>
          </rPr>
          <t>Auto-calculated count of children for the Family ID.</t>
        </r>
      </text>
    </comment>
    <comment ref="S1" authorId="0" shapeId="0" xr:uid="{00000000-0006-0000-0200-000009000000}">
      <text>
        <r>
          <rPr>
            <sz val="11"/>
            <color theme="1"/>
            <rFont val="Calibri"/>
            <family val="2"/>
            <scheme val="minor"/>
          </rPr>
          <t>Flags rows missing a DOB once a person is entered.</t>
        </r>
      </text>
    </comment>
    <comment ref="T1" authorId="0" shapeId="0" xr:uid="{00000000-0006-0000-0200-00000A000000}">
      <text>
        <r>
          <rPr>
            <sz val="11"/>
            <color theme="1"/>
            <rFont val="Calibri"/>
            <family val="2"/>
            <scheme val="minor"/>
          </rPr>
          <t>Flags rows missing a ZIP code once a person is entered.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OpenAI</author>
    <author>The ICHRA Shop</author>
  </authors>
  <commentList>
    <comment ref="B7" authorId="0" shapeId="0" xr:uid="{00000000-0006-0000-0300-000001000000}">
      <text>
        <r>
          <rPr>
            <sz val="11"/>
            <color theme="1"/>
            <rFont val="Calibri"/>
            <family val="2"/>
            <scheme val="minor"/>
          </rPr>
          <t>2026 required contribution percentage: 9.96%. Source: https://www.irs.gov/irb/2025-32_IRB</t>
        </r>
      </text>
    </comment>
    <comment ref="B9" authorId="0" shapeId="0" xr:uid="{00000000-0006-0000-0300-000002000000}">
      <text>
        <r>
          <rPr>
            <sz val="11"/>
            <color theme="1"/>
            <rFont val="Calibri"/>
            <family val="2"/>
            <scheme val="minor"/>
          </rPr>
          <t>FPL safe harbor generally uses the annual one-person FPL multiplied by the indexed affordability percentage, divided by 12. Source: https://www.irs.gov/affordable-care-act/employers/questions-and-answers-on-employer-shared-responsibility-provisions-under-the-affordable-care-act</t>
        </r>
      </text>
    </comment>
    <comment ref="L11" authorId="1" shapeId="0" xr:uid="{00000000-0006-0000-0300-000003000000}">
      <text>
        <r>
          <rPr>
            <sz val="11"/>
            <color theme="1"/>
            <rFont val="Calibri"/>
            <family val="2"/>
            <scheme val="minor"/>
          </rPr>
          <t>Form W-2 wages safe harbor generally uses Box 1 wages for the applicable period.</t>
        </r>
      </text>
    </comment>
    <comment ref="M11" authorId="1" shapeId="0" xr:uid="{00000000-0006-0000-0300-000004000000}">
      <text>
        <r>
          <rPr>
            <sz val="11"/>
            <color theme="1"/>
            <rFont val="Calibri"/>
            <family val="2"/>
            <scheme val="minor"/>
          </rPr>
          <t>Hourly rate in effect at the beginning of the plan year or coverage period.</t>
        </r>
      </text>
    </comment>
    <comment ref="N11" authorId="1" shapeId="0" xr:uid="{00000000-0006-0000-0300-000005000000}">
      <text>
        <r>
          <rPr>
            <sz val="11"/>
            <color theme="1"/>
            <rFont val="Calibri"/>
            <family val="2"/>
            <scheme val="minor"/>
          </rPr>
          <t>Enter a lower hourly rate if the employee rate decreased during the year; increases generally do not increase the safe-harbor amount.</t>
        </r>
      </text>
    </comment>
    <comment ref="O11" authorId="1" shapeId="0" xr:uid="{00000000-0006-0000-0300-000006000000}">
      <text>
        <r>
          <rPr>
            <sz val="11"/>
            <color theme="1"/>
            <rFont val="Calibri"/>
            <family val="2"/>
            <scheme val="minor"/>
          </rPr>
          <t>For salaried employees, enter the monthly salary used for rate-of-pay testing.</t>
        </r>
      </text>
    </comment>
    <comment ref="P11" authorId="1" shapeId="0" xr:uid="{00000000-0006-0000-0300-000007000000}">
      <text>
        <r>
          <rPr>
            <sz val="11"/>
            <color theme="1"/>
            <rFont val="Calibri"/>
            <family val="2"/>
            <scheme val="minor"/>
          </rPr>
          <t>Lowest-cost silver self-only premium for the employee location/age and applicable benchmark month.</t>
        </r>
      </text>
    </comment>
    <comment ref="R11" authorId="1" shapeId="0" xr:uid="{00000000-0006-0000-0300-000008000000}">
      <text>
        <r>
          <rPr>
            <sz val="11"/>
            <color theme="1"/>
            <rFont val="Calibri"/>
            <family val="2"/>
            <scheme val="minor"/>
          </rPr>
          <t>LCS premium minus monthly ICHRA allowance, floored at zero.</t>
        </r>
      </text>
    </comment>
  </commentList>
</comments>
</file>

<file path=xl/sharedStrings.xml><?xml version="1.0" encoding="utf-8"?>
<sst xmlns="http://schemas.openxmlformats.org/spreadsheetml/2006/main" count="783" uniqueCount="413">
  <si>
    <t>THE ICHRA SHOP™</t>
  </si>
  <si>
    <t>EMPLOYER BENEFITS &amp; ICHRA QUOTE PACK</t>
  </si>
  <si>
    <t>A complete intake workbook for employers, brokers, and benefits consultants</t>
  </si>
  <si>
    <t>Collect census data, current plan costs, contribution details, renewal information, and benefit priorities in one secure workbook.</t>
  </si>
  <si>
    <t>1</t>
  </si>
  <si>
    <t>Complete the Census Entry tab</t>
  </si>
  <si>
    <t>List every employee, spouse, and child on a separate row.</t>
  </si>
  <si>
    <t>2</t>
  </si>
  <si>
    <t>Review the Summary tab</t>
  </si>
  <si>
    <t>Confirm covered lives, family tiers, missing data, and current PEO benchmark.</t>
  </si>
  <si>
    <t>3</t>
  </si>
  <si>
    <t>Model ICHRA scenarios</t>
  </si>
  <si>
    <t>Enter proposed monthly allowances and compare annual costs.</t>
  </si>
  <si>
    <t>4</t>
  </si>
  <si>
    <t>Complete the Quote Requirements and Submission Profile tabs</t>
  </si>
  <si>
    <t>Save a copy and return it securely to your ICHRA Shop contact.</t>
  </si>
  <si>
    <t>Required for quoting: employee census, current plan designs and rates, employer contributions, renewal costs, and submitting-party information.</t>
  </si>
  <si>
    <t>Confidential benefits information. Share and store this workbook securely.</t>
  </si>
  <si>
    <t>SUBMISSION PROFILE</t>
  </si>
  <si>
    <t>Tell us who is submitting the opportunity and who should be included in the quoting process.</t>
  </si>
  <si>
    <t>SUBMISSION TYPE</t>
  </si>
  <si>
    <t>Submission is from</t>
  </si>
  <si>
    <t>Direct Employer / Broker / Consultant / Other</t>
  </si>
  <si>
    <t>Relationship to employer</t>
  </si>
  <si>
    <t>Is there a broker of record?</t>
  </si>
  <si>
    <t>Yes / No / Unknown</t>
  </si>
  <si>
    <t>Is this a competitive bid?</t>
  </si>
  <si>
    <t>Yes / No</t>
  </si>
  <si>
    <t>Requested effective date</t>
  </si>
  <si>
    <t>EMPLOYER CONTACT</t>
  </si>
  <si>
    <t>Employer legal name</t>
  </si>
  <si>
    <t>Employer website</t>
  </si>
  <si>
    <t>Primary contact name</t>
  </si>
  <si>
    <t>Title</t>
  </si>
  <si>
    <t>Email</t>
  </si>
  <si>
    <t>Phone</t>
  </si>
  <si>
    <t>Preferred contact method</t>
  </si>
  <si>
    <t>Email / Phone / Video meeting</t>
  </si>
  <si>
    <t>Best time to contact</t>
  </si>
  <si>
    <t>BROKER OR CONSULTANT</t>
  </si>
  <si>
    <t>Firm name</t>
  </si>
  <si>
    <t>Contact name</t>
  </si>
  <si>
    <t>Office location</t>
  </si>
  <si>
    <t>Broker / consultant role</t>
  </si>
  <si>
    <t>Lead advisor / referring advisor / consultant / other</t>
  </si>
  <si>
    <t>Should communications include the employer directly?</t>
  </si>
  <si>
    <t>Commission or fee arrangement to discuss?</t>
  </si>
  <si>
    <t>Yes / No / Not applicable</t>
  </si>
  <si>
    <t>OPPORTUNITY DETAILS</t>
  </si>
  <si>
    <t>Reason for evaluating alternatives</t>
  </si>
  <si>
    <t>Renewal increase / employee choice / geographic expansion / administration / other</t>
  </si>
  <si>
    <t>Current broker or consultant</t>
  </si>
  <si>
    <t>Current administrator / PEO / platform</t>
  </si>
  <si>
    <t>Target decision date</t>
  </si>
  <si>
    <t>Decision makers</t>
  </si>
  <si>
    <t>Other stakeholders to include</t>
  </si>
  <si>
    <t>Known priorities</t>
  </si>
  <si>
    <t>Cost / employee choice / networks / administration / recruiting / compliance</t>
  </si>
  <si>
    <t>Known concerns or constraints</t>
  </si>
  <si>
    <t>How did you hear about The ICHRA Shop?</t>
  </si>
  <si>
    <t>RETURN &amp; AUTHORIZATION</t>
  </si>
  <si>
    <t>Person completing this workbook</t>
  </si>
  <si>
    <t>Date completed</t>
  </si>
  <si>
    <t>May The ICHRA Shop contact the employer?</t>
  </si>
  <si>
    <t>Yes / No / Already connected</t>
  </si>
  <si>
    <t>May The ICHRA Shop contact the broker / consultant?</t>
  </si>
  <si>
    <t>Preferred secure return method</t>
  </si>
  <si>
    <t>Secure email / secure upload / other</t>
  </si>
  <si>
    <t>Additional notes</t>
  </si>
  <si>
    <t>Company Name</t>
  </si>
  <si>
    <t>Effective Date</t>
  </si>
  <si>
    <t>Family ID / Employee ID</t>
  </si>
  <si>
    <t>First Name</t>
  </si>
  <si>
    <t>Last Name</t>
  </si>
  <si>
    <t>Relationship</t>
  </si>
  <si>
    <t>Date of Birth</t>
  </si>
  <si>
    <t>Home ZIP Code</t>
  </si>
  <si>
    <t>Gender (Optional)</t>
  </si>
  <si>
    <t>Tobacco User (Y/N)</t>
  </si>
  <si>
    <t>Employer Monthly Medical Contribution ($)</t>
  </si>
  <si>
    <t>Current PEO Provider</t>
  </si>
  <si>
    <t>Notes</t>
  </si>
  <si>
    <t>Auto Family Tier</t>
  </si>
  <si>
    <t>Record Status</t>
  </si>
  <si>
    <t>Full Name</t>
  </si>
  <si>
    <t>Group Size</t>
  </si>
  <si>
    <t>Spouse Count in Family</t>
  </si>
  <si>
    <t>Child Count in Family</t>
  </si>
  <si>
    <t>Missing DOB Flag</t>
  </si>
  <si>
    <t>Missing ZIP Flag</t>
  </si>
  <si>
    <t>07/01/2026</t>
  </si>
  <si>
    <t>THE ICHRA SHOP™ | AFFORDABILITY TESTING DATA</t>
  </si>
  <si>
    <t>Capture the employee-level data needed to test ICHRA affordability under the Form W-2, Rate of Pay, and Federal Poverty Line safe harbors.</t>
  </si>
  <si>
    <t>ANNUAL ASSUMPTIONS — UPDATE FOR THE APPLICABLE PLAN YEAR</t>
  </si>
  <si>
    <t>WHAT THIS TAB ADDS BEYOND THE LCS BENCHMARK</t>
  </si>
  <si>
    <t>Plan year beginning</t>
  </si>
  <si>
    <t>Date the plan year begins.</t>
  </si>
  <si>
    <t>Form W-2 safe harbor</t>
  </si>
  <si>
    <t>Requires Box 1 wages and eligible coverage months.</t>
  </si>
  <si>
    <t>Affordability percentage</t>
  </si>
  <si>
    <t>2026 indexed percentage. Update annually.</t>
  </si>
  <si>
    <t>Rate of Pay safe harbor</t>
  </si>
  <si>
    <t>Requires hourly rate or monthly salary; hourly testing generally uses 130 hours per month.</t>
  </si>
  <si>
    <t>Annual FPL — one person</t>
  </si>
  <si>
    <t>Enter the applicable mainland U.S., Alaska, or Hawaii one-person federal poverty guideline for the plan year.</t>
  </si>
  <si>
    <t>Federal Poverty Line safe harbor</t>
  </si>
  <si>
    <t>Requires no employee wage data, but does require the annual one-person FPL and employee-required contribution.</t>
  </si>
  <si>
    <t>Monthly FPL affordability limit</t>
  </si>
  <si>
    <t>Calculated maximum monthly employee-required contribution under the FPL safe harbor.</t>
  </si>
  <si>
    <t>ICHRA benchmark input</t>
  </si>
  <si>
    <t>The LCS premium and monthly ICHRA allowance determine the employee-required contribution used in all three tests.</t>
  </si>
  <si>
    <t>Employee ID</t>
  </si>
  <si>
    <t>Employee Class / Category</t>
  </si>
  <si>
    <t>Compensation Type</t>
  </si>
  <si>
    <t>Full-Time?</t>
  </si>
  <si>
    <t>Coverage Effective Date</t>
  </si>
  <si>
    <t>Coverage Months</t>
  </si>
  <si>
    <t>Primary Worksite ZIP</t>
  </si>
  <si>
    <t>Home ZIP</t>
  </si>
  <si>
    <t>Age at Plan Year Start</t>
  </si>
  <si>
    <t>W-2 Box 1 Wages ($)</t>
  </si>
  <si>
    <t>Hourly Rate at Plan Start ($)</t>
  </si>
  <si>
    <t>Lowest Hourly Rate During Year ($)</t>
  </si>
  <si>
    <t>Monthly Salary ($)</t>
  </si>
  <si>
    <t>LCS Self-Only Premium ($/mo)</t>
  </si>
  <si>
    <t>ICHRA Allowance ($/mo)</t>
  </si>
  <si>
    <t>Employee Required Contribution ($/mo)</t>
  </si>
  <si>
    <t>W-2 Max Affordable ($/mo)</t>
  </si>
  <si>
    <t>Rate of Pay Max Affordable ($/mo)</t>
  </si>
  <si>
    <t>FPL Max Affordable ($/mo)</t>
  </si>
  <si>
    <t>W-2 Result</t>
  </si>
  <si>
    <t>Rate of Pay Result</t>
  </si>
  <si>
    <t>FPL Result</t>
  </si>
  <si>
    <t>Best Available Result</t>
  </si>
  <si>
    <t>Notes / Exceptions</t>
  </si>
  <si>
    <t>QUOTE REQUIREMENTS &amp; CURRENT PLAN INFORMATION</t>
  </si>
  <si>
    <t>Complete as much information as possible. Attach supporting documents when available.</t>
  </si>
  <si>
    <t>EMPLOYER INFORMATION</t>
  </si>
  <si>
    <t>Legal company name</t>
  </si>
  <si>
    <t>Required</t>
  </si>
  <si>
    <t>DBA / common name</t>
  </si>
  <si>
    <t>Optional</t>
  </si>
  <si>
    <t>Headquarters address</t>
  </si>
  <si>
    <t>Primary worksite states</t>
  </si>
  <si>
    <t>Federal EIN</t>
  </si>
  <si>
    <t>Industry / SIC or NAICS</t>
  </si>
  <si>
    <t>Helpful</t>
  </si>
  <si>
    <t>Number of eligible employees</t>
  </si>
  <si>
    <t>Number currently enrolled</t>
  </si>
  <si>
    <t>Current funding arrangement</t>
  </si>
  <si>
    <t>Fully insured / level funded / self-funded / PEO / other</t>
  </si>
  <si>
    <t>CURRENT MEDICAL PLAN</t>
  </si>
  <si>
    <t>Current carrier(s)</t>
  </si>
  <si>
    <t>Current plan name(s) / metal level(s)</t>
  </si>
  <si>
    <t>Plan type</t>
  </si>
  <si>
    <t>HMO / PPO / EPO / HDHP / other</t>
  </si>
  <si>
    <t>Deductible and out-of-pocket maximum</t>
  </si>
  <si>
    <t>Network name(s)</t>
  </si>
  <si>
    <t>Current contract effective date</t>
  </si>
  <si>
    <t>Current renewal date</t>
  </si>
  <si>
    <t>Current monthly rates — Employee Only</t>
  </si>
  <si>
    <t>Current monthly rates — Employee + Spouse</t>
  </si>
  <si>
    <t>Current monthly rates — Employee + Child(ren)</t>
  </si>
  <si>
    <t>Current monthly rates — Family</t>
  </si>
  <si>
    <t>Current total monthly premium</t>
  </si>
  <si>
    <t>Current total annual premium</t>
  </si>
  <si>
    <t>Renewal monthly rates — Employee Only</t>
  </si>
  <si>
    <t>If available</t>
  </si>
  <si>
    <t>Renewal monthly rates — Employee + Spouse</t>
  </si>
  <si>
    <t>Renewal monthly rates — Employee + Child(ren)</t>
  </si>
  <si>
    <t>Renewal monthly rates — Family</t>
  </si>
  <si>
    <t>Renewal total monthly premium</t>
  </si>
  <si>
    <t>Renewal total annual premium</t>
  </si>
  <si>
    <t>Renewal increase percentage</t>
  </si>
  <si>
    <t>CURRENT EMPLOYER CONTRIBUTIONS</t>
  </si>
  <si>
    <t>Contribution method</t>
  </si>
  <si>
    <t>Flat dollar / percentage / tiered / age-based / other</t>
  </si>
  <si>
    <t>Employee Only contribution — monthly</t>
  </si>
  <si>
    <t>Employee + Spouse contribution — monthly</t>
  </si>
  <si>
    <t>Employee + Child(ren) contribution — monthly</t>
  </si>
  <si>
    <t>Family contribution — monthly</t>
  </si>
  <si>
    <t>Dependent contribution policy</t>
  </si>
  <si>
    <t>Different contributions by class or location?</t>
  </si>
  <si>
    <t>Class / location contribution details</t>
  </si>
  <si>
    <t>If applicable</t>
  </si>
  <si>
    <t>Employer HSA contribution</t>
  </si>
  <si>
    <t>Employer HRA / MERP contribution</t>
  </si>
  <si>
    <t>Current administrative fees — PEPM</t>
  </si>
  <si>
    <t>Other employer medical costs</t>
  </si>
  <si>
    <t>CURRENT ANCILLARY BENEFITS</t>
  </si>
  <si>
    <t>Dental carrier, plans, rates, and contributions</t>
  </si>
  <si>
    <t>If quoting</t>
  </si>
  <si>
    <t>Vision carrier, plans, rates, and contributions</t>
  </si>
  <si>
    <t>Life and AD&amp;D carrier, benefit, and rates</t>
  </si>
  <si>
    <t>Short-term disability plan and rates</t>
  </si>
  <si>
    <t>Long-term disability plan and rates</t>
  </si>
  <si>
    <t>Voluntary benefits currently offered</t>
  </si>
  <si>
    <t>Other allowances or stipends currently offered</t>
  </si>
  <si>
    <t>DOCUMENTS TO RETURN</t>
  </si>
  <si>
    <t>Completed Census Entry tab</t>
  </si>
  <si>
    <t>Current medical benefit summaries / SBCs</t>
  </si>
  <si>
    <t>Current medical rate sheet</t>
  </si>
  <si>
    <t>Current contribution schedule</t>
  </si>
  <si>
    <t>Renewal rate sheet and renewal summary</t>
  </si>
  <si>
    <t>Current enrollment by plan and tier</t>
  </si>
  <si>
    <t>Latest carrier invoice or PEO benefits invoice</t>
  </si>
  <si>
    <t>Ancillary benefit summaries and rate sheets</t>
  </si>
  <si>
    <t>Employee handbook benefit section</t>
  </si>
  <si>
    <t>Claims or utilization report</t>
  </si>
  <si>
    <t>If available and appropriate</t>
  </si>
  <si>
    <t>Enrollment Counts</t>
  </si>
  <si>
    <t>Other Benefits Available via Fijoya</t>
  </si>
  <si>
    <t>Eligible Employees</t>
  </si>
  <si>
    <t>• Dental Insurance</t>
  </si>
  <si>
    <t>Covered Spouses</t>
  </si>
  <si>
    <t>• Vision Insurance</t>
  </si>
  <si>
    <t>Covered Children</t>
  </si>
  <si>
    <t>• Life Insurance</t>
  </si>
  <si>
    <t>Total Covered Lives</t>
  </si>
  <si>
    <t>• Short-Term Disability</t>
  </si>
  <si>
    <t>Subscriber / Family Count</t>
  </si>
  <si>
    <t>• Long-Term Disability</t>
  </si>
  <si>
    <t>• Accident Insurance</t>
  </si>
  <si>
    <t>Family Tier Mix</t>
  </si>
  <si>
    <t>• Critical Illness</t>
  </si>
  <si>
    <t>EE Only</t>
  </si>
  <si>
    <t>• Hospital Indemnity</t>
  </si>
  <si>
    <t>EE+Spouse</t>
  </si>
  <si>
    <t>• Telehealth</t>
  </si>
  <si>
    <t>EE+Child</t>
  </si>
  <si>
    <t>• Employee Assistance Program (EAP)</t>
  </si>
  <si>
    <t>Family</t>
  </si>
  <si>
    <t>Data Quality</t>
  </si>
  <si>
    <t>Rows Ready</t>
  </si>
  <si>
    <t>Rows Missing Required Info</t>
  </si>
  <si>
    <t>Missing DOB Flags</t>
  </si>
  <si>
    <t>Missing ZIP Flags</t>
  </si>
  <si>
    <t>Current PEO Benchmark</t>
  </si>
  <si>
    <t>Current PEO Monthly Medical Cost</t>
  </si>
  <si>
    <t>Current PEO Annual Medical Cost</t>
  </si>
  <si>
    <t>• Enter employer contribution on Employee rows only.</t>
  </si>
  <si>
    <t>• Auto Family Tier is calculated from Family ID + Relationship.</t>
  </si>
  <si>
    <t>• Summary is based on Census Entry rows 2:251.</t>
  </si>
  <si>
    <t>ICHRA Contribution Scenarios</t>
  </si>
  <si>
    <t>Enter proposed monthly ICHRA reimbursement amounts in the yellow cells.</t>
  </si>
  <si>
    <t>Low Scenario</t>
  </si>
  <si>
    <t>Mid Scenario</t>
  </si>
  <si>
    <t>High Scenario</t>
  </si>
  <si>
    <t>Tier</t>
  </si>
  <si>
    <t>Count</t>
  </si>
  <si>
    <t>Allowance / Mo</t>
  </si>
  <si>
    <t>Monthly Cost</t>
  </si>
  <si>
    <t>Annual Cost</t>
  </si>
  <si>
    <t>Total</t>
  </si>
  <si>
    <t>Delta vs Current PEO (Monthly)</t>
  </si>
  <si>
    <t>Delta vs Current PEO (Annual)</t>
  </si>
  <si>
    <t>THE ICHRA SHOP™ BENEFITS MENU</t>
  </si>
  <si>
    <t>Build a benefits package around employer budget, workforce needs, and employee choice.</t>
  </si>
  <si>
    <t>Benefit / Program</t>
  </si>
  <si>
    <t>What It Provides</t>
  </si>
  <si>
    <t>Common Employer Use</t>
  </si>
  <si>
    <t>Availability</t>
  </si>
  <si>
    <t>CORE MEDICAL &amp; HEALTH</t>
  </si>
  <si>
    <t>ICHRA</t>
  </si>
  <si>
    <t>Tax-free reimbursement for qualifying individual medical premiums and eligible expenses, based on plan design.</t>
  </si>
  <si>
    <t>Replace or complement traditional group medical coverage.</t>
  </si>
  <si>
    <t>Core strategy</t>
  </si>
  <si>
    <t>Individual Medical Plan Enrollment</t>
  </si>
  <si>
    <t>Employee plan shopping, decision support, enrollment, and ongoing service.</t>
  </si>
  <si>
    <t>Give employees carrier and plan choice.</t>
  </si>
  <si>
    <t>By market</t>
  </si>
  <si>
    <t>Dental Insurance</t>
  </si>
  <si>
    <t>Preventive, basic, and major dental coverage through group or individual options.</t>
  </si>
  <si>
    <t>Add a familiar ancillary benefit.</t>
  </si>
  <si>
    <t>Carrier dependent</t>
  </si>
  <si>
    <t>Vision Insurance</t>
  </si>
  <si>
    <t>Routine exams, lenses, frames, and contact-lens allowances.</t>
  </si>
  <si>
    <t>Low-cost, high-visibility benefit.</t>
  </si>
  <si>
    <t>Telehealth / Virtual Primary Care</t>
  </si>
  <si>
    <t>Virtual access to routine care, urgent care, or ongoing primary care.</t>
  </si>
  <si>
    <t>Improve access and reduce avoidable costs.</t>
  </si>
  <si>
    <t>Vendor dependent</t>
  </si>
  <si>
    <t>Mental Health Support</t>
  </si>
  <si>
    <t>Virtual therapy, coaching, navigation, or employee assistance resources.</t>
  </si>
  <si>
    <t>Expand behavioral-health access.</t>
  </si>
  <si>
    <t>Prescription Savings</t>
  </si>
  <si>
    <t>Discount tools, pharmacy navigation, or cash-price comparison support.</t>
  </si>
  <si>
    <t>Help employees manage non-covered or high-cost prescriptions.</t>
  </si>
  <si>
    <t>Direct Primary Care</t>
  </si>
  <si>
    <t>Membership-based primary care with defined access and services.</t>
  </si>
  <si>
    <t>Improve primary-care access in selected markets.</t>
  </si>
  <si>
    <t>Location dependent</t>
  </si>
  <si>
    <t>INCOME PROTECTION &amp; FINANCIAL SECURITY</t>
  </si>
  <si>
    <t>Employer-Paid Life Insurance</t>
  </si>
  <si>
    <t>Basic life and accidental death coverage paid by the employer.</t>
  </si>
  <si>
    <t>Establish a core financial-safety-net benefit.</t>
  </si>
  <si>
    <t>Voluntary Life Insurance</t>
  </si>
  <si>
    <t>Employee-paid supplemental life coverage, often with spouse and child options.</t>
  </si>
  <si>
    <t>Expand choice without increasing employer cost.</t>
  </si>
  <si>
    <t>Short-Term Disability</t>
  </si>
  <si>
    <t>Income replacement for qualifying short-duration illnesses, injuries, or maternity leave.</t>
  </si>
  <si>
    <t>Protect pay during temporary absences.</t>
  </si>
  <si>
    <t>Long-Term Disability</t>
  </si>
  <si>
    <t>Income replacement for qualifying extended disabilities.</t>
  </si>
  <si>
    <t>Protect long-term earning ability.</t>
  </si>
  <si>
    <t>Accident Insurance</t>
  </si>
  <si>
    <t>Fixed cash benefits following covered accidents and injuries.</t>
  </si>
  <si>
    <t>Offset deductibles and out-of-pocket expenses.</t>
  </si>
  <si>
    <t>Critical Illness Insurance</t>
  </si>
  <si>
    <t>Lump-sum cash benefit after a covered major diagnosis.</t>
  </si>
  <si>
    <t>Provide financial support during serious illness.</t>
  </si>
  <si>
    <t>Hospital Indemnity</t>
  </si>
  <si>
    <t>Fixed cash benefits for covered hospital admissions and stays.</t>
  </si>
  <si>
    <t>Help employees manage hospital-related costs.</t>
  </si>
  <si>
    <t>Cancer Insurance</t>
  </si>
  <si>
    <t>Specified cash benefits for covered cancer diagnoses and treatments.</t>
  </si>
  <si>
    <t>Targeted voluntary protection.</t>
  </si>
  <si>
    <t>LIFESTYLE, FAMILY &amp; EVERYDAY VALUE</t>
  </si>
  <si>
    <t>Grocery Allowance</t>
  </si>
  <si>
    <t>Employer-funded monthly allowance for eligible grocery purchases.</t>
  </si>
  <si>
    <t>Create a practical, highly visible benefit employees can use often.</t>
  </si>
  <si>
    <t>Program design required</t>
  </si>
  <si>
    <t>Lifestyle Spending Account</t>
  </si>
  <si>
    <t>Employer-funded allowance for approved wellness, fitness, family, or lifestyle categories.</t>
  </si>
  <si>
    <t>Offer flexible value across a diverse workforce.</t>
  </si>
  <si>
    <t>Fitness / Gym Allowance</t>
  </si>
  <si>
    <t>Reimbursement for gym memberships, fitness classes, equipment, or apps.</t>
  </si>
  <si>
    <t>Encourage wellness and engagement.</t>
  </si>
  <si>
    <t>Home Office Allowance</t>
  </si>
  <si>
    <t>Reimbursement for approved remote-work equipment, connectivity, or supplies.</t>
  </si>
  <si>
    <t>Support remote and hybrid employees.</t>
  </si>
  <si>
    <t>Transportation / Commuter Benefits</t>
  </si>
  <si>
    <t>Pre-tax or employer-funded support for transit and qualified parking.</t>
  </si>
  <si>
    <t>Reduce commuting costs.</t>
  </si>
  <si>
    <t>Eligibility rules apply</t>
  </si>
  <si>
    <t>Childcare Support</t>
  </si>
  <si>
    <t>Employer stipend, reimbursement, or resource navigation for childcare.</t>
  </si>
  <si>
    <t>Support working parents and caregivers.</t>
  </si>
  <si>
    <t>Eldercare Support</t>
  </si>
  <si>
    <t>Care navigation, backup care, or an employer allowance for caregiving needs.</t>
  </si>
  <si>
    <t>Support employees caring for aging family members.</t>
  </si>
  <si>
    <t>Family-Building Benefits</t>
  </si>
  <si>
    <t>Fertility, adoption, surrogacy, and related navigation or reimbursement support.</t>
  </si>
  <si>
    <t>Expand inclusive family benefits.</t>
  </si>
  <si>
    <t>Pet Insurance</t>
  </si>
  <si>
    <t>Voluntary coverage for eligible veterinary expenses.</t>
  </si>
  <si>
    <t>Add a popular employee-choice benefit.</t>
  </si>
  <si>
    <t>Employee Discount Program</t>
  </si>
  <si>
    <t>Discount marketplace for travel, entertainment, electronics, and everyday purchases.</t>
  </si>
  <si>
    <t>Deliver broad everyday savings.</t>
  </si>
  <si>
    <t>FINANCIAL WELLNESS &amp; PROTECTION</t>
  </si>
  <si>
    <t>Student Loan Assistance</t>
  </si>
  <si>
    <t>Employer contributions, reimbursement, or education tools for student debt.</t>
  </si>
  <si>
    <t>Recruit and retain younger professionals.</t>
  </si>
  <si>
    <t>Tuition / Continuing Education</t>
  </si>
  <si>
    <t>Reimbursement for approved courses, certifications, or degrees.</t>
  </si>
  <si>
    <t>Build skills and support career development.</t>
  </si>
  <si>
    <t>Emergency Savings Benefit</t>
  </si>
  <si>
    <t>Payroll-based savings or employer seed/match contributions.</t>
  </si>
  <si>
    <t>Improve resilience to unexpected expenses.</t>
  </si>
  <si>
    <t>Financial Coaching</t>
  </si>
  <si>
    <t>One-on-one or digital budgeting, debt, credit, and savings support.</t>
  </si>
  <si>
    <t>Improve financial confidence.</t>
  </si>
  <si>
    <t>Legal Services Plan</t>
  </si>
  <si>
    <t>Access to covered legal consultations and services.</t>
  </si>
  <si>
    <t>Provide affordable legal support.</t>
  </si>
  <si>
    <t>Identity Theft Protection</t>
  </si>
  <si>
    <t>Monitoring, restoration support, and fraud-related services.</t>
  </si>
  <si>
    <t>Protect employees and families from identity risks.</t>
  </si>
  <si>
    <t>Home &amp; Auto Discount Access</t>
  </si>
  <si>
    <t>Voluntary insurance access or affinity discounts.</t>
  </si>
  <si>
    <t>Expand employee savings opportunities.</t>
  </si>
  <si>
    <t>NAVIGATION, SUPPORT &amp; EXPERIENCE</t>
  </si>
  <si>
    <t>Employee Assistance Program</t>
  </si>
  <si>
    <t>Confidential support for emotional, family, legal, and work-life concerns.</t>
  </si>
  <si>
    <t>Provide broad employee support.</t>
  </si>
  <si>
    <t>Benefits Concierge</t>
  </si>
  <si>
    <t>Live assistance with plan selection, claims, billing, and care navigation.</t>
  </si>
  <si>
    <t>Improve the employee benefits experience.</t>
  </si>
  <si>
    <t>Service dependent</t>
  </si>
  <si>
    <t>Claims Advocacy</t>
  </si>
  <si>
    <t>Support resolving carrier billing, eligibility, and claims issues.</t>
  </si>
  <si>
    <t>Reduce employee frustration and HR workload.</t>
  </si>
  <si>
    <t>Care Navigation</t>
  </si>
  <si>
    <t>Guidance to appropriate providers, facilities, and cost-effective care.</t>
  </si>
  <si>
    <t>Improve care decisions and value.</t>
  </si>
  <si>
    <t>Health Savings Account Support</t>
  </si>
  <si>
    <t>HSA education, account access, and contribution coordination when compatible with plan design.</t>
  </si>
  <si>
    <t>Support HSA-eligible strategies.</t>
  </si>
  <si>
    <t>Flexible Spending Accounts</t>
  </si>
  <si>
    <t>Health and dependent-care FSAs for eligible expenses.</t>
  </si>
  <si>
    <t>Add tax-advantaged employee benefits.</t>
  </si>
  <si>
    <t>COBRA / Continuation Support</t>
  </si>
  <si>
    <t>Administration and compliance support for qualifying continuation coverage.</t>
  </si>
  <si>
    <t>Streamline offboarding and compliance.</t>
  </si>
  <si>
    <t>Plan dependent</t>
  </si>
  <si>
    <t>Important: Benefit availability, tax treatment, eligibility, and compliance requirements vary. Final program design is subject to carrier, vendor, legal, and tax review.</t>
  </si>
  <si>
    <t>Employer / Broker Email Template</t>
  </si>
  <si>
    <t>Subject</t>
  </si>
  <si>
    <t>Information Needed to Prepare Your ICHRA Shop Benefits Analysis</t>
  </si>
  <si>
    <t>Email Body</t>
  </si>
  <si>
    <t>Hi [Name],
Thank you for the opportunity to evaluate your benefits strategy. Please complete the attached The ICHRA Shop Employer Benefits &amp; ICHRA Quote Pack.
The workbook includes four key items:
• Submission Profile — identifies whether the opportunity is being submitted directly by the employer or through a broker or consultant
• Quote Requirements — captures current plans, rates, renewal costs, employer contributions, and supporting documents
• Census Entry — lists each employee and dependent on a separate row
• Benefits Menu — highlights medical, ancillary, lifestyle, financial-wellness, and employee-experience options
At minimum, we need the employee census, current medical plans and rates, current employer contributions, enrollment by tier, and renewal information when available.
Please return the completed workbook and supporting documents securely. Once received, The ICHRA Shop can prepare the market analysis, contribution strategy, and benefit recommendations.
Best,
Brad</t>
  </si>
  <si>
    <t>Gender</t>
  </si>
  <si>
    <t>Tobacco</t>
  </si>
  <si>
    <t>Employee</t>
  </si>
  <si>
    <t>M</t>
  </si>
  <si>
    <t>Y</t>
  </si>
  <si>
    <t>Spouse</t>
  </si>
  <si>
    <t>F</t>
  </si>
  <si>
    <t>N</t>
  </si>
  <si>
    <t>Child</t>
  </si>
  <si>
    <t>X</t>
  </si>
  <si>
    <t>ICHRA Shop Census Summary &amp; Readiness Dashboard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</si>
</sst>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yy"/>
    <numFmt numFmtId="166" formatCode="\$#,##0;[Red]\(\$#,##0\);\-"/>
    <numFmt numFmtId="168" formatCode="\$#,##0"/>
    <numFmt numFmtId="169" formatCode="\$#,##0.00"/>
    <numFmt numFmtId="170" formatCode="\$#,##0.00;[Red]\(\$#,##0.00\);\-"/>
  </numFmts>
  <fonts count="34" x14ac:knownFonts="1">
    <font>
      <sz val="11"/>
      <color theme="1"/>
      <name val="Calibri"/>
      <family val="2"/>
      <scheme val="minor"/>
    </font>
    <font>
      <b/>
      <sz val="11"/>
      <color rgb="FFFFFFFF"/>
      <name val="Calibri"/>
    </font>
    <font>
      <sz val="11"/>
      <color rgb="FF0000FF"/>
      <name val="Calibri"/>
    </font>
    <font>
      <i/>
      <sz val="10"/>
      <color rgb="FF666666"/>
      <name val="Calibri"/>
    </font>
    <font>
      <b/>
      <sz val="18"/>
      <color rgb="FF17324D"/>
      <name val="Aptos Display"/>
    </font>
    <font>
      <i/>
      <sz val="11"/>
      <color rgb="FF40566B"/>
      <name val="Aptos"/>
    </font>
    <font>
      <sz val="12"/>
      <color rgb="FF40566B"/>
      <name val="Aptos"/>
    </font>
    <font>
      <b/>
      <sz val="14"/>
      <color rgb="FFFFFFFF"/>
      <name val="Calibri"/>
    </font>
    <font>
      <b/>
      <sz val="12"/>
      <color rgb="FF17324D"/>
      <name val="Calibri"/>
    </font>
    <font>
      <sz val="10"/>
      <color rgb="FF40566B"/>
      <name val="Calibri"/>
    </font>
    <font>
      <b/>
      <sz val="10"/>
      <color rgb="FF17324D"/>
      <name val="Calibri"/>
    </font>
    <font>
      <i/>
      <sz val="9"/>
      <color rgb="FF40566B"/>
      <name val="Calibri"/>
    </font>
    <font>
      <b/>
      <sz val="10"/>
      <color rgb="FFFFFFFF"/>
      <name val="Calibri"/>
    </font>
    <font>
      <sz val="9"/>
      <color rgb="FF0000FF"/>
      <name val="Aptos"/>
    </font>
    <font>
      <sz val="9"/>
      <color rgb="FF000000"/>
      <name val="Aptos"/>
    </font>
    <font>
      <b/>
      <sz val="20"/>
      <color rgb="FFFFFFFF"/>
      <name val="Calibri"/>
    </font>
    <font>
      <b/>
      <sz val="11"/>
      <color rgb="FF17324D"/>
      <name val="Calibri"/>
    </font>
    <font>
      <b/>
      <sz val="19"/>
      <color rgb="FFFFFFFF"/>
      <name val="Calibri"/>
    </font>
    <font>
      <b/>
      <sz val="11"/>
      <color rgb="FF0000FF"/>
      <name val="Calibri"/>
    </font>
    <font>
      <b/>
      <sz val="11"/>
      <color rgb="FF17324D"/>
      <name val="Calibri"/>
    </font>
    <font>
      <b/>
      <sz val="18"/>
      <color rgb="FFFFFFFF"/>
      <name val="Calibri"/>
    </font>
    <font>
      <b/>
      <sz val="22"/>
      <color rgb="FF17324D"/>
      <name val="Aptos Display"/>
    </font>
    <font>
      <b/>
      <sz val="20"/>
      <color rgb="FFFFFFFF"/>
      <name val="Aptos Display"/>
    </font>
    <font>
      <i/>
      <sz val="11"/>
      <color rgb="FF667085"/>
      <name val="Aptos"/>
    </font>
    <font>
      <i/>
      <sz val="11"/>
      <color rgb="FF667085"/>
      <name val="Calibri"/>
    </font>
    <font>
      <i/>
      <sz val="11"/>
      <color rgb="FF17324D"/>
      <name val="Calibri"/>
    </font>
    <font>
      <b/>
      <sz val="11"/>
      <color rgb="FF10AAA8"/>
      <name val="Calibri"/>
    </font>
    <font>
      <b/>
      <sz val="11"/>
      <color rgb="FF667085"/>
      <name val="Calibri"/>
    </font>
    <font>
      <i/>
      <sz val="11"/>
      <color rgb="FF17344F"/>
      <name val="Aptos"/>
    </font>
    <font>
      <b/>
      <sz val="11"/>
      <color rgb="FFFFFFFF"/>
      <name val="Calibri"/>
    </font>
    <font>
      <b/>
      <sz val="11"/>
      <color rgb="FF17344F"/>
      <name val="Calibri"/>
    </font>
    <font>
      <sz val="9"/>
      <color rgb="FF666666"/>
      <name val="Calibri"/>
    </font>
    <font>
      <b/>
      <sz val="11"/>
      <color rgb="FF000000"/>
      <name val="Calibri"/>
    </font>
    <font>
      <b/>
      <sz val="9"/>
      <color rgb="FFFFFFFF"/>
      <name val="Calibri"/>
    </font>
  </fonts>
  <fills count="20">
    <fill>
      <patternFill patternType="none"/>
    </fill>
    <fill>
      <patternFill patternType="gray125"/>
    </fill>
    <fill>
      <patternFill patternType="solid">
        <fgColor rgb="FF1F4E78"/>
      </patternFill>
    </fill>
    <fill>
      <patternFill patternType="solid">
        <fgColor rgb="FFD9EAF7"/>
      </patternFill>
    </fill>
    <fill>
      <patternFill patternType="solid">
        <fgColor rgb="FFFFF2CC"/>
      </patternFill>
    </fill>
    <fill>
      <patternFill patternType="solid">
        <fgColor rgb="FF00A6A6"/>
      </patternFill>
    </fill>
    <fill>
      <patternFill patternType="solid">
        <fgColor rgb="FFF5F8FA"/>
      </patternFill>
    </fill>
    <fill>
      <patternFill patternType="solid">
        <fgColor rgb="FFFFF4D6"/>
      </patternFill>
    </fill>
    <fill>
      <patternFill patternType="solid">
        <fgColor rgb="FF17324D"/>
      </patternFill>
    </fill>
    <fill>
      <patternFill patternType="solid">
        <fgColor rgb="FFFFFFFF"/>
      </patternFill>
    </fill>
    <fill>
      <patternFill patternType="solid">
        <fgColor rgb="FFEFF5F7"/>
      </patternFill>
    </fill>
    <fill>
      <patternFill patternType="solid">
        <fgColor rgb="FFF8FBFC"/>
      </patternFill>
    </fill>
    <fill>
      <patternFill patternType="solid">
        <fgColor rgb="FFDDF6F4"/>
      </patternFill>
    </fill>
    <fill>
      <patternFill patternType="solid">
        <fgColor rgb="FF40566B"/>
      </patternFill>
    </fill>
    <fill>
      <patternFill patternType="solid">
        <fgColor rgb="FFFFF4B8"/>
      </patternFill>
    </fill>
    <fill>
      <patternFill patternType="solid">
        <fgColor rgb="FF10AAA8"/>
      </patternFill>
    </fill>
    <fill>
      <patternFill patternType="solid">
        <fgColor rgb="FF17344F"/>
      </patternFill>
    </fill>
    <fill>
      <patternFill patternType="solid">
        <fgColor rgb="FF00AFAE"/>
      </patternFill>
    </fill>
    <fill>
      <patternFill patternType="solid">
        <fgColor rgb="FFDDF4F2"/>
      </patternFill>
    </fill>
    <fill>
      <patternFill patternType="solid">
        <fgColor rgb="FFF2F4F6"/>
      </patternFill>
    </fill>
  </fills>
  <borders count="7">
    <border>
      <left/>
      <right/>
      <top/>
      <bottom/>
      <diagonal/>
    </border>
    <border>
      <left/>
      <right/>
      <top/>
      <bottom style="thin">
        <color rgb="FFBFBFBF"/>
      </bottom>
      <diagonal/>
    </border>
    <border>
      <left/>
      <right/>
      <top/>
      <bottom style="medium">
        <color rgb="FF17324D"/>
      </bottom>
      <diagonal/>
    </border>
    <border>
      <left/>
      <right/>
      <top/>
      <bottom style="hair">
        <color rgb="FFE5ECEF"/>
      </bottom>
      <diagonal/>
    </border>
    <border>
      <left/>
      <right/>
      <top/>
      <bottom style="thin">
        <color rgb="FFD9E1E8"/>
      </bottom>
      <diagonal/>
    </border>
    <border>
      <left/>
      <right/>
      <top/>
      <bottom style="thin">
        <color rgb="FFD9E1E8"/>
      </bottom>
      <diagonal/>
    </border>
    <border>
      <left/>
      <right/>
      <top/>
      <bottom style="medium">
        <color rgb="FF17344F"/>
      </bottom>
      <diagonal/>
    </border>
  </borders>
  <cellStyleXfs count="1">
    <xf numFmtId="0" fontId="0" fillId="0" borderId="0"/>
  </cellStyleXfs>
  <cellXfs count="91">
    <xf numFmtId="0" fontId="0" fillId="0" borderId="0" xfId="0"/>
    <xf numFmtId="0" fontId="1" fillId="2" borderId="1" xfId="0" applyFont="1" applyFill="1" applyBorder="1"/>
    <xf numFmtId="0" fontId="0" fillId="0" borderId="1" xfId="0" applyBorder="1"/>
    <xf numFmtId="0" fontId="3" fillId="0" borderId="0" xfId="0" applyFont="1"/>
    <xf numFmtId="0" fontId="7" fillId="5" borderId="0" xfId="0" applyFont="1" applyFill="1" applyAlignment="1">
      <alignment horizontal="center" vertical="center"/>
    </xf>
    <xf numFmtId="0" fontId="9" fillId="0" borderId="0" xfId="0" applyFont="1" applyAlignment="1">
      <alignment vertical="top" wrapText="1"/>
    </xf>
    <xf numFmtId="0" fontId="12" fillId="8" borderId="2" xfId="0" applyFont="1" applyFill="1" applyBorder="1" applyAlignment="1">
      <alignment horizontal="center" vertical="center" wrapText="1"/>
    </xf>
    <xf numFmtId="0" fontId="13" fillId="9" borderId="3" xfId="0" applyFont="1" applyFill="1" applyBorder="1" applyAlignment="1">
      <alignment vertical="center"/>
    </xf>
    <xf numFmtId="164" fontId="13" fillId="9" borderId="3" xfId="0" applyNumberFormat="1" applyFont="1" applyFill="1" applyBorder="1" applyAlignment="1">
      <alignment vertical="center"/>
    </xf>
    <xf numFmtId="49" fontId="13" fillId="9" borderId="3" xfId="0" applyNumberFormat="1" applyFont="1" applyFill="1" applyBorder="1" applyAlignment="1">
      <alignment vertical="center"/>
    </xf>
    <xf numFmtId="166" fontId="13" fillId="9" borderId="3" xfId="0" applyNumberFormat="1" applyFont="1" applyFill="1" applyBorder="1" applyAlignment="1">
      <alignment vertical="center" wrapText="1"/>
    </xf>
    <xf numFmtId="0" fontId="13" fillId="9" borderId="3" xfId="0" applyFont="1" applyFill="1" applyBorder="1" applyAlignment="1">
      <alignment vertical="center" wrapText="1"/>
    </xf>
    <xf numFmtId="0" fontId="14" fillId="10" borderId="3" xfId="0" applyFont="1" applyFill="1" applyBorder="1" applyAlignment="1">
      <alignment vertical="center"/>
    </xf>
    <xf numFmtId="1" fontId="14" fillId="10" borderId="3" xfId="0" applyNumberFormat="1" applyFont="1" applyFill="1" applyBorder="1" applyAlignment="1">
      <alignment vertical="center"/>
    </xf>
    <xf numFmtId="0" fontId="13" fillId="11" borderId="3" xfId="0" applyFont="1" applyFill="1" applyBorder="1" applyAlignment="1">
      <alignment vertical="center"/>
    </xf>
    <xf numFmtId="164" fontId="13" fillId="11" borderId="3" xfId="0" applyNumberFormat="1" applyFont="1" applyFill="1" applyBorder="1" applyAlignment="1">
      <alignment vertical="center"/>
    </xf>
    <xf numFmtId="49" fontId="13" fillId="11" borderId="3" xfId="0" applyNumberFormat="1" applyFont="1" applyFill="1" applyBorder="1" applyAlignment="1">
      <alignment vertical="center"/>
    </xf>
    <xf numFmtId="166" fontId="13" fillId="11" borderId="3" xfId="0" applyNumberFormat="1" applyFont="1" applyFill="1" applyBorder="1" applyAlignment="1">
      <alignment vertical="center" wrapText="1"/>
    </xf>
    <xf numFmtId="0" fontId="13" fillId="11" borderId="3" xfId="0" applyFont="1" applyFill="1" applyBorder="1" applyAlignment="1">
      <alignment vertical="center" wrapText="1"/>
    </xf>
    <xf numFmtId="0" fontId="1" fillId="5" borderId="1" xfId="0" applyFont="1" applyFill="1" applyBorder="1"/>
    <xf numFmtId="0" fontId="1" fillId="5" borderId="0" xfId="0" applyFont="1" applyFill="1"/>
    <xf numFmtId="0" fontId="0" fillId="0" borderId="1" xfId="0" applyBorder="1" applyAlignment="1">
      <alignment vertical="center" wrapText="1"/>
    </xf>
    <xf numFmtId="3" fontId="16" fillId="12" borderId="1" xfId="0" applyNumberFormat="1" applyFont="1" applyFill="1" applyBorder="1" applyAlignment="1">
      <alignment vertical="center" wrapText="1"/>
    </xf>
    <xf numFmtId="0" fontId="0" fillId="0" borderId="0" xfId="0" applyAlignment="1">
      <alignment vertical="center" wrapText="1"/>
    </xf>
    <xf numFmtId="0" fontId="1" fillId="5" borderId="1" xfId="0" applyFont="1" applyFill="1" applyBorder="1" applyAlignment="1">
      <alignment vertical="center" wrapText="1"/>
    </xf>
    <xf numFmtId="166" fontId="16" fillId="12" borderId="1" xfId="0" applyNumberFormat="1" applyFont="1" applyFill="1" applyBorder="1" applyAlignment="1">
      <alignment vertical="center" wrapText="1"/>
    </xf>
    <xf numFmtId="0" fontId="17" fillId="8" borderId="0" xfId="0" applyFont="1" applyFill="1"/>
    <xf numFmtId="0" fontId="0" fillId="8" borderId="0" xfId="0" applyFill="1"/>
    <xf numFmtId="0" fontId="1" fillId="13" borderId="1" xfId="0" applyFont="1" applyFill="1" applyBorder="1" applyAlignment="1">
      <alignment horizontal="center" wrapText="1"/>
    </xf>
    <xf numFmtId="166" fontId="18" fillId="14" borderId="1" xfId="0" applyNumberFormat="1" applyFont="1" applyFill="1" applyBorder="1"/>
    <xf numFmtId="166" fontId="0" fillId="0" borderId="1" xfId="0" applyNumberFormat="1" applyBorder="1"/>
    <xf numFmtId="0" fontId="19" fillId="6" borderId="1" xfId="0" applyFont="1" applyFill="1" applyBorder="1"/>
    <xf numFmtId="166" fontId="19" fillId="6" borderId="1" xfId="0" applyNumberFormat="1" applyFont="1" applyFill="1" applyBorder="1"/>
    <xf numFmtId="0" fontId="20" fillId="8" borderId="0" xfId="0" applyFont="1" applyFill="1"/>
    <xf numFmtId="0" fontId="1" fillId="5" borderId="0" xfId="0" applyFont="1" applyFill="1" applyAlignment="1">
      <alignment vertical="top" wrapText="1"/>
    </xf>
    <xf numFmtId="0" fontId="9" fillId="6" borderId="0" xfId="0" applyFont="1" applyFill="1" applyAlignment="1">
      <alignment vertical="top" wrapText="1"/>
    </xf>
    <xf numFmtId="0" fontId="19" fillId="0" borderId="4" xfId="0" applyFont="1" applyBorder="1" applyAlignment="1">
      <alignment vertical="center" wrapText="1"/>
    </xf>
    <xf numFmtId="0" fontId="24" fillId="0" borderId="4" xfId="0" applyFont="1" applyBorder="1" applyAlignment="1">
      <alignment vertical="center" wrapText="1"/>
    </xf>
    <xf numFmtId="0" fontId="26" fillId="0" borderId="4" xfId="0" applyFont="1" applyBorder="1" applyAlignment="1">
      <alignment vertical="center" wrapText="1"/>
    </xf>
    <xf numFmtId="0" fontId="27" fillId="0" borderId="4" xfId="0" applyFont="1" applyBorder="1" applyAlignment="1">
      <alignment vertical="center" wrapText="1"/>
    </xf>
    <xf numFmtId="0" fontId="1" fillId="15" borderId="0" xfId="0" applyFont="1" applyFill="1" applyAlignment="1">
      <alignment vertical="center"/>
    </xf>
    <xf numFmtId="0" fontId="19" fillId="0" borderId="4" xfId="0" applyFont="1" applyBorder="1" applyAlignment="1">
      <alignment vertical="top" wrapText="1"/>
    </xf>
    <xf numFmtId="0" fontId="0" fillId="0" borderId="4" xfId="0" applyBorder="1" applyAlignment="1">
      <alignment vertical="top" wrapText="1"/>
    </xf>
    <xf numFmtId="0" fontId="24" fillId="0" borderId="4" xfId="0" applyFont="1" applyBorder="1" applyAlignment="1">
      <alignment vertical="top" wrapText="1"/>
    </xf>
    <xf numFmtId="0" fontId="30" fillId="0" borderId="0" xfId="0" applyFont="1"/>
    <xf numFmtId="164" fontId="18" fillId="4" borderId="4" xfId="0" applyNumberFormat="1" applyFont="1" applyFill="1" applyBorder="1"/>
    <xf numFmtId="10" fontId="18" fillId="4" borderId="4" xfId="0" applyNumberFormat="1" applyFont="1" applyFill="1" applyBorder="1"/>
    <xf numFmtId="168" fontId="18" fillId="4" borderId="4" xfId="0" applyNumberFormat="1" applyFont="1" applyFill="1" applyBorder="1"/>
    <xf numFmtId="169" fontId="32" fillId="18" borderId="4" xfId="0" applyNumberFormat="1" applyFont="1" applyFill="1" applyBorder="1"/>
    <xf numFmtId="0" fontId="33" fillId="16" borderId="6" xfId="0" applyFont="1" applyFill="1" applyBorder="1" applyAlignment="1">
      <alignment horizontal="center" vertical="center" wrapText="1"/>
    </xf>
    <xf numFmtId="0" fontId="13" fillId="19" borderId="4" xfId="0" applyFont="1" applyFill="1" applyBorder="1" applyAlignment="1">
      <alignment vertical="center"/>
    </xf>
    <xf numFmtId="0" fontId="13" fillId="19" borderId="4" xfId="0" applyFont="1" applyFill="1" applyBorder="1" applyAlignment="1">
      <alignment vertical="center" wrapText="1"/>
    </xf>
    <xf numFmtId="164" fontId="13" fillId="19" borderId="4" xfId="0" applyNumberFormat="1" applyFont="1" applyFill="1" applyBorder="1" applyAlignment="1">
      <alignment vertical="center"/>
    </xf>
    <xf numFmtId="1" fontId="13" fillId="19" borderId="4" xfId="0" applyNumberFormat="1" applyFont="1" applyFill="1" applyBorder="1" applyAlignment="1">
      <alignment vertical="center"/>
    </xf>
    <xf numFmtId="170" fontId="13" fillId="19" borderId="4" xfId="0" applyNumberFormat="1" applyFont="1" applyFill="1" applyBorder="1" applyAlignment="1">
      <alignment vertical="center"/>
    </xf>
    <xf numFmtId="170" fontId="14" fillId="19" borderId="4" xfId="0" applyNumberFormat="1" applyFont="1" applyFill="1" applyBorder="1" applyAlignment="1">
      <alignment vertical="center"/>
    </xf>
    <xf numFmtId="0" fontId="14" fillId="19" borderId="4" xfId="0" applyFont="1" applyFill="1" applyBorder="1" applyAlignment="1">
      <alignment vertical="center"/>
    </xf>
    <xf numFmtId="0" fontId="14" fillId="19" borderId="4" xfId="0" applyFont="1" applyFill="1" applyBorder="1" applyAlignment="1">
      <alignment vertical="center" wrapText="1"/>
    </xf>
    <xf numFmtId="0" fontId="13" fillId="9" borderId="4" xfId="0" applyFont="1" applyFill="1" applyBorder="1" applyAlignment="1">
      <alignment vertical="center"/>
    </xf>
    <xf numFmtId="0" fontId="13" fillId="9" borderId="4" xfId="0" applyFont="1" applyFill="1" applyBorder="1" applyAlignment="1">
      <alignment vertical="center" wrapText="1"/>
    </xf>
    <xf numFmtId="164" fontId="13" fillId="9" borderId="4" xfId="0" applyNumberFormat="1" applyFont="1" applyFill="1" applyBorder="1" applyAlignment="1">
      <alignment vertical="center"/>
    </xf>
    <xf numFmtId="1" fontId="13" fillId="9" borderId="4" xfId="0" applyNumberFormat="1" applyFont="1" applyFill="1" applyBorder="1" applyAlignment="1">
      <alignment vertical="center"/>
    </xf>
    <xf numFmtId="170" fontId="13" fillId="9" borderId="4" xfId="0" applyNumberFormat="1" applyFont="1" applyFill="1" applyBorder="1" applyAlignment="1">
      <alignment vertical="center"/>
    </xf>
    <xf numFmtId="170" fontId="14" fillId="9" borderId="4" xfId="0" applyNumberFormat="1" applyFont="1" applyFill="1" applyBorder="1" applyAlignment="1">
      <alignment vertical="center"/>
    </xf>
    <xf numFmtId="0" fontId="14" fillId="9" borderId="4" xfId="0" applyFont="1" applyFill="1" applyBorder="1" applyAlignment="1">
      <alignment vertical="center"/>
    </xf>
    <xf numFmtId="0" fontId="14" fillId="9" borderId="4" xfId="0" applyFont="1" applyFill="1" applyBorder="1" applyAlignment="1">
      <alignment vertical="center" wrapText="1"/>
    </xf>
    <xf numFmtId="0" fontId="4" fillId="0" borderId="0" xfId="0" applyFont="1" applyAlignment="1">
      <alignment horizontal="left"/>
    </xf>
    <xf numFmtId="0" fontId="0" fillId="0" borderId="0" xfId="0"/>
    <xf numFmtId="0" fontId="8" fillId="6" borderId="0" xfId="0" applyFont="1" applyFill="1" applyAlignment="1">
      <alignment vertical="center"/>
    </xf>
    <xf numFmtId="0" fontId="21" fillId="5" borderId="0" xfId="0" applyFont="1" applyFill="1" applyAlignment="1">
      <alignment vertical="center"/>
    </xf>
    <xf numFmtId="0" fontId="6" fillId="0" borderId="0" xfId="0" applyFont="1" applyAlignment="1">
      <alignment vertical="center" wrapText="1"/>
    </xf>
    <xf numFmtId="0" fontId="9" fillId="0" borderId="0" xfId="0" applyFont="1" applyAlignment="1">
      <alignment vertical="top" wrapText="1"/>
    </xf>
    <xf numFmtId="0" fontId="5" fillId="0" borderId="0" xfId="0" applyFont="1"/>
    <xf numFmtId="0" fontId="11" fillId="0" borderId="0" xfId="0" applyFont="1" applyAlignment="1">
      <alignment horizontal="center"/>
    </xf>
    <xf numFmtId="0" fontId="10" fillId="7" borderId="0" xfId="0" applyFont="1" applyFill="1" applyAlignment="1">
      <alignment vertical="center" wrapText="1"/>
    </xf>
    <xf numFmtId="0" fontId="2" fillId="3" borderId="4" xfId="0" applyFont="1" applyFill="1" applyBorder="1" applyAlignment="1">
      <alignment vertical="center" wrapText="1"/>
    </xf>
    <xf numFmtId="0" fontId="0" fillId="0" borderId="5" xfId="0" applyBorder="1"/>
    <xf numFmtId="0" fontId="24" fillId="0" borderId="4" xfId="0" applyFont="1" applyBorder="1" applyAlignment="1">
      <alignment vertical="center" wrapText="1"/>
    </xf>
    <xf numFmtId="0" fontId="1" fillId="15" borderId="0" xfId="0" applyFont="1" applyFill="1"/>
    <xf numFmtId="0" fontId="15" fillId="8" borderId="0" xfId="0" applyFont="1" applyFill="1" applyAlignment="1">
      <alignment vertical="center"/>
    </xf>
    <xf numFmtId="0" fontId="24" fillId="0" borderId="0" xfId="0" applyFont="1"/>
    <xf numFmtId="0" fontId="31" fillId="0" borderId="0" xfId="0" applyFont="1" applyAlignment="1">
      <alignment wrapText="1"/>
    </xf>
    <xf numFmtId="0" fontId="28" fillId="0" borderId="0" xfId="0" applyFont="1" applyAlignment="1">
      <alignment wrapText="1"/>
    </xf>
    <xf numFmtId="0" fontId="29" fillId="17" borderId="0" xfId="0" applyFont="1" applyFill="1"/>
    <xf numFmtId="0" fontId="22" fillId="16" borderId="0" xfId="0" applyFont="1" applyFill="1" applyAlignment="1">
      <alignment vertical="center"/>
    </xf>
    <xf numFmtId="0" fontId="17" fillId="8" borderId="0" xfId="0" applyFont="1" applyFill="1" applyAlignment="1">
      <alignment vertical="center"/>
    </xf>
    <xf numFmtId="0" fontId="1" fillId="5" borderId="0" xfId="0" applyFont="1" applyFill="1" applyAlignment="1">
      <alignment horizontal="center" wrapText="1"/>
    </xf>
    <xf numFmtId="0" fontId="1" fillId="8" borderId="0" xfId="0" applyFont="1" applyFill="1" applyAlignment="1">
      <alignment vertical="center"/>
    </xf>
    <xf numFmtId="0" fontId="22" fillId="8" borderId="0" xfId="0" applyFont="1" applyFill="1" applyAlignment="1">
      <alignment vertical="center"/>
    </xf>
    <xf numFmtId="0" fontId="23" fillId="0" borderId="0" xfId="0" applyFont="1" applyAlignment="1">
      <alignment wrapText="1"/>
    </xf>
    <xf numFmtId="0" fontId="25" fillId="4" borderId="0" xfId="0" applyFont="1" applyFill="1" applyAlignment="1">
      <alignment vertical="center" wrapText="1"/>
    </xf>
  </cellXfs>
  <cellStyles count="1">
    <cellStyle name="Normal" xfId="0" builtinId="0"/>
  </cellStyles>
  <dxfs count="9">
    <dxf>
      <fill>
        <patternFill patternType="solid">
          <fgColor rgb="FFD9EAD3"/>
        </patternFill>
      </fill>
    </dxf>
    <dxf>
      <fill>
        <patternFill patternType="solid">
          <fgColor rgb="FFF4CCCC"/>
        </patternFill>
      </fill>
    </dxf>
    <dxf>
      <fill>
        <patternFill patternType="solid">
          <fgColor rgb="FFFCE2E2"/>
        </patternFill>
      </fill>
    </dxf>
    <dxf>
      <fill>
        <patternFill patternType="solid">
          <fgColor rgb="FFDDF2E5"/>
        </patternFill>
      </fill>
    </dxf>
    <dxf>
      <fill>
        <patternFill patternType="solid">
          <fgColor rgb="FFFCE4D6"/>
        </patternFill>
      </fill>
    </dxf>
    <dxf>
      <fill>
        <patternFill patternType="solid">
          <fgColor rgb="FFFFF0D9"/>
        </patternFill>
      </fill>
    </dxf>
    <dxf>
      <fill>
        <patternFill patternType="solid">
          <fgColor rgb="FFFCE4D6"/>
        </patternFill>
      </fill>
    </dxf>
    <dxf>
      <fill>
        <patternFill patternType="solid">
          <fgColor rgb="FFFCE4D6"/>
        </patternFill>
      </fill>
    </dxf>
    <dxf>
      <fill>
        <patternFill patternType="solid">
          <fgColor rgb="FFFCE4D6"/>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1162050</xdr:colOff>
      <xdr:row>0</xdr:row>
      <xdr:rowOff>142875</xdr:rowOff>
    </xdr:from>
    <xdr:ext cx="1809750" cy="95250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2628900" y="142875"/>
          <a:ext cx="1809750" cy="952500"/>
        </a:xfrm>
        <a:prstGeom prst="rect">
          <a:avLst/>
        </a:prstGeom>
        <a:ln>
          <a:prstDash val="soli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0</xdr:colOff>
      <xdr:row>0</xdr:row>
      <xdr:rowOff>0</xdr:rowOff>
    </xdr:from>
    <xdr:ext cx="1428750" cy="742950"/>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19</xdr:col>
      <xdr:colOff>0</xdr:colOff>
      <xdr:row>0</xdr:row>
      <xdr:rowOff>0</xdr:rowOff>
    </xdr:from>
    <xdr:ext cx="1619250" cy="790575"/>
    <xdr:pic>
      <xdr:nvPicPr>
        <xdr:cNvPr id="2" name="Image 1" descr="Picture">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5</xdr:col>
      <xdr:colOff>0</xdr:colOff>
      <xdr:row>0</xdr:row>
      <xdr:rowOff>0</xdr:rowOff>
    </xdr:from>
    <xdr:ext cx="1428750" cy="742950"/>
    <xdr:pic>
      <xdr:nvPicPr>
        <xdr:cNvPr id="2" name="Image 1" descr="Picture">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0</xdr:row>
      <xdr:rowOff>0</xdr:rowOff>
    </xdr:from>
    <xdr:ext cx="1524000" cy="781050"/>
    <xdr:pic>
      <xdr:nvPicPr>
        <xdr:cNvPr id="2" name="Image 1" descr="Picture">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7324D"/>
    <pageSetUpPr fitToPage="1"/>
  </sheetPr>
  <dimension ref="B1:F19"/>
  <sheetViews>
    <sheetView showGridLines="0" tabSelected="1" workbookViewId="0">
      <selection activeCell="A26" sqref="A26:XFD26"/>
    </sheetView>
  </sheetViews>
  <sheetFormatPr defaultRowHeight="15" x14ac:dyDescent="0.25"/>
  <cols>
    <col min="1" max="1" width="4" customWidth="1"/>
    <col min="2" max="6" width="18" customWidth="1"/>
    <col min="7" max="7" width="4" customWidth="1"/>
  </cols>
  <sheetData>
    <row r="1" spans="2:6" ht="18" customHeight="1" x14ac:dyDescent="0.25"/>
    <row r="2" spans="2:6" ht="33.950000000000003" customHeight="1" x14ac:dyDescent="0.25">
      <c r="B2" s="69" t="s">
        <v>0</v>
      </c>
      <c r="C2" s="67"/>
      <c r="D2" s="67"/>
    </row>
    <row r="3" spans="2:6" ht="33.950000000000003" customHeight="1" x14ac:dyDescent="0.25">
      <c r="B3" s="67"/>
      <c r="C3" s="67"/>
      <c r="D3" s="67"/>
    </row>
    <row r="4" spans="2:6" ht="20.100000000000001" customHeight="1" x14ac:dyDescent="0.4">
      <c r="B4" s="66" t="s">
        <v>1</v>
      </c>
      <c r="C4" s="67"/>
      <c r="D4" s="67"/>
      <c r="E4" s="67"/>
      <c r="F4" s="67"/>
    </row>
    <row r="5" spans="2:6" ht="15.95" customHeight="1" x14ac:dyDescent="0.25">
      <c r="B5" s="72" t="s">
        <v>2</v>
      </c>
      <c r="C5" s="67"/>
      <c r="D5" s="67"/>
      <c r="E5" s="67"/>
      <c r="F5" s="67"/>
    </row>
    <row r="6" spans="2:6" ht="27.95" customHeight="1" x14ac:dyDescent="0.25"/>
    <row r="7" spans="2:6" ht="24" customHeight="1" x14ac:dyDescent="0.25">
      <c r="B7" s="70" t="s">
        <v>3</v>
      </c>
      <c r="C7" s="67"/>
      <c r="D7" s="67"/>
      <c r="E7" s="67"/>
      <c r="F7" s="67"/>
    </row>
    <row r="8" spans="2:6" ht="21.95" customHeight="1" x14ac:dyDescent="0.25"/>
    <row r="9" spans="2:6" ht="21.95" customHeight="1" x14ac:dyDescent="0.25">
      <c r="B9" s="4" t="s">
        <v>4</v>
      </c>
      <c r="C9" s="68" t="s">
        <v>5</v>
      </c>
      <c r="D9" s="67"/>
      <c r="E9" s="67"/>
      <c r="F9" s="67"/>
    </row>
    <row r="10" spans="2:6" ht="21.95" customHeight="1" x14ac:dyDescent="0.25">
      <c r="C10" s="71" t="s">
        <v>6</v>
      </c>
      <c r="D10" s="67"/>
      <c r="E10" s="67"/>
      <c r="F10" s="67"/>
    </row>
    <row r="11" spans="2:6" ht="15.95" customHeight="1" x14ac:dyDescent="0.25">
      <c r="B11" s="4" t="s">
        <v>7</v>
      </c>
      <c r="C11" s="68" t="s">
        <v>8</v>
      </c>
      <c r="D11" s="67"/>
      <c r="E11" s="67"/>
      <c r="F11" s="67"/>
    </row>
    <row r="12" spans="2:6" ht="24" customHeight="1" x14ac:dyDescent="0.25">
      <c r="C12" s="71" t="s">
        <v>9</v>
      </c>
      <c r="D12" s="67"/>
      <c r="E12" s="67"/>
      <c r="F12" s="67"/>
    </row>
    <row r="13" spans="2:6" ht="24" customHeight="1" x14ac:dyDescent="0.25">
      <c r="B13" s="4" t="s">
        <v>10</v>
      </c>
      <c r="C13" s="68" t="s">
        <v>11</v>
      </c>
      <c r="D13" s="67"/>
      <c r="E13" s="67"/>
      <c r="F13" s="67"/>
    </row>
    <row r="14" spans="2:6" ht="24" customHeight="1" x14ac:dyDescent="0.25">
      <c r="C14" s="71" t="s">
        <v>12</v>
      </c>
      <c r="D14" s="67"/>
      <c r="E14" s="67"/>
      <c r="F14" s="67"/>
    </row>
    <row r="15" spans="2:6" ht="18" customHeight="1" x14ac:dyDescent="0.25">
      <c r="B15" s="4" t="s">
        <v>13</v>
      </c>
      <c r="C15" s="68" t="s">
        <v>14</v>
      </c>
      <c r="D15" s="67"/>
      <c r="E15" s="67"/>
      <c r="F15" s="67"/>
    </row>
    <row r="16" spans="2:6" ht="21.95" customHeight="1" x14ac:dyDescent="0.25">
      <c r="C16" s="71" t="s">
        <v>15</v>
      </c>
      <c r="D16" s="67"/>
      <c r="E16" s="67"/>
      <c r="F16" s="67"/>
    </row>
    <row r="17" spans="2:6" ht="21.95" customHeight="1" x14ac:dyDescent="0.25"/>
    <row r="18" spans="2:6" ht="26.1" customHeight="1" x14ac:dyDescent="0.25">
      <c r="B18" s="74" t="s">
        <v>16</v>
      </c>
      <c r="C18" s="67"/>
      <c r="D18" s="67"/>
      <c r="E18" s="67"/>
      <c r="F18" s="67"/>
    </row>
    <row r="19" spans="2:6" ht="20.100000000000001" customHeight="1" x14ac:dyDescent="0.25">
      <c r="B19" s="73" t="s">
        <v>17</v>
      </c>
      <c r="C19" s="67"/>
      <c r="D19" s="67"/>
      <c r="E19" s="67"/>
      <c r="F19" s="67"/>
    </row>
  </sheetData>
  <sheetProtection algorithmName="SHA-512" hashValue="9gGQGF6gMgvaPcaLJnVF7VjNKWnHXQz5BoaZhvwd8l7gTU68xwMgGQGFDKoU/u4Qq3or8p3zmOGM6pKlfUZYkQ==" saltValue="dWSpqcVVcYvUXTuuG5B/cA==" spinCount="100000" sheet="1" objects="1" scenarios="1"/>
  <mergeCells count="14">
    <mergeCell ref="B19:F19"/>
    <mergeCell ref="C16:F16"/>
    <mergeCell ref="C15:F15"/>
    <mergeCell ref="C11:F11"/>
    <mergeCell ref="B18:F18"/>
    <mergeCell ref="C14:F14"/>
    <mergeCell ref="B4:F4"/>
    <mergeCell ref="C13:F13"/>
    <mergeCell ref="C9:F9"/>
    <mergeCell ref="B2:D3"/>
    <mergeCell ref="B7:F7"/>
    <mergeCell ref="C12:F12"/>
    <mergeCell ref="B5:F5"/>
    <mergeCell ref="C10:F10"/>
  </mergeCells>
  <pageMargins left="0.3" right="0.3" top="0.5" bottom="0.5"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17324D"/>
    <pageSetUpPr fitToPage="1"/>
  </sheetPr>
  <dimension ref="A1:C4"/>
  <sheetViews>
    <sheetView showGridLines="0" workbookViewId="0"/>
  </sheetViews>
  <sheetFormatPr defaultRowHeight="15" x14ac:dyDescent="0.25"/>
  <sheetData>
    <row r="1" spans="1:3" x14ac:dyDescent="0.25">
      <c r="A1" t="s">
        <v>74</v>
      </c>
      <c r="B1" t="s">
        <v>402</v>
      </c>
      <c r="C1" t="s">
        <v>403</v>
      </c>
    </row>
    <row r="2" spans="1:3" x14ac:dyDescent="0.25">
      <c r="A2" t="s">
        <v>404</v>
      </c>
      <c r="B2" t="s">
        <v>405</v>
      </c>
      <c r="C2" t="s">
        <v>406</v>
      </c>
    </row>
    <row r="3" spans="1:3" x14ac:dyDescent="0.25">
      <c r="A3" t="s">
        <v>407</v>
      </c>
      <c r="B3" t="s">
        <v>408</v>
      </c>
      <c r="C3" t="s">
        <v>409</v>
      </c>
    </row>
    <row r="4" spans="1:3" x14ac:dyDescent="0.25">
      <c r="A4" t="s">
        <v>410</v>
      </c>
      <c r="B4" t="s">
        <v>411</v>
      </c>
    </row>
  </sheetData>
  <pageMargins left="0.3" right="0.3" top="0.5" bottom="0.5"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0AAA8"/>
    <pageSetUpPr fitToPage="1"/>
  </sheetPr>
  <dimension ref="A1:F51"/>
  <sheetViews>
    <sheetView showGridLines="0" workbookViewId="0">
      <pane ySplit="5" topLeftCell="A6" activePane="bottomLeft" state="frozen"/>
      <selection pane="bottomLeft" sqref="A1:D2"/>
    </sheetView>
  </sheetViews>
  <sheetFormatPr defaultRowHeight="15" x14ac:dyDescent="0.25"/>
  <cols>
    <col min="1" max="1" width="31" customWidth="1"/>
    <col min="2" max="2" width="33" customWidth="1"/>
    <col min="3" max="3" width="31" customWidth="1"/>
    <col min="4" max="4" width="33" customWidth="1"/>
    <col min="5" max="6" width="18" customWidth="1"/>
  </cols>
  <sheetData>
    <row r="1" spans="1:6" x14ac:dyDescent="0.25">
      <c r="A1" s="79" t="s">
        <v>18</v>
      </c>
      <c r="B1" s="67"/>
      <c r="C1" s="67"/>
      <c r="D1" s="67"/>
    </row>
    <row r="2" spans="1:6" x14ac:dyDescent="0.25">
      <c r="A2" s="67"/>
      <c r="B2" s="67"/>
      <c r="C2" s="67"/>
      <c r="D2" s="67"/>
    </row>
    <row r="4" spans="1:6" x14ac:dyDescent="0.25">
      <c r="A4" s="80" t="s">
        <v>19</v>
      </c>
      <c r="B4" s="67"/>
      <c r="C4" s="67"/>
      <c r="D4" s="67"/>
      <c r="E4" s="67"/>
      <c r="F4" s="67"/>
    </row>
    <row r="6" spans="1:6" x14ac:dyDescent="0.25">
      <c r="A6" s="78" t="s">
        <v>20</v>
      </c>
      <c r="B6" s="67"/>
      <c r="C6" s="67"/>
      <c r="D6" s="67"/>
      <c r="E6" s="67"/>
      <c r="F6" s="67"/>
    </row>
    <row r="7" spans="1:6" ht="30" customHeight="1" x14ac:dyDescent="0.25">
      <c r="A7" s="36" t="s">
        <v>21</v>
      </c>
      <c r="B7" s="75"/>
      <c r="C7" s="76"/>
      <c r="D7" s="76"/>
      <c r="E7" s="77" t="s">
        <v>22</v>
      </c>
      <c r="F7" s="76"/>
    </row>
    <row r="8" spans="1:6" ht="30" customHeight="1" x14ac:dyDescent="0.25">
      <c r="A8" s="36" t="s">
        <v>23</v>
      </c>
      <c r="B8" s="75"/>
      <c r="C8" s="76"/>
      <c r="D8" s="76"/>
      <c r="E8" s="77"/>
      <c r="F8" s="76"/>
    </row>
    <row r="9" spans="1:6" ht="30" customHeight="1" x14ac:dyDescent="0.25">
      <c r="A9" s="36" t="s">
        <v>24</v>
      </c>
      <c r="B9" s="75"/>
      <c r="C9" s="76"/>
      <c r="D9" s="76"/>
      <c r="E9" s="77" t="s">
        <v>25</v>
      </c>
      <c r="F9" s="76"/>
    </row>
    <row r="10" spans="1:6" ht="30" customHeight="1" x14ac:dyDescent="0.25">
      <c r="A10" s="36" t="s">
        <v>26</v>
      </c>
      <c r="B10" s="75"/>
      <c r="C10" s="76"/>
      <c r="D10" s="76"/>
      <c r="E10" s="77" t="s">
        <v>27</v>
      </c>
      <c r="F10" s="76"/>
    </row>
    <row r="11" spans="1:6" ht="30" customHeight="1" x14ac:dyDescent="0.25">
      <c r="A11" s="36" t="s">
        <v>28</v>
      </c>
      <c r="B11" s="75"/>
      <c r="C11" s="76"/>
      <c r="D11" s="76"/>
      <c r="E11" s="77"/>
      <c r="F11" s="76"/>
    </row>
    <row r="13" spans="1:6" x14ac:dyDescent="0.25">
      <c r="A13" s="78" t="s">
        <v>29</v>
      </c>
      <c r="B13" s="67"/>
      <c r="C13" s="67"/>
      <c r="D13" s="67"/>
      <c r="E13" s="67"/>
      <c r="F13" s="67"/>
    </row>
    <row r="14" spans="1:6" ht="30" customHeight="1" x14ac:dyDescent="0.25">
      <c r="A14" s="36" t="s">
        <v>30</v>
      </c>
      <c r="B14" s="75"/>
      <c r="C14" s="76"/>
      <c r="D14" s="76"/>
      <c r="E14" s="77"/>
      <c r="F14" s="76"/>
    </row>
    <row r="15" spans="1:6" ht="30" customHeight="1" x14ac:dyDescent="0.25">
      <c r="A15" s="36" t="s">
        <v>31</v>
      </c>
      <c r="B15" s="75"/>
      <c r="C15" s="76"/>
      <c r="D15" s="76"/>
      <c r="E15" s="77"/>
      <c r="F15" s="76"/>
    </row>
    <row r="16" spans="1:6" ht="30" customHeight="1" x14ac:dyDescent="0.25">
      <c r="A16" s="36" t="s">
        <v>32</v>
      </c>
      <c r="B16" s="75"/>
      <c r="C16" s="76"/>
      <c r="D16" s="76"/>
      <c r="E16" s="77"/>
      <c r="F16" s="76"/>
    </row>
    <row r="17" spans="1:6" ht="30" customHeight="1" x14ac:dyDescent="0.25">
      <c r="A17" s="36" t="s">
        <v>33</v>
      </c>
      <c r="B17" s="75"/>
      <c r="C17" s="76"/>
      <c r="D17" s="76"/>
      <c r="E17" s="77"/>
      <c r="F17" s="76"/>
    </row>
    <row r="18" spans="1:6" ht="30" customHeight="1" x14ac:dyDescent="0.25">
      <c r="A18" s="36" t="s">
        <v>34</v>
      </c>
      <c r="B18" s="75"/>
      <c r="C18" s="76"/>
      <c r="D18" s="76"/>
      <c r="E18" s="77"/>
      <c r="F18" s="76"/>
    </row>
    <row r="19" spans="1:6" ht="30" customHeight="1" x14ac:dyDescent="0.25">
      <c r="A19" s="36" t="s">
        <v>35</v>
      </c>
      <c r="B19" s="75"/>
      <c r="C19" s="76"/>
      <c r="D19" s="76"/>
      <c r="E19" s="77"/>
      <c r="F19" s="76"/>
    </row>
    <row r="20" spans="1:6" ht="30" customHeight="1" x14ac:dyDescent="0.25">
      <c r="A20" s="36" t="s">
        <v>36</v>
      </c>
      <c r="B20" s="75"/>
      <c r="C20" s="76"/>
      <c r="D20" s="76"/>
      <c r="E20" s="77" t="s">
        <v>37</v>
      </c>
      <c r="F20" s="76"/>
    </row>
    <row r="21" spans="1:6" ht="30" customHeight="1" x14ac:dyDescent="0.25">
      <c r="A21" s="36" t="s">
        <v>38</v>
      </c>
      <c r="B21" s="75"/>
      <c r="C21" s="76"/>
      <c r="D21" s="76"/>
      <c r="E21" s="77"/>
      <c r="F21" s="76"/>
    </row>
    <row r="23" spans="1:6" x14ac:dyDescent="0.25">
      <c r="A23" s="78" t="s">
        <v>39</v>
      </c>
      <c r="B23" s="67"/>
      <c r="C23" s="67"/>
      <c r="D23" s="67"/>
      <c r="E23" s="67"/>
      <c r="F23" s="67"/>
    </row>
    <row r="24" spans="1:6" ht="30" customHeight="1" x14ac:dyDescent="0.25">
      <c r="A24" s="36" t="s">
        <v>40</v>
      </c>
      <c r="B24" s="75"/>
      <c r="C24" s="76"/>
      <c r="D24" s="76"/>
      <c r="E24" s="77"/>
      <c r="F24" s="76"/>
    </row>
    <row r="25" spans="1:6" ht="30" customHeight="1" x14ac:dyDescent="0.25">
      <c r="A25" s="36" t="s">
        <v>41</v>
      </c>
      <c r="B25" s="75"/>
      <c r="C25" s="76"/>
      <c r="D25" s="76"/>
      <c r="E25" s="77"/>
      <c r="F25" s="76"/>
    </row>
    <row r="26" spans="1:6" ht="30" customHeight="1" x14ac:dyDescent="0.25">
      <c r="A26" s="36" t="s">
        <v>33</v>
      </c>
      <c r="B26" s="75"/>
      <c r="C26" s="76"/>
      <c r="D26" s="76"/>
      <c r="E26" s="77"/>
      <c r="F26" s="76"/>
    </row>
    <row r="27" spans="1:6" ht="30" customHeight="1" x14ac:dyDescent="0.25">
      <c r="A27" s="36" t="s">
        <v>34</v>
      </c>
      <c r="B27" s="75"/>
      <c r="C27" s="76"/>
      <c r="D27" s="76"/>
      <c r="E27" s="77"/>
      <c r="F27" s="76"/>
    </row>
    <row r="28" spans="1:6" ht="30" customHeight="1" x14ac:dyDescent="0.25">
      <c r="A28" s="36" t="s">
        <v>35</v>
      </c>
      <c r="B28" s="75"/>
      <c r="C28" s="76"/>
      <c r="D28" s="76"/>
      <c r="E28" s="77"/>
      <c r="F28" s="76"/>
    </row>
    <row r="29" spans="1:6" ht="30" customHeight="1" x14ac:dyDescent="0.25">
      <c r="A29" s="36" t="s">
        <v>42</v>
      </c>
      <c r="B29" s="75"/>
      <c r="C29" s="76"/>
      <c r="D29" s="76"/>
      <c r="E29" s="77"/>
      <c r="F29" s="76"/>
    </row>
    <row r="30" spans="1:6" ht="30" customHeight="1" x14ac:dyDescent="0.25">
      <c r="A30" s="36" t="s">
        <v>43</v>
      </c>
      <c r="B30" s="75"/>
      <c r="C30" s="76"/>
      <c r="D30" s="76"/>
      <c r="E30" s="77" t="s">
        <v>44</v>
      </c>
      <c r="F30" s="76"/>
    </row>
    <row r="31" spans="1:6" ht="30" customHeight="1" x14ac:dyDescent="0.25">
      <c r="A31" s="36" t="s">
        <v>45</v>
      </c>
      <c r="B31" s="75"/>
      <c r="C31" s="76"/>
      <c r="D31" s="76"/>
      <c r="E31" s="77" t="s">
        <v>27</v>
      </c>
      <c r="F31" s="76"/>
    </row>
    <row r="32" spans="1:6" ht="30" customHeight="1" x14ac:dyDescent="0.25">
      <c r="A32" s="36" t="s">
        <v>46</v>
      </c>
      <c r="B32" s="75"/>
      <c r="C32" s="76"/>
      <c r="D32" s="76"/>
      <c r="E32" s="77" t="s">
        <v>47</v>
      </c>
      <c r="F32" s="76"/>
    </row>
    <row r="34" spans="1:6" x14ac:dyDescent="0.25">
      <c r="A34" s="78" t="s">
        <v>48</v>
      </c>
      <c r="B34" s="67"/>
      <c r="C34" s="67"/>
      <c r="D34" s="67"/>
      <c r="E34" s="67"/>
      <c r="F34" s="67"/>
    </row>
    <row r="35" spans="1:6" ht="30" customHeight="1" x14ac:dyDescent="0.25">
      <c r="A35" s="36" t="s">
        <v>49</v>
      </c>
      <c r="B35" s="75"/>
      <c r="C35" s="76"/>
      <c r="D35" s="76"/>
      <c r="E35" s="77" t="s">
        <v>50</v>
      </c>
      <c r="F35" s="76"/>
    </row>
    <row r="36" spans="1:6" ht="30" customHeight="1" x14ac:dyDescent="0.25">
      <c r="A36" s="36" t="s">
        <v>51</v>
      </c>
      <c r="B36" s="75"/>
      <c r="C36" s="76"/>
      <c r="D36" s="76"/>
      <c r="E36" s="77"/>
      <c r="F36" s="76"/>
    </row>
    <row r="37" spans="1:6" ht="30" customHeight="1" x14ac:dyDescent="0.25">
      <c r="A37" s="36" t="s">
        <v>52</v>
      </c>
      <c r="B37" s="75"/>
      <c r="C37" s="76"/>
      <c r="D37" s="76"/>
      <c r="E37" s="77"/>
      <c r="F37" s="76"/>
    </row>
    <row r="38" spans="1:6" ht="30" customHeight="1" x14ac:dyDescent="0.25">
      <c r="A38" s="36" t="s">
        <v>53</v>
      </c>
      <c r="B38" s="75"/>
      <c r="C38" s="76"/>
      <c r="D38" s="76"/>
      <c r="E38" s="77"/>
      <c r="F38" s="76"/>
    </row>
    <row r="39" spans="1:6" ht="30" customHeight="1" x14ac:dyDescent="0.25">
      <c r="A39" s="36" t="s">
        <v>54</v>
      </c>
      <c r="B39" s="75"/>
      <c r="C39" s="76"/>
      <c r="D39" s="76"/>
      <c r="E39" s="77"/>
      <c r="F39" s="76"/>
    </row>
    <row r="40" spans="1:6" ht="30" customHeight="1" x14ac:dyDescent="0.25">
      <c r="A40" s="36" t="s">
        <v>55</v>
      </c>
      <c r="B40" s="75"/>
      <c r="C40" s="76"/>
      <c r="D40" s="76"/>
      <c r="E40" s="77"/>
      <c r="F40" s="76"/>
    </row>
    <row r="41" spans="1:6" ht="30" customHeight="1" x14ac:dyDescent="0.25">
      <c r="A41" s="36" t="s">
        <v>56</v>
      </c>
      <c r="B41" s="75"/>
      <c r="C41" s="76"/>
      <c r="D41" s="76"/>
      <c r="E41" s="77" t="s">
        <v>57</v>
      </c>
      <c r="F41" s="76"/>
    </row>
    <row r="42" spans="1:6" ht="30" customHeight="1" x14ac:dyDescent="0.25">
      <c r="A42" s="36" t="s">
        <v>58</v>
      </c>
      <c r="B42" s="75"/>
      <c r="C42" s="76"/>
      <c r="D42" s="76"/>
      <c r="E42" s="77"/>
      <c r="F42" s="76"/>
    </row>
    <row r="43" spans="1:6" ht="30" customHeight="1" x14ac:dyDescent="0.25">
      <c r="A43" s="36" t="s">
        <v>59</v>
      </c>
      <c r="B43" s="75"/>
      <c r="C43" s="76"/>
      <c r="D43" s="76"/>
      <c r="E43" s="77"/>
      <c r="F43" s="76"/>
    </row>
    <row r="45" spans="1:6" x14ac:dyDescent="0.25">
      <c r="A45" s="78" t="s">
        <v>60</v>
      </c>
      <c r="B45" s="67"/>
      <c r="C45" s="67"/>
      <c r="D45" s="67"/>
      <c r="E45" s="67"/>
      <c r="F45" s="67"/>
    </row>
    <row r="46" spans="1:6" ht="30" customHeight="1" x14ac:dyDescent="0.25">
      <c r="A46" s="36" t="s">
        <v>61</v>
      </c>
      <c r="B46" s="75"/>
      <c r="C46" s="76"/>
      <c r="D46" s="76"/>
      <c r="E46" s="77"/>
      <c r="F46" s="76"/>
    </row>
    <row r="47" spans="1:6" ht="30" customHeight="1" x14ac:dyDescent="0.25">
      <c r="A47" s="36" t="s">
        <v>62</v>
      </c>
      <c r="B47" s="75"/>
      <c r="C47" s="76"/>
      <c r="D47" s="76"/>
      <c r="E47" s="77"/>
      <c r="F47" s="76"/>
    </row>
    <row r="48" spans="1:6" ht="30" customHeight="1" x14ac:dyDescent="0.25">
      <c r="A48" s="36" t="s">
        <v>63</v>
      </c>
      <c r="B48" s="75"/>
      <c r="C48" s="76"/>
      <c r="D48" s="76"/>
      <c r="E48" s="77" t="s">
        <v>64</v>
      </c>
      <c r="F48" s="76"/>
    </row>
    <row r="49" spans="1:6" ht="30" customHeight="1" x14ac:dyDescent="0.25">
      <c r="A49" s="36" t="s">
        <v>65</v>
      </c>
      <c r="B49" s="75"/>
      <c r="C49" s="76"/>
      <c r="D49" s="76"/>
      <c r="E49" s="77" t="s">
        <v>47</v>
      </c>
      <c r="F49" s="76"/>
    </row>
    <row r="50" spans="1:6" ht="30" customHeight="1" x14ac:dyDescent="0.25">
      <c r="A50" s="36" t="s">
        <v>66</v>
      </c>
      <c r="B50" s="75"/>
      <c r="C50" s="76"/>
      <c r="D50" s="76"/>
      <c r="E50" s="77" t="s">
        <v>67</v>
      </c>
      <c r="F50" s="76"/>
    </row>
    <row r="51" spans="1:6" ht="54.95" customHeight="1" x14ac:dyDescent="0.25">
      <c r="A51" s="36" t="s">
        <v>68</v>
      </c>
      <c r="B51" s="75"/>
      <c r="C51" s="76"/>
      <c r="D51" s="76"/>
      <c r="E51" s="77"/>
      <c r="F51" s="76"/>
    </row>
  </sheetData>
  <mergeCells count="81">
    <mergeCell ref="A4:F4"/>
    <mergeCell ref="B15:D15"/>
    <mergeCell ref="E9:F9"/>
    <mergeCell ref="B24:D24"/>
    <mergeCell ref="E30:F30"/>
    <mergeCell ref="E11:F11"/>
    <mergeCell ref="B26:D26"/>
    <mergeCell ref="B7:D7"/>
    <mergeCell ref="B16:D16"/>
    <mergeCell ref="B18:D18"/>
    <mergeCell ref="A6:F6"/>
    <mergeCell ref="B27:D27"/>
    <mergeCell ref="E21:F21"/>
    <mergeCell ref="E7:F7"/>
    <mergeCell ref="E41:F41"/>
    <mergeCell ref="A45:F45"/>
    <mergeCell ref="E43:F43"/>
    <mergeCell ref="A1:D2"/>
    <mergeCell ref="E24:F24"/>
    <mergeCell ref="E42:F42"/>
    <mergeCell ref="B29:D29"/>
    <mergeCell ref="E17:F17"/>
    <mergeCell ref="B38:D38"/>
    <mergeCell ref="E35:F35"/>
    <mergeCell ref="E10:F10"/>
    <mergeCell ref="E19:F19"/>
    <mergeCell ref="A23:F23"/>
    <mergeCell ref="B40:D40"/>
    <mergeCell ref="E28:F28"/>
    <mergeCell ref="B51:D51"/>
    <mergeCell ref="E15:F15"/>
    <mergeCell ref="E46:F46"/>
    <mergeCell ref="B41:D41"/>
    <mergeCell ref="B35:D35"/>
    <mergeCell ref="B50:D50"/>
    <mergeCell ref="A34:F34"/>
    <mergeCell ref="B25:D25"/>
    <mergeCell ref="E32:F32"/>
    <mergeCell ref="B32:D32"/>
    <mergeCell ref="E37:F37"/>
    <mergeCell ref="E47:F47"/>
    <mergeCell ref="B48:D48"/>
    <mergeCell ref="E50:F50"/>
    <mergeCell ref="B14:D14"/>
    <mergeCell ref="E39:F39"/>
    <mergeCell ref="E20:F20"/>
    <mergeCell ref="E29:F29"/>
    <mergeCell ref="B49:D49"/>
    <mergeCell ref="E31:F31"/>
    <mergeCell ref="E48:F48"/>
    <mergeCell ref="B10:D10"/>
    <mergeCell ref="B19:D19"/>
    <mergeCell ref="E38:F38"/>
    <mergeCell ref="B9:D9"/>
    <mergeCell ref="E40:F40"/>
    <mergeCell ref="B36:D36"/>
    <mergeCell ref="E26:F26"/>
    <mergeCell ref="B47:D47"/>
    <mergeCell ref="E16:F16"/>
    <mergeCell ref="B31:D31"/>
    <mergeCell ref="B46:D46"/>
    <mergeCell ref="E25:F25"/>
    <mergeCell ref="B21:D21"/>
    <mergeCell ref="B39:D39"/>
    <mergeCell ref="E18:F18"/>
    <mergeCell ref="B11:D11"/>
    <mergeCell ref="B42:D42"/>
    <mergeCell ref="E8:F8"/>
    <mergeCell ref="B28:D28"/>
    <mergeCell ref="E51:F51"/>
    <mergeCell ref="B37:D37"/>
    <mergeCell ref="B30:D30"/>
    <mergeCell ref="B20:D20"/>
    <mergeCell ref="A13:F13"/>
    <mergeCell ref="E49:F49"/>
    <mergeCell ref="E27:F27"/>
    <mergeCell ref="E36:F36"/>
    <mergeCell ref="B43:D43"/>
    <mergeCell ref="B8:D8"/>
    <mergeCell ref="B17:D17"/>
    <mergeCell ref="E14:F14"/>
  </mergeCells>
  <dataValidations count="6">
    <dataValidation type="list" allowBlank="1" sqref="B7" xr:uid="{00000000-0002-0000-0100-000000000000}">
      <formula1>"Direct Employer,Broker,Consultant,Other"</formula1>
    </dataValidation>
    <dataValidation type="list" allowBlank="1" sqref="B9" xr:uid="{00000000-0002-0000-0100-000001000000}">
      <formula1>"Yes,No,Unknown"</formula1>
    </dataValidation>
    <dataValidation type="list" allowBlank="1" sqref="B10 B31" xr:uid="{00000000-0002-0000-0100-000002000000}">
      <formula1>"Yes,No"</formula1>
    </dataValidation>
    <dataValidation type="list" allowBlank="1" sqref="B21" xr:uid="{00000000-0002-0000-0100-000003000000}">
      <formula1>"Email,Phone,Video meeting"</formula1>
    </dataValidation>
    <dataValidation type="list" allowBlank="1" sqref="B32 B47" xr:uid="{00000000-0002-0000-0100-000005000000}">
      <formula1>"Yes,No,Not applicable"</formula1>
    </dataValidation>
    <dataValidation type="list" allowBlank="1" sqref="B46" xr:uid="{00000000-0002-0000-0100-000006000000}">
      <formula1>"Yes,No,Already connected"</formula1>
    </dataValidation>
  </dataValidations>
  <pageMargins left="0.75" right="0.75" top="1" bottom="1" header="0.5" footer="0.5"/>
  <pageSetup orientation="portrait"/>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7324D"/>
    <pageSetUpPr fitToPage="1"/>
  </sheetPr>
  <dimension ref="A1:U251"/>
  <sheetViews>
    <sheetView showGridLines="0" workbookViewId="0">
      <pane xSplit="3" ySplit="1" topLeftCell="D2" activePane="bottomRight" state="frozen"/>
      <selection pane="topRight"/>
      <selection pane="bottomLeft"/>
      <selection pane="bottomRight"/>
    </sheetView>
  </sheetViews>
  <sheetFormatPr defaultRowHeight="15" x14ac:dyDescent="0.25"/>
  <cols>
    <col min="1" max="1" width="20" customWidth="1"/>
    <col min="2" max="2" width="14" customWidth="1"/>
    <col min="3" max="3" width="22" customWidth="1"/>
    <col min="4" max="4" width="16" customWidth="1"/>
    <col min="5" max="5" width="18" customWidth="1"/>
    <col min="6" max="6" width="15" customWidth="1"/>
    <col min="7" max="8" width="14" customWidth="1"/>
    <col min="9" max="9" width="16" customWidth="1"/>
    <col min="10" max="10" width="18" customWidth="1"/>
    <col min="11" max="11" width="23" customWidth="1"/>
    <col min="12" max="12" width="20" customWidth="1"/>
    <col min="13" max="13" width="28" customWidth="1"/>
    <col min="14" max="14" width="16" customWidth="1"/>
    <col min="15" max="15" width="20" hidden="1" customWidth="1"/>
    <col min="16" max="16" width="22" hidden="1" customWidth="1"/>
    <col min="17" max="17" width="12" hidden="1" customWidth="1"/>
    <col min="18" max="19" width="18" hidden="1" customWidth="1"/>
    <col min="20" max="20" width="16" hidden="1" customWidth="1"/>
    <col min="21" max="21" width="16" customWidth="1"/>
  </cols>
  <sheetData>
    <row r="1" spans="1:21" ht="42" customHeight="1" x14ac:dyDescent="0.25">
      <c r="A1" s="6" t="s">
        <v>69</v>
      </c>
      <c r="B1" s="6" t="s">
        <v>70</v>
      </c>
      <c r="C1" s="6" t="s">
        <v>71</v>
      </c>
      <c r="D1" s="6" t="s">
        <v>72</v>
      </c>
      <c r="E1" s="6" t="s">
        <v>73</v>
      </c>
      <c r="F1" s="6" t="s">
        <v>74</v>
      </c>
      <c r="G1" s="6" t="s">
        <v>75</v>
      </c>
      <c r="H1" s="6" t="s">
        <v>76</v>
      </c>
      <c r="I1" s="6" t="s">
        <v>77</v>
      </c>
      <c r="J1" s="6" t="s">
        <v>78</v>
      </c>
      <c r="K1" s="6" t="s">
        <v>79</v>
      </c>
      <c r="L1" s="6" t="s">
        <v>80</v>
      </c>
      <c r="M1" s="6" t="s">
        <v>81</v>
      </c>
      <c r="N1" s="6" t="s">
        <v>82</v>
      </c>
      <c r="O1" s="6" t="s">
        <v>83</v>
      </c>
      <c r="P1" s="6" t="s">
        <v>84</v>
      </c>
      <c r="Q1" s="6" t="s">
        <v>85</v>
      </c>
      <c r="R1" s="6" t="s">
        <v>86</v>
      </c>
      <c r="S1" s="6" t="s">
        <v>87</v>
      </c>
      <c r="T1" s="6" t="s">
        <v>88</v>
      </c>
      <c r="U1" s="6" t="s">
        <v>89</v>
      </c>
    </row>
    <row r="2" spans="1:21" x14ac:dyDescent="0.25">
      <c r="A2" s="7"/>
      <c r="B2" s="8" t="s">
        <v>90</v>
      </c>
      <c r="C2" s="7"/>
      <c r="D2" s="7"/>
      <c r="E2" s="7"/>
      <c r="F2" s="7"/>
      <c r="G2" s="8"/>
      <c r="H2" s="9"/>
      <c r="I2" s="7"/>
      <c r="J2" s="7"/>
      <c r="K2" s="10"/>
      <c r="L2" s="11"/>
      <c r="M2" s="11"/>
      <c r="N2" s="12" t="str">
        <f t="shared" ref="N2:N65" si="0">IF(F2&lt;&gt;"Employee","",IF(C2="","",IF(COUNTIF($C$2:$C$251,C2)=1,"EE Only",IF(AND(COUNTIFS($C$2:$C$251,C2,$F$2:$F$251,"Spouse")&gt;=1,COUNTIFS($C$2:$C$251,C2,$F$2:$F$251,"Child")=0),"EE+Spouse",IF(AND(COUNTIFS($C$2:$C$251,C2,$F$2:$F$251,"Spouse")=0,COUNTIFS($C$2:$C$251,C2,$F$2:$F$251,"Child")&gt;=1),"EE+Child","Family")))))</f>
        <v/>
      </c>
      <c r="O2" s="12" t="str">
        <f t="shared" ref="O2:O65" si="1">IF(OR(D2="",E2=""),"",D2&amp;" "&amp;E2)</f>
        <v/>
      </c>
      <c r="P2" s="13" t="str">
        <f t="shared" ref="P2:P65" si="2">IF(C2="","",COUNTIF($C$2:$C$251,C2))</f>
        <v/>
      </c>
      <c r="Q2" s="13" t="str">
        <f t="shared" ref="Q2:Q65" si="3">IF(C2="","",COUNTIFS($C$2:$C$251,C2,$F$2:$F$251,"Spouse"))</f>
        <v/>
      </c>
      <c r="R2" s="13" t="str">
        <f t="shared" ref="R2:R65" si="4">IF(C2="","",COUNTIFS($C$2:$C$251,C2,$F$2:$F$251,"Child"))</f>
        <v/>
      </c>
      <c r="S2" s="12" t="str">
        <f t="shared" ref="S2:S65" si="5">IF(AND(OR(D2&lt;&gt;"",E2&lt;&gt;"",F2&lt;&gt;""),G2=""),"Missing DOB","")</f>
        <v/>
      </c>
      <c r="T2" s="12" t="str">
        <f t="shared" ref="T2:T65" si="6">IF(AND(OR(D2&lt;&gt;"",E2&lt;&gt;"",F2&lt;&gt;""),H2=""),"Missing ZIP","")</f>
        <v/>
      </c>
      <c r="U2" s="12" t="str">
        <f t="shared" ref="U2:U65" si="7">IF(COUNTA(A2:M2)=0,"",IF(OR(C2="",D2="",E2="",F2="",G2="",H2=""),"Missing Required Info","Ready"))</f>
        <v>Missing Required Info</v>
      </c>
    </row>
    <row r="3" spans="1:21" x14ac:dyDescent="0.25">
      <c r="A3" s="14"/>
      <c r="B3" s="15" t="s">
        <v>90</v>
      </c>
      <c r="C3" s="14"/>
      <c r="D3" s="14"/>
      <c r="E3" s="14"/>
      <c r="F3" s="14"/>
      <c r="G3" s="15"/>
      <c r="H3" s="16"/>
      <c r="I3" s="14"/>
      <c r="J3" s="14"/>
      <c r="K3" s="17"/>
      <c r="L3" s="18"/>
      <c r="M3" s="18"/>
      <c r="N3" s="12" t="str">
        <f t="shared" si="0"/>
        <v/>
      </c>
      <c r="O3" s="12" t="str">
        <f t="shared" si="1"/>
        <v/>
      </c>
      <c r="P3" s="13" t="str">
        <f t="shared" si="2"/>
        <v/>
      </c>
      <c r="Q3" s="13" t="str">
        <f t="shared" si="3"/>
        <v/>
      </c>
      <c r="R3" s="13" t="str">
        <f t="shared" si="4"/>
        <v/>
      </c>
      <c r="S3" s="12" t="str">
        <f t="shared" si="5"/>
        <v/>
      </c>
      <c r="T3" s="12" t="str">
        <f t="shared" si="6"/>
        <v/>
      </c>
      <c r="U3" s="12" t="str">
        <f t="shared" si="7"/>
        <v>Missing Required Info</v>
      </c>
    </row>
    <row r="4" spans="1:21" x14ac:dyDescent="0.25">
      <c r="A4" s="7"/>
      <c r="B4" s="8" t="s">
        <v>90</v>
      </c>
      <c r="C4" s="7"/>
      <c r="D4" s="7"/>
      <c r="E4" s="7"/>
      <c r="F4" s="7"/>
      <c r="G4" s="8"/>
      <c r="H4" s="9"/>
      <c r="I4" s="7"/>
      <c r="J4" s="7"/>
      <c r="K4" s="10"/>
      <c r="L4" s="11"/>
      <c r="M4" s="11"/>
      <c r="N4" s="12" t="str">
        <f t="shared" si="0"/>
        <v/>
      </c>
      <c r="O4" s="12" t="str">
        <f t="shared" si="1"/>
        <v/>
      </c>
      <c r="P4" s="13" t="str">
        <f t="shared" si="2"/>
        <v/>
      </c>
      <c r="Q4" s="13" t="str">
        <f t="shared" si="3"/>
        <v/>
      </c>
      <c r="R4" s="13" t="str">
        <f t="shared" si="4"/>
        <v/>
      </c>
      <c r="S4" s="12" t="str">
        <f t="shared" si="5"/>
        <v/>
      </c>
      <c r="T4" s="12" t="str">
        <f t="shared" si="6"/>
        <v/>
      </c>
      <c r="U4" s="12" t="str">
        <f t="shared" si="7"/>
        <v>Missing Required Info</v>
      </c>
    </row>
    <row r="5" spans="1:21" x14ac:dyDescent="0.25">
      <c r="A5" s="14"/>
      <c r="B5" s="15" t="s">
        <v>90</v>
      </c>
      <c r="C5" s="14"/>
      <c r="D5" s="14"/>
      <c r="E5" s="14"/>
      <c r="F5" s="14"/>
      <c r="G5" s="15"/>
      <c r="H5" s="16"/>
      <c r="I5" s="14"/>
      <c r="J5" s="14"/>
      <c r="K5" s="17"/>
      <c r="L5" s="18"/>
      <c r="M5" s="18"/>
      <c r="N5" s="12" t="str">
        <f t="shared" si="0"/>
        <v/>
      </c>
      <c r="O5" s="12" t="str">
        <f t="shared" si="1"/>
        <v/>
      </c>
      <c r="P5" s="13" t="str">
        <f t="shared" si="2"/>
        <v/>
      </c>
      <c r="Q5" s="13" t="str">
        <f t="shared" si="3"/>
        <v/>
      </c>
      <c r="R5" s="13" t="str">
        <f t="shared" si="4"/>
        <v/>
      </c>
      <c r="S5" s="12" t="str">
        <f t="shared" si="5"/>
        <v/>
      </c>
      <c r="T5" s="12" t="str">
        <f t="shared" si="6"/>
        <v/>
      </c>
      <c r="U5" s="12" t="str">
        <f t="shared" si="7"/>
        <v>Missing Required Info</v>
      </c>
    </row>
    <row r="6" spans="1:21" x14ac:dyDescent="0.25">
      <c r="A6" s="7"/>
      <c r="B6" s="8" t="s">
        <v>90</v>
      </c>
      <c r="C6" s="7"/>
      <c r="D6" s="7"/>
      <c r="E6" s="7"/>
      <c r="F6" s="7"/>
      <c r="G6" s="8"/>
      <c r="H6" s="9"/>
      <c r="I6" s="7"/>
      <c r="J6" s="7"/>
      <c r="K6" s="10"/>
      <c r="L6" s="11"/>
      <c r="M6" s="11"/>
      <c r="N6" s="12" t="str">
        <f t="shared" si="0"/>
        <v/>
      </c>
      <c r="O6" s="12" t="str">
        <f t="shared" si="1"/>
        <v/>
      </c>
      <c r="P6" s="13" t="str">
        <f t="shared" si="2"/>
        <v/>
      </c>
      <c r="Q6" s="13" t="str">
        <f t="shared" si="3"/>
        <v/>
      </c>
      <c r="R6" s="13" t="str">
        <f t="shared" si="4"/>
        <v/>
      </c>
      <c r="S6" s="12" t="str">
        <f t="shared" si="5"/>
        <v/>
      </c>
      <c r="T6" s="12" t="str">
        <f t="shared" si="6"/>
        <v/>
      </c>
      <c r="U6" s="12" t="str">
        <f t="shared" si="7"/>
        <v>Missing Required Info</v>
      </c>
    </row>
    <row r="7" spans="1:21" x14ac:dyDescent="0.25">
      <c r="A7" s="14"/>
      <c r="B7" s="15" t="s">
        <v>90</v>
      </c>
      <c r="C7" s="14"/>
      <c r="D7" s="14"/>
      <c r="E7" s="14"/>
      <c r="F7" s="14"/>
      <c r="G7" s="15"/>
      <c r="H7" s="16"/>
      <c r="I7" s="14"/>
      <c r="J7" s="14"/>
      <c r="K7" s="17"/>
      <c r="L7" s="18"/>
      <c r="M7" s="18"/>
      <c r="N7" s="12" t="str">
        <f t="shared" si="0"/>
        <v/>
      </c>
      <c r="O7" s="12" t="str">
        <f t="shared" si="1"/>
        <v/>
      </c>
      <c r="P7" s="13" t="str">
        <f t="shared" si="2"/>
        <v/>
      </c>
      <c r="Q7" s="13" t="str">
        <f t="shared" si="3"/>
        <v/>
      </c>
      <c r="R7" s="13" t="str">
        <f t="shared" si="4"/>
        <v/>
      </c>
      <c r="S7" s="12" t="str">
        <f t="shared" si="5"/>
        <v/>
      </c>
      <c r="T7" s="12" t="str">
        <f t="shared" si="6"/>
        <v/>
      </c>
      <c r="U7" s="12" t="str">
        <f t="shared" si="7"/>
        <v>Missing Required Info</v>
      </c>
    </row>
    <row r="8" spans="1:21" x14ac:dyDescent="0.25">
      <c r="A8" s="7"/>
      <c r="B8" s="8" t="s">
        <v>90</v>
      </c>
      <c r="C8" s="7"/>
      <c r="D8" s="7"/>
      <c r="E8" s="7"/>
      <c r="F8" s="7"/>
      <c r="G8" s="8"/>
      <c r="H8" s="9"/>
      <c r="I8" s="7"/>
      <c r="J8" s="7"/>
      <c r="K8" s="10"/>
      <c r="L8" s="11"/>
      <c r="M8" s="11"/>
      <c r="N8" s="12" t="str">
        <f t="shared" si="0"/>
        <v/>
      </c>
      <c r="O8" s="12" t="str">
        <f t="shared" si="1"/>
        <v/>
      </c>
      <c r="P8" s="13" t="str">
        <f t="shared" si="2"/>
        <v/>
      </c>
      <c r="Q8" s="13" t="str">
        <f t="shared" si="3"/>
        <v/>
      </c>
      <c r="R8" s="13" t="str">
        <f t="shared" si="4"/>
        <v/>
      </c>
      <c r="S8" s="12" t="str">
        <f t="shared" si="5"/>
        <v/>
      </c>
      <c r="T8" s="12" t="str">
        <f t="shared" si="6"/>
        <v/>
      </c>
      <c r="U8" s="12" t="str">
        <f t="shared" si="7"/>
        <v>Missing Required Info</v>
      </c>
    </row>
    <row r="9" spans="1:21" x14ac:dyDescent="0.25">
      <c r="A9" s="14"/>
      <c r="B9" s="15" t="s">
        <v>90</v>
      </c>
      <c r="C9" s="14"/>
      <c r="D9" s="14"/>
      <c r="E9" s="14"/>
      <c r="F9" s="14"/>
      <c r="G9" s="15"/>
      <c r="H9" s="16"/>
      <c r="I9" s="14"/>
      <c r="J9" s="14"/>
      <c r="K9" s="17"/>
      <c r="L9" s="18"/>
      <c r="M9" s="18"/>
      <c r="N9" s="12" t="str">
        <f t="shared" si="0"/>
        <v/>
      </c>
      <c r="O9" s="12" t="str">
        <f t="shared" si="1"/>
        <v/>
      </c>
      <c r="P9" s="13" t="str">
        <f t="shared" si="2"/>
        <v/>
      </c>
      <c r="Q9" s="13" t="str">
        <f t="shared" si="3"/>
        <v/>
      </c>
      <c r="R9" s="13" t="str">
        <f t="shared" si="4"/>
        <v/>
      </c>
      <c r="S9" s="12" t="str">
        <f t="shared" si="5"/>
        <v/>
      </c>
      <c r="T9" s="12" t="str">
        <f t="shared" si="6"/>
        <v/>
      </c>
      <c r="U9" s="12" t="str">
        <f t="shared" si="7"/>
        <v>Missing Required Info</v>
      </c>
    </row>
    <row r="10" spans="1:21" x14ac:dyDescent="0.25">
      <c r="A10" s="7"/>
      <c r="B10" s="8" t="s">
        <v>90</v>
      </c>
      <c r="C10" s="7"/>
      <c r="D10" s="7"/>
      <c r="E10" s="7"/>
      <c r="F10" s="7"/>
      <c r="G10" s="8"/>
      <c r="H10" s="9"/>
      <c r="I10" s="7"/>
      <c r="J10" s="7"/>
      <c r="K10" s="10"/>
      <c r="L10" s="11"/>
      <c r="M10" s="11"/>
      <c r="N10" s="12" t="str">
        <f t="shared" si="0"/>
        <v/>
      </c>
      <c r="O10" s="12" t="str">
        <f t="shared" si="1"/>
        <v/>
      </c>
      <c r="P10" s="13" t="str">
        <f t="shared" si="2"/>
        <v/>
      </c>
      <c r="Q10" s="13" t="str">
        <f t="shared" si="3"/>
        <v/>
      </c>
      <c r="R10" s="13" t="str">
        <f t="shared" si="4"/>
        <v/>
      </c>
      <c r="S10" s="12" t="str">
        <f t="shared" si="5"/>
        <v/>
      </c>
      <c r="T10" s="12" t="str">
        <f t="shared" si="6"/>
        <v/>
      </c>
      <c r="U10" s="12" t="str">
        <f t="shared" si="7"/>
        <v>Missing Required Info</v>
      </c>
    </row>
    <row r="11" spans="1:21" x14ac:dyDescent="0.25">
      <c r="A11" s="14"/>
      <c r="B11" s="15" t="s">
        <v>90</v>
      </c>
      <c r="C11" s="14"/>
      <c r="D11" s="14"/>
      <c r="E11" s="14"/>
      <c r="F11" s="14"/>
      <c r="G11" s="15"/>
      <c r="H11" s="16"/>
      <c r="I11" s="14"/>
      <c r="J11" s="14"/>
      <c r="K11" s="17"/>
      <c r="L11" s="18"/>
      <c r="M11" s="18"/>
      <c r="N11" s="12" t="str">
        <f t="shared" si="0"/>
        <v/>
      </c>
      <c r="O11" s="12" t="str">
        <f t="shared" si="1"/>
        <v/>
      </c>
      <c r="P11" s="13" t="str">
        <f t="shared" si="2"/>
        <v/>
      </c>
      <c r="Q11" s="13" t="str">
        <f t="shared" si="3"/>
        <v/>
      </c>
      <c r="R11" s="13" t="str">
        <f t="shared" si="4"/>
        <v/>
      </c>
      <c r="S11" s="12" t="str">
        <f t="shared" si="5"/>
        <v/>
      </c>
      <c r="T11" s="12" t="str">
        <f t="shared" si="6"/>
        <v/>
      </c>
      <c r="U11" s="12" t="str">
        <f t="shared" si="7"/>
        <v>Missing Required Info</v>
      </c>
    </row>
    <row r="12" spans="1:21" x14ac:dyDescent="0.25">
      <c r="A12" s="7"/>
      <c r="B12" s="8" t="s">
        <v>90</v>
      </c>
      <c r="C12" s="7"/>
      <c r="D12" s="7"/>
      <c r="E12" s="7"/>
      <c r="F12" s="7"/>
      <c r="G12" s="8"/>
      <c r="H12" s="9"/>
      <c r="I12" s="7"/>
      <c r="J12" s="7"/>
      <c r="K12" s="10"/>
      <c r="L12" s="11"/>
      <c r="M12" s="11"/>
      <c r="N12" s="12" t="str">
        <f t="shared" si="0"/>
        <v/>
      </c>
      <c r="O12" s="12" t="str">
        <f t="shared" si="1"/>
        <v/>
      </c>
      <c r="P12" s="13" t="str">
        <f t="shared" si="2"/>
        <v/>
      </c>
      <c r="Q12" s="13" t="str">
        <f t="shared" si="3"/>
        <v/>
      </c>
      <c r="R12" s="13" t="str">
        <f t="shared" si="4"/>
        <v/>
      </c>
      <c r="S12" s="12" t="str">
        <f t="shared" si="5"/>
        <v/>
      </c>
      <c r="T12" s="12" t="str">
        <f t="shared" si="6"/>
        <v/>
      </c>
      <c r="U12" s="12" t="str">
        <f t="shared" si="7"/>
        <v>Missing Required Info</v>
      </c>
    </row>
    <row r="13" spans="1:21" x14ac:dyDescent="0.25">
      <c r="A13" s="14"/>
      <c r="B13" s="15" t="s">
        <v>90</v>
      </c>
      <c r="C13" s="14"/>
      <c r="D13" s="14"/>
      <c r="E13" s="14"/>
      <c r="F13" s="14"/>
      <c r="G13" s="15"/>
      <c r="H13" s="16"/>
      <c r="I13" s="14"/>
      <c r="J13" s="14"/>
      <c r="K13" s="17"/>
      <c r="L13" s="18"/>
      <c r="M13" s="18"/>
      <c r="N13" s="12" t="str">
        <f t="shared" si="0"/>
        <v/>
      </c>
      <c r="O13" s="12" t="str">
        <f t="shared" si="1"/>
        <v/>
      </c>
      <c r="P13" s="13" t="str">
        <f t="shared" si="2"/>
        <v/>
      </c>
      <c r="Q13" s="13" t="str">
        <f t="shared" si="3"/>
        <v/>
      </c>
      <c r="R13" s="13" t="str">
        <f t="shared" si="4"/>
        <v/>
      </c>
      <c r="S13" s="12" t="str">
        <f t="shared" si="5"/>
        <v/>
      </c>
      <c r="T13" s="12" t="str">
        <f t="shared" si="6"/>
        <v/>
      </c>
      <c r="U13" s="12" t="str">
        <f t="shared" si="7"/>
        <v>Missing Required Info</v>
      </c>
    </row>
    <row r="14" spans="1:21" x14ac:dyDescent="0.25">
      <c r="A14" s="7"/>
      <c r="B14" s="8" t="s">
        <v>90</v>
      </c>
      <c r="C14" s="7"/>
      <c r="D14" s="7"/>
      <c r="E14" s="7"/>
      <c r="F14" s="7"/>
      <c r="G14" s="8"/>
      <c r="H14" s="9"/>
      <c r="I14" s="7"/>
      <c r="J14" s="7"/>
      <c r="K14" s="10"/>
      <c r="L14" s="11"/>
      <c r="M14" s="11"/>
      <c r="N14" s="12" t="str">
        <f t="shared" si="0"/>
        <v/>
      </c>
      <c r="O14" s="12" t="str">
        <f t="shared" si="1"/>
        <v/>
      </c>
      <c r="P14" s="13" t="str">
        <f t="shared" si="2"/>
        <v/>
      </c>
      <c r="Q14" s="13" t="str">
        <f t="shared" si="3"/>
        <v/>
      </c>
      <c r="R14" s="13" t="str">
        <f t="shared" si="4"/>
        <v/>
      </c>
      <c r="S14" s="12" t="str">
        <f t="shared" si="5"/>
        <v/>
      </c>
      <c r="T14" s="12" t="str">
        <f t="shared" si="6"/>
        <v/>
      </c>
      <c r="U14" s="12" t="str">
        <f t="shared" si="7"/>
        <v>Missing Required Info</v>
      </c>
    </row>
    <row r="15" spans="1:21" x14ac:dyDescent="0.25">
      <c r="A15" s="14"/>
      <c r="B15" s="15" t="s">
        <v>90</v>
      </c>
      <c r="C15" s="14"/>
      <c r="D15" s="14"/>
      <c r="E15" s="14"/>
      <c r="F15" s="14"/>
      <c r="G15" s="15"/>
      <c r="H15" s="16"/>
      <c r="I15" s="14"/>
      <c r="J15" s="14"/>
      <c r="K15" s="17"/>
      <c r="L15" s="18"/>
      <c r="M15" s="18"/>
      <c r="N15" s="12" t="str">
        <f t="shared" si="0"/>
        <v/>
      </c>
      <c r="O15" s="12" t="str">
        <f t="shared" si="1"/>
        <v/>
      </c>
      <c r="P15" s="13" t="str">
        <f t="shared" si="2"/>
        <v/>
      </c>
      <c r="Q15" s="13" t="str">
        <f t="shared" si="3"/>
        <v/>
      </c>
      <c r="R15" s="13" t="str">
        <f t="shared" si="4"/>
        <v/>
      </c>
      <c r="S15" s="12" t="str">
        <f t="shared" si="5"/>
        <v/>
      </c>
      <c r="T15" s="12" t="str">
        <f t="shared" si="6"/>
        <v/>
      </c>
      <c r="U15" s="12" t="str">
        <f t="shared" si="7"/>
        <v>Missing Required Info</v>
      </c>
    </row>
    <row r="16" spans="1:21" x14ac:dyDescent="0.25">
      <c r="A16" s="7"/>
      <c r="B16" s="8" t="s">
        <v>90</v>
      </c>
      <c r="C16" s="7"/>
      <c r="D16" s="7"/>
      <c r="E16" s="7"/>
      <c r="F16" s="7"/>
      <c r="G16" s="8"/>
      <c r="H16" s="9"/>
      <c r="I16" s="7"/>
      <c r="J16" s="7"/>
      <c r="K16" s="10"/>
      <c r="L16" s="11"/>
      <c r="M16" s="11"/>
      <c r="N16" s="12" t="str">
        <f t="shared" si="0"/>
        <v/>
      </c>
      <c r="O16" s="12" t="str">
        <f t="shared" si="1"/>
        <v/>
      </c>
      <c r="P16" s="13" t="str">
        <f t="shared" si="2"/>
        <v/>
      </c>
      <c r="Q16" s="13" t="str">
        <f t="shared" si="3"/>
        <v/>
      </c>
      <c r="R16" s="13" t="str">
        <f t="shared" si="4"/>
        <v/>
      </c>
      <c r="S16" s="12" t="str">
        <f t="shared" si="5"/>
        <v/>
      </c>
      <c r="T16" s="12" t="str">
        <f t="shared" si="6"/>
        <v/>
      </c>
      <c r="U16" s="12" t="str">
        <f t="shared" si="7"/>
        <v>Missing Required Info</v>
      </c>
    </row>
    <row r="17" spans="1:21" x14ac:dyDescent="0.25">
      <c r="A17" s="14"/>
      <c r="B17" s="15" t="s">
        <v>90</v>
      </c>
      <c r="C17" s="14"/>
      <c r="D17" s="14"/>
      <c r="E17" s="14"/>
      <c r="F17" s="14"/>
      <c r="G17" s="15"/>
      <c r="H17" s="16"/>
      <c r="I17" s="14"/>
      <c r="J17" s="14"/>
      <c r="K17" s="17"/>
      <c r="L17" s="18"/>
      <c r="M17" s="18"/>
      <c r="N17" s="12" t="str">
        <f t="shared" si="0"/>
        <v/>
      </c>
      <c r="O17" s="12" t="str">
        <f t="shared" si="1"/>
        <v/>
      </c>
      <c r="P17" s="13" t="str">
        <f t="shared" si="2"/>
        <v/>
      </c>
      <c r="Q17" s="13" t="str">
        <f t="shared" si="3"/>
        <v/>
      </c>
      <c r="R17" s="13" t="str">
        <f t="shared" si="4"/>
        <v/>
      </c>
      <c r="S17" s="12" t="str">
        <f t="shared" si="5"/>
        <v/>
      </c>
      <c r="T17" s="12" t="str">
        <f t="shared" si="6"/>
        <v/>
      </c>
      <c r="U17" s="12" t="str">
        <f t="shared" si="7"/>
        <v>Missing Required Info</v>
      </c>
    </row>
    <row r="18" spans="1:21" x14ac:dyDescent="0.25">
      <c r="A18" s="7"/>
      <c r="B18" s="8" t="s">
        <v>90</v>
      </c>
      <c r="C18" s="7"/>
      <c r="D18" s="7"/>
      <c r="E18" s="7"/>
      <c r="F18" s="7"/>
      <c r="G18" s="8"/>
      <c r="H18" s="9"/>
      <c r="I18" s="7"/>
      <c r="J18" s="7"/>
      <c r="K18" s="10"/>
      <c r="L18" s="11"/>
      <c r="M18" s="11"/>
      <c r="N18" s="12" t="str">
        <f t="shared" si="0"/>
        <v/>
      </c>
      <c r="O18" s="12" t="str">
        <f t="shared" si="1"/>
        <v/>
      </c>
      <c r="P18" s="13" t="str">
        <f t="shared" si="2"/>
        <v/>
      </c>
      <c r="Q18" s="13" t="str">
        <f t="shared" si="3"/>
        <v/>
      </c>
      <c r="R18" s="13" t="str">
        <f t="shared" si="4"/>
        <v/>
      </c>
      <c r="S18" s="12" t="str">
        <f t="shared" si="5"/>
        <v/>
      </c>
      <c r="T18" s="12" t="str">
        <f t="shared" si="6"/>
        <v/>
      </c>
      <c r="U18" s="12" t="str">
        <f t="shared" si="7"/>
        <v>Missing Required Info</v>
      </c>
    </row>
    <row r="19" spans="1:21" x14ac:dyDescent="0.25">
      <c r="A19" s="14"/>
      <c r="B19" s="15" t="s">
        <v>90</v>
      </c>
      <c r="C19" s="14"/>
      <c r="D19" s="14"/>
      <c r="E19" s="14"/>
      <c r="F19" s="14"/>
      <c r="G19" s="15"/>
      <c r="H19" s="16"/>
      <c r="I19" s="14"/>
      <c r="J19" s="14"/>
      <c r="K19" s="17"/>
      <c r="L19" s="18"/>
      <c r="M19" s="18"/>
      <c r="N19" s="12" t="str">
        <f t="shared" si="0"/>
        <v/>
      </c>
      <c r="O19" s="12" t="str">
        <f t="shared" si="1"/>
        <v/>
      </c>
      <c r="P19" s="13" t="str">
        <f t="shared" si="2"/>
        <v/>
      </c>
      <c r="Q19" s="13" t="str">
        <f t="shared" si="3"/>
        <v/>
      </c>
      <c r="R19" s="13" t="str">
        <f t="shared" si="4"/>
        <v/>
      </c>
      <c r="S19" s="12" t="str">
        <f t="shared" si="5"/>
        <v/>
      </c>
      <c r="T19" s="12" t="str">
        <f t="shared" si="6"/>
        <v/>
      </c>
      <c r="U19" s="12" t="str">
        <f t="shared" si="7"/>
        <v>Missing Required Info</v>
      </c>
    </row>
    <row r="20" spans="1:21" x14ac:dyDescent="0.25">
      <c r="A20" s="7"/>
      <c r="B20" s="8" t="s">
        <v>90</v>
      </c>
      <c r="C20" s="7"/>
      <c r="D20" s="7"/>
      <c r="E20" s="7"/>
      <c r="F20" s="7"/>
      <c r="G20" s="8"/>
      <c r="H20" s="9"/>
      <c r="I20" s="7"/>
      <c r="J20" s="7"/>
      <c r="K20" s="10"/>
      <c r="L20" s="11"/>
      <c r="M20" s="11"/>
      <c r="N20" s="12" t="str">
        <f t="shared" si="0"/>
        <v/>
      </c>
      <c r="O20" s="12" t="str">
        <f t="shared" si="1"/>
        <v/>
      </c>
      <c r="P20" s="13" t="str">
        <f t="shared" si="2"/>
        <v/>
      </c>
      <c r="Q20" s="13" t="str">
        <f t="shared" si="3"/>
        <v/>
      </c>
      <c r="R20" s="13" t="str">
        <f t="shared" si="4"/>
        <v/>
      </c>
      <c r="S20" s="12" t="str">
        <f t="shared" si="5"/>
        <v/>
      </c>
      <c r="T20" s="12" t="str">
        <f t="shared" si="6"/>
        <v/>
      </c>
      <c r="U20" s="12" t="str">
        <f t="shared" si="7"/>
        <v>Missing Required Info</v>
      </c>
    </row>
    <row r="21" spans="1:21" x14ac:dyDescent="0.25">
      <c r="A21" s="14"/>
      <c r="B21" s="15" t="s">
        <v>90</v>
      </c>
      <c r="C21" s="14"/>
      <c r="D21" s="14"/>
      <c r="E21" s="14"/>
      <c r="F21" s="14"/>
      <c r="G21" s="15"/>
      <c r="H21" s="16"/>
      <c r="I21" s="14"/>
      <c r="J21" s="14"/>
      <c r="K21" s="17"/>
      <c r="L21" s="18"/>
      <c r="M21" s="18"/>
      <c r="N21" s="12" t="str">
        <f t="shared" si="0"/>
        <v/>
      </c>
      <c r="O21" s="12" t="str">
        <f t="shared" si="1"/>
        <v/>
      </c>
      <c r="P21" s="13" t="str">
        <f t="shared" si="2"/>
        <v/>
      </c>
      <c r="Q21" s="13" t="str">
        <f t="shared" si="3"/>
        <v/>
      </c>
      <c r="R21" s="13" t="str">
        <f t="shared" si="4"/>
        <v/>
      </c>
      <c r="S21" s="12" t="str">
        <f t="shared" si="5"/>
        <v/>
      </c>
      <c r="T21" s="12" t="str">
        <f t="shared" si="6"/>
        <v/>
      </c>
      <c r="U21" s="12" t="str">
        <f t="shared" si="7"/>
        <v>Missing Required Info</v>
      </c>
    </row>
    <row r="22" spans="1:21" x14ac:dyDescent="0.25">
      <c r="A22" s="7"/>
      <c r="B22" s="8" t="s">
        <v>90</v>
      </c>
      <c r="C22" s="7"/>
      <c r="D22" s="7"/>
      <c r="E22" s="7"/>
      <c r="F22" s="7"/>
      <c r="G22" s="8"/>
      <c r="H22" s="9"/>
      <c r="I22" s="7"/>
      <c r="J22" s="7"/>
      <c r="K22" s="10"/>
      <c r="L22" s="11"/>
      <c r="M22" s="11"/>
      <c r="N22" s="12" t="str">
        <f t="shared" si="0"/>
        <v/>
      </c>
      <c r="O22" s="12" t="str">
        <f t="shared" si="1"/>
        <v/>
      </c>
      <c r="P22" s="13" t="str">
        <f t="shared" si="2"/>
        <v/>
      </c>
      <c r="Q22" s="13" t="str">
        <f t="shared" si="3"/>
        <v/>
      </c>
      <c r="R22" s="13" t="str">
        <f t="shared" si="4"/>
        <v/>
      </c>
      <c r="S22" s="12" t="str">
        <f t="shared" si="5"/>
        <v/>
      </c>
      <c r="T22" s="12" t="str">
        <f t="shared" si="6"/>
        <v/>
      </c>
      <c r="U22" s="12" t="str">
        <f t="shared" si="7"/>
        <v>Missing Required Info</v>
      </c>
    </row>
    <row r="23" spans="1:21" x14ac:dyDescent="0.25">
      <c r="A23" s="14"/>
      <c r="B23" s="15" t="s">
        <v>90</v>
      </c>
      <c r="C23" s="14"/>
      <c r="D23" s="14"/>
      <c r="E23" s="14"/>
      <c r="F23" s="14"/>
      <c r="G23" s="15"/>
      <c r="H23" s="16"/>
      <c r="I23" s="14"/>
      <c r="J23" s="14"/>
      <c r="K23" s="17"/>
      <c r="L23" s="18"/>
      <c r="M23" s="18"/>
      <c r="N23" s="12" t="str">
        <f t="shared" si="0"/>
        <v/>
      </c>
      <c r="O23" s="12" t="str">
        <f t="shared" si="1"/>
        <v/>
      </c>
      <c r="P23" s="13" t="str">
        <f t="shared" si="2"/>
        <v/>
      </c>
      <c r="Q23" s="13" t="str">
        <f t="shared" si="3"/>
        <v/>
      </c>
      <c r="R23" s="13" t="str">
        <f t="shared" si="4"/>
        <v/>
      </c>
      <c r="S23" s="12" t="str">
        <f t="shared" si="5"/>
        <v/>
      </c>
      <c r="T23" s="12" t="str">
        <f t="shared" si="6"/>
        <v/>
      </c>
      <c r="U23" s="12" t="str">
        <f t="shared" si="7"/>
        <v>Missing Required Info</v>
      </c>
    </row>
    <row r="24" spans="1:21" x14ac:dyDescent="0.25">
      <c r="A24" s="7"/>
      <c r="B24" s="8" t="s">
        <v>90</v>
      </c>
      <c r="C24" s="7"/>
      <c r="D24" s="7"/>
      <c r="E24" s="7"/>
      <c r="F24" s="7"/>
      <c r="G24" s="8"/>
      <c r="H24" s="9"/>
      <c r="I24" s="7"/>
      <c r="J24" s="7"/>
      <c r="K24" s="10"/>
      <c r="L24" s="11"/>
      <c r="M24" s="11"/>
      <c r="N24" s="12" t="str">
        <f t="shared" si="0"/>
        <v/>
      </c>
      <c r="O24" s="12" t="str">
        <f t="shared" si="1"/>
        <v/>
      </c>
      <c r="P24" s="13" t="str">
        <f t="shared" si="2"/>
        <v/>
      </c>
      <c r="Q24" s="13" t="str">
        <f t="shared" si="3"/>
        <v/>
      </c>
      <c r="R24" s="13" t="str">
        <f t="shared" si="4"/>
        <v/>
      </c>
      <c r="S24" s="12" t="str">
        <f t="shared" si="5"/>
        <v/>
      </c>
      <c r="T24" s="12" t="str">
        <f t="shared" si="6"/>
        <v/>
      </c>
      <c r="U24" s="12" t="str">
        <f t="shared" si="7"/>
        <v>Missing Required Info</v>
      </c>
    </row>
    <row r="25" spans="1:21" x14ac:dyDescent="0.25">
      <c r="A25" s="14"/>
      <c r="B25" s="15" t="s">
        <v>90</v>
      </c>
      <c r="C25" s="14"/>
      <c r="D25" s="14"/>
      <c r="E25" s="14"/>
      <c r="F25" s="14"/>
      <c r="G25" s="15"/>
      <c r="H25" s="16"/>
      <c r="I25" s="14"/>
      <c r="J25" s="14"/>
      <c r="K25" s="17"/>
      <c r="L25" s="18"/>
      <c r="M25" s="18"/>
      <c r="N25" s="12" t="str">
        <f t="shared" si="0"/>
        <v/>
      </c>
      <c r="O25" s="12" t="str">
        <f t="shared" si="1"/>
        <v/>
      </c>
      <c r="P25" s="13" t="str">
        <f t="shared" si="2"/>
        <v/>
      </c>
      <c r="Q25" s="13" t="str">
        <f t="shared" si="3"/>
        <v/>
      </c>
      <c r="R25" s="13" t="str">
        <f t="shared" si="4"/>
        <v/>
      </c>
      <c r="S25" s="12" t="str">
        <f t="shared" si="5"/>
        <v/>
      </c>
      <c r="T25" s="12" t="str">
        <f t="shared" si="6"/>
        <v/>
      </c>
      <c r="U25" s="12" t="str">
        <f t="shared" si="7"/>
        <v>Missing Required Info</v>
      </c>
    </row>
    <row r="26" spans="1:21" x14ac:dyDescent="0.25">
      <c r="A26" s="7"/>
      <c r="B26" s="8" t="s">
        <v>90</v>
      </c>
      <c r="C26" s="7"/>
      <c r="D26" s="7"/>
      <c r="E26" s="7"/>
      <c r="F26" s="7"/>
      <c r="G26" s="8"/>
      <c r="H26" s="9"/>
      <c r="I26" s="7"/>
      <c r="J26" s="7"/>
      <c r="K26" s="10"/>
      <c r="L26" s="11"/>
      <c r="M26" s="11"/>
      <c r="N26" s="12" t="str">
        <f t="shared" si="0"/>
        <v/>
      </c>
      <c r="O26" s="12" t="str">
        <f t="shared" si="1"/>
        <v/>
      </c>
      <c r="P26" s="13" t="str">
        <f t="shared" si="2"/>
        <v/>
      </c>
      <c r="Q26" s="13" t="str">
        <f t="shared" si="3"/>
        <v/>
      </c>
      <c r="R26" s="13" t="str">
        <f t="shared" si="4"/>
        <v/>
      </c>
      <c r="S26" s="12" t="str">
        <f t="shared" si="5"/>
        <v/>
      </c>
      <c r="T26" s="12" t="str">
        <f t="shared" si="6"/>
        <v/>
      </c>
      <c r="U26" s="12" t="str">
        <f t="shared" si="7"/>
        <v>Missing Required Info</v>
      </c>
    </row>
    <row r="27" spans="1:21" x14ac:dyDescent="0.25">
      <c r="A27" s="14"/>
      <c r="B27" s="15" t="s">
        <v>90</v>
      </c>
      <c r="C27" s="14"/>
      <c r="D27" s="14"/>
      <c r="E27" s="14"/>
      <c r="F27" s="14"/>
      <c r="G27" s="15"/>
      <c r="H27" s="16"/>
      <c r="I27" s="14"/>
      <c r="J27" s="14"/>
      <c r="K27" s="17"/>
      <c r="L27" s="18"/>
      <c r="M27" s="18"/>
      <c r="N27" s="12" t="str">
        <f t="shared" si="0"/>
        <v/>
      </c>
      <c r="O27" s="12" t="str">
        <f t="shared" si="1"/>
        <v/>
      </c>
      <c r="P27" s="13" t="str">
        <f t="shared" si="2"/>
        <v/>
      </c>
      <c r="Q27" s="13" t="str">
        <f t="shared" si="3"/>
        <v/>
      </c>
      <c r="R27" s="13" t="str">
        <f t="shared" si="4"/>
        <v/>
      </c>
      <c r="S27" s="12" t="str">
        <f t="shared" si="5"/>
        <v/>
      </c>
      <c r="T27" s="12" t="str">
        <f t="shared" si="6"/>
        <v/>
      </c>
      <c r="U27" s="12" t="str">
        <f t="shared" si="7"/>
        <v>Missing Required Info</v>
      </c>
    </row>
    <row r="28" spans="1:21" x14ac:dyDescent="0.25">
      <c r="A28" s="7"/>
      <c r="B28" s="8" t="s">
        <v>90</v>
      </c>
      <c r="C28" s="7"/>
      <c r="D28" s="7"/>
      <c r="E28" s="7"/>
      <c r="F28" s="7"/>
      <c r="G28" s="8"/>
      <c r="H28" s="9"/>
      <c r="I28" s="7"/>
      <c r="J28" s="7"/>
      <c r="K28" s="10"/>
      <c r="L28" s="11"/>
      <c r="M28" s="11"/>
      <c r="N28" s="12" t="str">
        <f t="shared" si="0"/>
        <v/>
      </c>
      <c r="O28" s="12" t="str">
        <f t="shared" si="1"/>
        <v/>
      </c>
      <c r="P28" s="13" t="str">
        <f t="shared" si="2"/>
        <v/>
      </c>
      <c r="Q28" s="13" t="str">
        <f t="shared" si="3"/>
        <v/>
      </c>
      <c r="R28" s="13" t="str">
        <f t="shared" si="4"/>
        <v/>
      </c>
      <c r="S28" s="12" t="str">
        <f t="shared" si="5"/>
        <v/>
      </c>
      <c r="T28" s="12" t="str">
        <f t="shared" si="6"/>
        <v/>
      </c>
      <c r="U28" s="12" t="str">
        <f t="shared" si="7"/>
        <v>Missing Required Info</v>
      </c>
    </row>
    <row r="29" spans="1:21" x14ac:dyDescent="0.25">
      <c r="A29" s="14"/>
      <c r="B29" s="15" t="s">
        <v>90</v>
      </c>
      <c r="C29" s="14"/>
      <c r="D29" s="14"/>
      <c r="E29" s="14"/>
      <c r="F29" s="14"/>
      <c r="G29" s="15"/>
      <c r="H29" s="16"/>
      <c r="I29" s="14"/>
      <c r="J29" s="14"/>
      <c r="K29" s="17"/>
      <c r="L29" s="18"/>
      <c r="M29" s="18"/>
      <c r="N29" s="12" t="str">
        <f t="shared" si="0"/>
        <v/>
      </c>
      <c r="O29" s="12" t="str">
        <f t="shared" si="1"/>
        <v/>
      </c>
      <c r="P29" s="13" t="str">
        <f t="shared" si="2"/>
        <v/>
      </c>
      <c r="Q29" s="13" t="str">
        <f t="shared" si="3"/>
        <v/>
      </c>
      <c r="R29" s="13" t="str">
        <f t="shared" si="4"/>
        <v/>
      </c>
      <c r="S29" s="12" t="str">
        <f t="shared" si="5"/>
        <v/>
      </c>
      <c r="T29" s="12" t="str">
        <f t="shared" si="6"/>
        <v/>
      </c>
      <c r="U29" s="12" t="str">
        <f t="shared" si="7"/>
        <v>Missing Required Info</v>
      </c>
    </row>
    <row r="30" spans="1:21" x14ac:dyDescent="0.25">
      <c r="A30" s="7"/>
      <c r="B30" s="8" t="s">
        <v>90</v>
      </c>
      <c r="C30" s="7"/>
      <c r="D30" s="7"/>
      <c r="E30" s="7"/>
      <c r="F30" s="7"/>
      <c r="G30" s="8"/>
      <c r="H30" s="9"/>
      <c r="I30" s="7"/>
      <c r="J30" s="7"/>
      <c r="K30" s="10"/>
      <c r="L30" s="11"/>
      <c r="M30" s="11"/>
      <c r="N30" s="12" t="str">
        <f t="shared" si="0"/>
        <v/>
      </c>
      <c r="O30" s="12" t="str">
        <f t="shared" si="1"/>
        <v/>
      </c>
      <c r="P30" s="13" t="str">
        <f t="shared" si="2"/>
        <v/>
      </c>
      <c r="Q30" s="13" t="str">
        <f t="shared" si="3"/>
        <v/>
      </c>
      <c r="R30" s="13" t="str">
        <f t="shared" si="4"/>
        <v/>
      </c>
      <c r="S30" s="12" t="str">
        <f t="shared" si="5"/>
        <v/>
      </c>
      <c r="T30" s="12" t="str">
        <f t="shared" si="6"/>
        <v/>
      </c>
      <c r="U30" s="12" t="str">
        <f t="shared" si="7"/>
        <v>Missing Required Info</v>
      </c>
    </row>
    <row r="31" spans="1:21" x14ac:dyDescent="0.25">
      <c r="A31" s="14"/>
      <c r="B31" s="15" t="s">
        <v>90</v>
      </c>
      <c r="C31" s="14"/>
      <c r="D31" s="14"/>
      <c r="E31" s="14"/>
      <c r="F31" s="14"/>
      <c r="G31" s="15"/>
      <c r="H31" s="16"/>
      <c r="I31" s="14"/>
      <c r="J31" s="14"/>
      <c r="K31" s="17"/>
      <c r="L31" s="18"/>
      <c r="M31" s="18"/>
      <c r="N31" s="12" t="str">
        <f t="shared" si="0"/>
        <v/>
      </c>
      <c r="O31" s="12" t="str">
        <f t="shared" si="1"/>
        <v/>
      </c>
      <c r="P31" s="13" t="str">
        <f t="shared" si="2"/>
        <v/>
      </c>
      <c r="Q31" s="13" t="str">
        <f t="shared" si="3"/>
        <v/>
      </c>
      <c r="R31" s="13" t="str">
        <f t="shared" si="4"/>
        <v/>
      </c>
      <c r="S31" s="12" t="str">
        <f t="shared" si="5"/>
        <v/>
      </c>
      <c r="T31" s="12" t="str">
        <f t="shared" si="6"/>
        <v/>
      </c>
      <c r="U31" s="12" t="str">
        <f t="shared" si="7"/>
        <v>Missing Required Info</v>
      </c>
    </row>
    <row r="32" spans="1:21" x14ac:dyDescent="0.25">
      <c r="A32" s="7"/>
      <c r="B32" s="8" t="s">
        <v>90</v>
      </c>
      <c r="C32" s="7"/>
      <c r="D32" s="7"/>
      <c r="E32" s="7"/>
      <c r="F32" s="7"/>
      <c r="G32" s="8"/>
      <c r="H32" s="9"/>
      <c r="I32" s="7"/>
      <c r="J32" s="7"/>
      <c r="K32" s="10"/>
      <c r="L32" s="11"/>
      <c r="M32" s="11"/>
      <c r="N32" s="12" t="str">
        <f t="shared" si="0"/>
        <v/>
      </c>
      <c r="O32" s="12" t="str">
        <f t="shared" si="1"/>
        <v/>
      </c>
      <c r="P32" s="13" t="str">
        <f t="shared" si="2"/>
        <v/>
      </c>
      <c r="Q32" s="13" t="str">
        <f t="shared" si="3"/>
        <v/>
      </c>
      <c r="R32" s="13" t="str">
        <f t="shared" si="4"/>
        <v/>
      </c>
      <c r="S32" s="12" t="str">
        <f t="shared" si="5"/>
        <v/>
      </c>
      <c r="T32" s="12" t="str">
        <f t="shared" si="6"/>
        <v/>
      </c>
      <c r="U32" s="12" t="str">
        <f t="shared" si="7"/>
        <v>Missing Required Info</v>
      </c>
    </row>
    <row r="33" spans="1:21" x14ac:dyDescent="0.25">
      <c r="A33" s="14"/>
      <c r="B33" s="15" t="s">
        <v>90</v>
      </c>
      <c r="C33" s="14"/>
      <c r="D33" s="14"/>
      <c r="E33" s="14"/>
      <c r="F33" s="14"/>
      <c r="G33" s="15"/>
      <c r="H33" s="16"/>
      <c r="I33" s="14"/>
      <c r="J33" s="14"/>
      <c r="K33" s="17"/>
      <c r="L33" s="18"/>
      <c r="M33" s="18"/>
      <c r="N33" s="12" t="str">
        <f t="shared" si="0"/>
        <v/>
      </c>
      <c r="O33" s="12" t="str">
        <f t="shared" si="1"/>
        <v/>
      </c>
      <c r="P33" s="13" t="str">
        <f t="shared" si="2"/>
        <v/>
      </c>
      <c r="Q33" s="13" t="str">
        <f t="shared" si="3"/>
        <v/>
      </c>
      <c r="R33" s="13" t="str">
        <f t="shared" si="4"/>
        <v/>
      </c>
      <c r="S33" s="12" t="str">
        <f t="shared" si="5"/>
        <v/>
      </c>
      <c r="T33" s="12" t="str">
        <f t="shared" si="6"/>
        <v/>
      </c>
      <c r="U33" s="12" t="str">
        <f t="shared" si="7"/>
        <v>Missing Required Info</v>
      </c>
    </row>
    <row r="34" spans="1:21" x14ac:dyDescent="0.25">
      <c r="A34" s="7"/>
      <c r="B34" s="8" t="s">
        <v>90</v>
      </c>
      <c r="C34" s="7"/>
      <c r="D34" s="7"/>
      <c r="E34" s="7"/>
      <c r="F34" s="7"/>
      <c r="G34" s="8"/>
      <c r="H34" s="9"/>
      <c r="I34" s="7"/>
      <c r="J34" s="7"/>
      <c r="K34" s="10"/>
      <c r="L34" s="11"/>
      <c r="M34" s="11"/>
      <c r="N34" s="12" t="str">
        <f t="shared" si="0"/>
        <v/>
      </c>
      <c r="O34" s="12" t="str">
        <f t="shared" si="1"/>
        <v/>
      </c>
      <c r="P34" s="13" t="str">
        <f t="shared" si="2"/>
        <v/>
      </c>
      <c r="Q34" s="13" t="str">
        <f t="shared" si="3"/>
        <v/>
      </c>
      <c r="R34" s="13" t="str">
        <f t="shared" si="4"/>
        <v/>
      </c>
      <c r="S34" s="12" t="str">
        <f t="shared" si="5"/>
        <v/>
      </c>
      <c r="T34" s="12" t="str">
        <f t="shared" si="6"/>
        <v/>
      </c>
      <c r="U34" s="12" t="str">
        <f t="shared" si="7"/>
        <v>Missing Required Info</v>
      </c>
    </row>
    <row r="35" spans="1:21" x14ac:dyDescent="0.25">
      <c r="A35" s="14"/>
      <c r="B35" s="15" t="s">
        <v>90</v>
      </c>
      <c r="C35" s="14"/>
      <c r="D35" s="14"/>
      <c r="E35" s="14"/>
      <c r="F35" s="14"/>
      <c r="G35" s="15"/>
      <c r="H35" s="16"/>
      <c r="I35" s="14"/>
      <c r="J35" s="14"/>
      <c r="K35" s="17"/>
      <c r="L35" s="18"/>
      <c r="M35" s="18"/>
      <c r="N35" s="12" t="str">
        <f t="shared" si="0"/>
        <v/>
      </c>
      <c r="O35" s="12" t="str">
        <f t="shared" si="1"/>
        <v/>
      </c>
      <c r="P35" s="13" t="str">
        <f t="shared" si="2"/>
        <v/>
      </c>
      <c r="Q35" s="13" t="str">
        <f t="shared" si="3"/>
        <v/>
      </c>
      <c r="R35" s="13" t="str">
        <f t="shared" si="4"/>
        <v/>
      </c>
      <c r="S35" s="12" t="str">
        <f t="shared" si="5"/>
        <v/>
      </c>
      <c r="T35" s="12" t="str">
        <f t="shared" si="6"/>
        <v/>
      </c>
      <c r="U35" s="12" t="str">
        <f t="shared" si="7"/>
        <v>Missing Required Info</v>
      </c>
    </row>
    <row r="36" spans="1:21" x14ac:dyDescent="0.25">
      <c r="A36" s="7"/>
      <c r="B36" s="8" t="s">
        <v>90</v>
      </c>
      <c r="C36" s="7"/>
      <c r="D36" s="7"/>
      <c r="E36" s="7"/>
      <c r="F36" s="7"/>
      <c r="G36" s="8"/>
      <c r="H36" s="9"/>
      <c r="I36" s="7"/>
      <c r="J36" s="7"/>
      <c r="K36" s="10"/>
      <c r="L36" s="11"/>
      <c r="M36" s="11"/>
      <c r="N36" s="12" t="str">
        <f t="shared" si="0"/>
        <v/>
      </c>
      <c r="O36" s="12" t="str">
        <f t="shared" si="1"/>
        <v/>
      </c>
      <c r="P36" s="13" t="str">
        <f t="shared" si="2"/>
        <v/>
      </c>
      <c r="Q36" s="13" t="str">
        <f t="shared" si="3"/>
        <v/>
      </c>
      <c r="R36" s="13" t="str">
        <f t="shared" si="4"/>
        <v/>
      </c>
      <c r="S36" s="12" t="str">
        <f t="shared" si="5"/>
        <v/>
      </c>
      <c r="T36" s="12" t="str">
        <f t="shared" si="6"/>
        <v/>
      </c>
      <c r="U36" s="12" t="str">
        <f t="shared" si="7"/>
        <v>Missing Required Info</v>
      </c>
    </row>
    <row r="37" spans="1:21" x14ac:dyDescent="0.25">
      <c r="A37" s="14"/>
      <c r="B37" s="15" t="s">
        <v>90</v>
      </c>
      <c r="C37" s="14"/>
      <c r="D37" s="14"/>
      <c r="E37" s="14"/>
      <c r="F37" s="14"/>
      <c r="G37" s="15"/>
      <c r="H37" s="16"/>
      <c r="I37" s="14"/>
      <c r="J37" s="14"/>
      <c r="K37" s="17"/>
      <c r="L37" s="18"/>
      <c r="M37" s="18"/>
      <c r="N37" s="12" t="str">
        <f t="shared" si="0"/>
        <v/>
      </c>
      <c r="O37" s="12" t="str">
        <f t="shared" si="1"/>
        <v/>
      </c>
      <c r="P37" s="13" t="str">
        <f t="shared" si="2"/>
        <v/>
      </c>
      <c r="Q37" s="13" t="str">
        <f t="shared" si="3"/>
        <v/>
      </c>
      <c r="R37" s="13" t="str">
        <f t="shared" si="4"/>
        <v/>
      </c>
      <c r="S37" s="12" t="str">
        <f t="shared" si="5"/>
        <v/>
      </c>
      <c r="T37" s="12" t="str">
        <f t="shared" si="6"/>
        <v/>
      </c>
      <c r="U37" s="12" t="str">
        <f t="shared" si="7"/>
        <v>Missing Required Info</v>
      </c>
    </row>
    <row r="38" spans="1:21" x14ac:dyDescent="0.25">
      <c r="A38" s="7"/>
      <c r="B38" s="8" t="s">
        <v>90</v>
      </c>
      <c r="C38" s="7"/>
      <c r="D38" s="7"/>
      <c r="E38" s="7"/>
      <c r="F38" s="7"/>
      <c r="G38" s="8"/>
      <c r="H38" s="9"/>
      <c r="I38" s="7"/>
      <c r="J38" s="7"/>
      <c r="K38" s="10"/>
      <c r="L38" s="11"/>
      <c r="M38" s="11"/>
      <c r="N38" s="12" t="str">
        <f t="shared" si="0"/>
        <v/>
      </c>
      <c r="O38" s="12" t="str">
        <f t="shared" si="1"/>
        <v/>
      </c>
      <c r="P38" s="13" t="str">
        <f t="shared" si="2"/>
        <v/>
      </c>
      <c r="Q38" s="13" t="str">
        <f t="shared" si="3"/>
        <v/>
      </c>
      <c r="R38" s="13" t="str">
        <f t="shared" si="4"/>
        <v/>
      </c>
      <c r="S38" s="12" t="str">
        <f t="shared" si="5"/>
        <v/>
      </c>
      <c r="T38" s="12" t="str">
        <f t="shared" si="6"/>
        <v/>
      </c>
      <c r="U38" s="12" t="str">
        <f t="shared" si="7"/>
        <v>Missing Required Info</v>
      </c>
    </row>
    <row r="39" spans="1:21" x14ac:dyDescent="0.25">
      <c r="A39" s="14"/>
      <c r="B39" s="15" t="s">
        <v>90</v>
      </c>
      <c r="C39" s="14"/>
      <c r="D39" s="14"/>
      <c r="E39" s="14"/>
      <c r="F39" s="14"/>
      <c r="G39" s="15"/>
      <c r="H39" s="16"/>
      <c r="I39" s="14"/>
      <c r="J39" s="14"/>
      <c r="K39" s="17"/>
      <c r="L39" s="18"/>
      <c r="M39" s="18"/>
      <c r="N39" s="12" t="str">
        <f t="shared" si="0"/>
        <v/>
      </c>
      <c r="O39" s="12" t="str">
        <f t="shared" si="1"/>
        <v/>
      </c>
      <c r="P39" s="13" t="str">
        <f t="shared" si="2"/>
        <v/>
      </c>
      <c r="Q39" s="13" t="str">
        <f t="shared" si="3"/>
        <v/>
      </c>
      <c r="R39" s="13" t="str">
        <f t="shared" si="4"/>
        <v/>
      </c>
      <c r="S39" s="12" t="str">
        <f t="shared" si="5"/>
        <v/>
      </c>
      <c r="T39" s="12" t="str">
        <f t="shared" si="6"/>
        <v/>
      </c>
      <c r="U39" s="12" t="str">
        <f t="shared" si="7"/>
        <v>Missing Required Info</v>
      </c>
    </row>
    <row r="40" spans="1:21" x14ac:dyDescent="0.25">
      <c r="A40" s="7"/>
      <c r="B40" s="8" t="s">
        <v>90</v>
      </c>
      <c r="C40" s="7"/>
      <c r="D40" s="7"/>
      <c r="E40" s="7"/>
      <c r="F40" s="7"/>
      <c r="G40" s="8"/>
      <c r="H40" s="9"/>
      <c r="I40" s="7"/>
      <c r="J40" s="7"/>
      <c r="K40" s="10"/>
      <c r="L40" s="11"/>
      <c r="M40" s="11"/>
      <c r="N40" s="12" t="str">
        <f t="shared" si="0"/>
        <v/>
      </c>
      <c r="O40" s="12" t="str">
        <f t="shared" si="1"/>
        <v/>
      </c>
      <c r="P40" s="13" t="str">
        <f t="shared" si="2"/>
        <v/>
      </c>
      <c r="Q40" s="13" t="str">
        <f t="shared" si="3"/>
        <v/>
      </c>
      <c r="R40" s="13" t="str">
        <f t="shared" si="4"/>
        <v/>
      </c>
      <c r="S40" s="12" t="str">
        <f t="shared" si="5"/>
        <v/>
      </c>
      <c r="T40" s="12" t="str">
        <f t="shared" si="6"/>
        <v/>
      </c>
      <c r="U40" s="12" t="str">
        <f t="shared" si="7"/>
        <v>Missing Required Info</v>
      </c>
    </row>
    <row r="41" spans="1:21" x14ac:dyDescent="0.25">
      <c r="A41" s="14"/>
      <c r="B41" s="15" t="s">
        <v>90</v>
      </c>
      <c r="C41" s="14"/>
      <c r="D41" s="14"/>
      <c r="E41" s="14"/>
      <c r="F41" s="14"/>
      <c r="G41" s="15"/>
      <c r="H41" s="16"/>
      <c r="I41" s="14"/>
      <c r="J41" s="14"/>
      <c r="K41" s="17"/>
      <c r="L41" s="18"/>
      <c r="M41" s="18"/>
      <c r="N41" s="12" t="str">
        <f t="shared" si="0"/>
        <v/>
      </c>
      <c r="O41" s="12" t="str">
        <f t="shared" si="1"/>
        <v/>
      </c>
      <c r="P41" s="13" t="str">
        <f t="shared" si="2"/>
        <v/>
      </c>
      <c r="Q41" s="13" t="str">
        <f t="shared" si="3"/>
        <v/>
      </c>
      <c r="R41" s="13" t="str">
        <f t="shared" si="4"/>
        <v/>
      </c>
      <c r="S41" s="12" t="str">
        <f t="shared" si="5"/>
        <v/>
      </c>
      <c r="T41" s="12" t="str">
        <f t="shared" si="6"/>
        <v/>
      </c>
      <c r="U41" s="12" t="str">
        <f t="shared" si="7"/>
        <v>Missing Required Info</v>
      </c>
    </row>
    <row r="42" spans="1:21" x14ac:dyDescent="0.25">
      <c r="A42" s="7"/>
      <c r="B42" s="8" t="s">
        <v>90</v>
      </c>
      <c r="C42" s="7"/>
      <c r="D42" s="7"/>
      <c r="E42" s="7"/>
      <c r="F42" s="7"/>
      <c r="G42" s="8"/>
      <c r="H42" s="9"/>
      <c r="I42" s="7"/>
      <c r="J42" s="7"/>
      <c r="K42" s="10"/>
      <c r="L42" s="11"/>
      <c r="M42" s="11"/>
      <c r="N42" s="12" t="str">
        <f t="shared" si="0"/>
        <v/>
      </c>
      <c r="O42" s="12" t="str">
        <f t="shared" si="1"/>
        <v/>
      </c>
      <c r="P42" s="13" t="str">
        <f t="shared" si="2"/>
        <v/>
      </c>
      <c r="Q42" s="13" t="str">
        <f t="shared" si="3"/>
        <v/>
      </c>
      <c r="R42" s="13" t="str">
        <f t="shared" si="4"/>
        <v/>
      </c>
      <c r="S42" s="12" t="str">
        <f t="shared" si="5"/>
        <v/>
      </c>
      <c r="T42" s="12" t="str">
        <f t="shared" si="6"/>
        <v/>
      </c>
      <c r="U42" s="12" t="str">
        <f t="shared" si="7"/>
        <v>Missing Required Info</v>
      </c>
    </row>
    <row r="43" spans="1:21" x14ac:dyDescent="0.25">
      <c r="A43" s="14"/>
      <c r="B43" s="15" t="s">
        <v>90</v>
      </c>
      <c r="C43" s="14"/>
      <c r="D43" s="14"/>
      <c r="E43" s="14"/>
      <c r="F43" s="14"/>
      <c r="G43" s="15"/>
      <c r="H43" s="16"/>
      <c r="I43" s="14"/>
      <c r="J43" s="14"/>
      <c r="K43" s="17"/>
      <c r="L43" s="18"/>
      <c r="M43" s="18"/>
      <c r="N43" s="12" t="str">
        <f t="shared" si="0"/>
        <v/>
      </c>
      <c r="O43" s="12" t="str">
        <f t="shared" si="1"/>
        <v/>
      </c>
      <c r="P43" s="13" t="str">
        <f t="shared" si="2"/>
        <v/>
      </c>
      <c r="Q43" s="13" t="str">
        <f t="shared" si="3"/>
        <v/>
      </c>
      <c r="R43" s="13" t="str">
        <f t="shared" si="4"/>
        <v/>
      </c>
      <c r="S43" s="12" t="str">
        <f t="shared" si="5"/>
        <v/>
      </c>
      <c r="T43" s="12" t="str">
        <f t="shared" si="6"/>
        <v/>
      </c>
      <c r="U43" s="12" t="str">
        <f t="shared" si="7"/>
        <v>Missing Required Info</v>
      </c>
    </row>
    <row r="44" spans="1:21" x14ac:dyDescent="0.25">
      <c r="A44" s="7"/>
      <c r="B44" s="8" t="s">
        <v>90</v>
      </c>
      <c r="C44" s="7"/>
      <c r="D44" s="7"/>
      <c r="E44" s="7"/>
      <c r="F44" s="7"/>
      <c r="G44" s="8"/>
      <c r="H44" s="9"/>
      <c r="I44" s="7"/>
      <c r="J44" s="7"/>
      <c r="K44" s="10"/>
      <c r="L44" s="11"/>
      <c r="M44" s="11"/>
      <c r="N44" s="12" t="str">
        <f t="shared" si="0"/>
        <v/>
      </c>
      <c r="O44" s="12" t="str">
        <f t="shared" si="1"/>
        <v/>
      </c>
      <c r="P44" s="13" t="str">
        <f t="shared" si="2"/>
        <v/>
      </c>
      <c r="Q44" s="13" t="str">
        <f t="shared" si="3"/>
        <v/>
      </c>
      <c r="R44" s="13" t="str">
        <f t="shared" si="4"/>
        <v/>
      </c>
      <c r="S44" s="12" t="str">
        <f t="shared" si="5"/>
        <v/>
      </c>
      <c r="T44" s="12" t="str">
        <f t="shared" si="6"/>
        <v/>
      </c>
      <c r="U44" s="12" t="str">
        <f t="shared" si="7"/>
        <v>Missing Required Info</v>
      </c>
    </row>
    <row r="45" spans="1:21" x14ac:dyDescent="0.25">
      <c r="A45" s="14"/>
      <c r="B45" s="15" t="s">
        <v>90</v>
      </c>
      <c r="C45" s="14"/>
      <c r="D45" s="14"/>
      <c r="E45" s="14"/>
      <c r="F45" s="14"/>
      <c r="G45" s="15"/>
      <c r="H45" s="16"/>
      <c r="I45" s="14"/>
      <c r="J45" s="14"/>
      <c r="K45" s="17"/>
      <c r="L45" s="18"/>
      <c r="M45" s="18"/>
      <c r="N45" s="12" t="str">
        <f t="shared" si="0"/>
        <v/>
      </c>
      <c r="O45" s="12" t="str">
        <f t="shared" si="1"/>
        <v/>
      </c>
      <c r="P45" s="13" t="str">
        <f t="shared" si="2"/>
        <v/>
      </c>
      <c r="Q45" s="13" t="str">
        <f t="shared" si="3"/>
        <v/>
      </c>
      <c r="R45" s="13" t="str">
        <f t="shared" si="4"/>
        <v/>
      </c>
      <c r="S45" s="12" t="str">
        <f t="shared" si="5"/>
        <v/>
      </c>
      <c r="T45" s="12" t="str">
        <f t="shared" si="6"/>
        <v/>
      </c>
      <c r="U45" s="12" t="str">
        <f t="shared" si="7"/>
        <v>Missing Required Info</v>
      </c>
    </row>
    <row r="46" spans="1:21" x14ac:dyDescent="0.25">
      <c r="A46" s="7"/>
      <c r="B46" s="8" t="s">
        <v>90</v>
      </c>
      <c r="C46" s="7"/>
      <c r="D46" s="7"/>
      <c r="E46" s="7"/>
      <c r="F46" s="7"/>
      <c r="G46" s="8"/>
      <c r="H46" s="9"/>
      <c r="I46" s="7"/>
      <c r="J46" s="7"/>
      <c r="K46" s="10"/>
      <c r="L46" s="11"/>
      <c r="M46" s="11"/>
      <c r="N46" s="12" t="str">
        <f t="shared" si="0"/>
        <v/>
      </c>
      <c r="O46" s="12" t="str">
        <f t="shared" si="1"/>
        <v/>
      </c>
      <c r="P46" s="13" t="str">
        <f t="shared" si="2"/>
        <v/>
      </c>
      <c r="Q46" s="13" t="str">
        <f t="shared" si="3"/>
        <v/>
      </c>
      <c r="R46" s="13" t="str">
        <f t="shared" si="4"/>
        <v/>
      </c>
      <c r="S46" s="12" t="str">
        <f t="shared" si="5"/>
        <v/>
      </c>
      <c r="T46" s="12" t="str">
        <f t="shared" si="6"/>
        <v/>
      </c>
      <c r="U46" s="12" t="str">
        <f t="shared" si="7"/>
        <v>Missing Required Info</v>
      </c>
    </row>
    <row r="47" spans="1:21" x14ac:dyDescent="0.25">
      <c r="A47" s="14"/>
      <c r="B47" s="15" t="s">
        <v>90</v>
      </c>
      <c r="C47" s="14"/>
      <c r="D47" s="14"/>
      <c r="E47" s="14"/>
      <c r="F47" s="14"/>
      <c r="G47" s="15"/>
      <c r="H47" s="16"/>
      <c r="I47" s="14"/>
      <c r="J47" s="14"/>
      <c r="K47" s="17"/>
      <c r="L47" s="18"/>
      <c r="M47" s="18"/>
      <c r="N47" s="12" t="str">
        <f t="shared" si="0"/>
        <v/>
      </c>
      <c r="O47" s="12" t="str">
        <f t="shared" si="1"/>
        <v/>
      </c>
      <c r="P47" s="13" t="str">
        <f t="shared" si="2"/>
        <v/>
      </c>
      <c r="Q47" s="13" t="str">
        <f t="shared" si="3"/>
        <v/>
      </c>
      <c r="R47" s="13" t="str">
        <f t="shared" si="4"/>
        <v/>
      </c>
      <c r="S47" s="12" t="str">
        <f t="shared" si="5"/>
        <v/>
      </c>
      <c r="T47" s="12" t="str">
        <f t="shared" si="6"/>
        <v/>
      </c>
      <c r="U47" s="12" t="str">
        <f t="shared" si="7"/>
        <v>Missing Required Info</v>
      </c>
    </row>
    <row r="48" spans="1:21" x14ac:dyDescent="0.25">
      <c r="A48" s="7"/>
      <c r="B48" s="8" t="s">
        <v>90</v>
      </c>
      <c r="C48" s="7"/>
      <c r="D48" s="7"/>
      <c r="E48" s="7"/>
      <c r="F48" s="7"/>
      <c r="G48" s="8"/>
      <c r="H48" s="9"/>
      <c r="I48" s="7"/>
      <c r="J48" s="7"/>
      <c r="K48" s="10"/>
      <c r="L48" s="11"/>
      <c r="M48" s="11"/>
      <c r="N48" s="12" t="str">
        <f t="shared" si="0"/>
        <v/>
      </c>
      <c r="O48" s="12" t="str">
        <f t="shared" si="1"/>
        <v/>
      </c>
      <c r="P48" s="13" t="str">
        <f t="shared" si="2"/>
        <v/>
      </c>
      <c r="Q48" s="13" t="str">
        <f t="shared" si="3"/>
        <v/>
      </c>
      <c r="R48" s="13" t="str">
        <f t="shared" si="4"/>
        <v/>
      </c>
      <c r="S48" s="12" t="str">
        <f t="shared" si="5"/>
        <v/>
      </c>
      <c r="T48" s="12" t="str">
        <f t="shared" si="6"/>
        <v/>
      </c>
      <c r="U48" s="12" t="str">
        <f t="shared" si="7"/>
        <v>Missing Required Info</v>
      </c>
    </row>
    <row r="49" spans="1:21" x14ac:dyDescent="0.25">
      <c r="A49" s="14"/>
      <c r="B49" s="15" t="s">
        <v>90</v>
      </c>
      <c r="C49" s="14"/>
      <c r="D49" s="14"/>
      <c r="E49" s="14"/>
      <c r="F49" s="14"/>
      <c r="G49" s="15"/>
      <c r="H49" s="16"/>
      <c r="I49" s="14"/>
      <c r="J49" s="14"/>
      <c r="K49" s="17"/>
      <c r="L49" s="18"/>
      <c r="M49" s="18"/>
      <c r="N49" s="12" t="str">
        <f t="shared" si="0"/>
        <v/>
      </c>
      <c r="O49" s="12" t="str">
        <f t="shared" si="1"/>
        <v/>
      </c>
      <c r="P49" s="13" t="str">
        <f t="shared" si="2"/>
        <v/>
      </c>
      <c r="Q49" s="13" t="str">
        <f t="shared" si="3"/>
        <v/>
      </c>
      <c r="R49" s="13" t="str">
        <f t="shared" si="4"/>
        <v/>
      </c>
      <c r="S49" s="12" t="str">
        <f t="shared" si="5"/>
        <v/>
      </c>
      <c r="T49" s="12" t="str">
        <f t="shared" si="6"/>
        <v/>
      </c>
      <c r="U49" s="12" t="str">
        <f t="shared" si="7"/>
        <v>Missing Required Info</v>
      </c>
    </row>
    <row r="50" spans="1:21" x14ac:dyDescent="0.25">
      <c r="A50" s="7"/>
      <c r="B50" s="8" t="s">
        <v>90</v>
      </c>
      <c r="C50" s="7"/>
      <c r="D50" s="7"/>
      <c r="E50" s="7"/>
      <c r="F50" s="7"/>
      <c r="G50" s="8"/>
      <c r="H50" s="9"/>
      <c r="I50" s="7"/>
      <c r="J50" s="7"/>
      <c r="K50" s="10"/>
      <c r="L50" s="11"/>
      <c r="M50" s="11"/>
      <c r="N50" s="12" t="str">
        <f t="shared" si="0"/>
        <v/>
      </c>
      <c r="O50" s="12" t="str">
        <f t="shared" si="1"/>
        <v/>
      </c>
      <c r="P50" s="13" t="str">
        <f t="shared" si="2"/>
        <v/>
      </c>
      <c r="Q50" s="13" t="str">
        <f t="shared" si="3"/>
        <v/>
      </c>
      <c r="R50" s="13" t="str">
        <f t="shared" si="4"/>
        <v/>
      </c>
      <c r="S50" s="12" t="str">
        <f t="shared" si="5"/>
        <v/>
      </c>
      <c r="T50" s="12" t="str">
        <f t="shared" si="6"/>
        <v/>
      </c>
      <c r="U50" s="12" t="str">
        <f t="shared" si="7"/>
        <v>Missing Required Info</v>
      </c>
    </row>
    <row r="51" spans="1:21" x14ac:dyDescent="0.25">
      <c r="A51" s="14"/>
      <c r="B51" s="15" t="s">
        <v>90</v>
      </c>
      <c r="C51" s="14"/>
      <c r="D51" s="14"/>
      <c r="E51" s="14"/>
      <c r="F51" s="14"/>
      <c r="G51" s="15"/>
      <c r="H51" s="16"/>
      <c r="I51" s="14"/>
      <c r="J51" s="14"/>
      <c r="K51" s="17"/>
      <c r="L51" s="18"/>
      <c r="M51" s="18"/>
      <c r="N51" s="12" t="str">
        <f t="shared" si="0"/>
        <v/>
      </c>
      <c r="O51" s="12" t="str">
        <f t="shared" si="1"/>
        <v/>
      </c>
      <c r="P51" s="13" t="str">
        <f t="shared" si="2"/>
        <v/>
      </c>
      <c r="Q51" s="13" t="str">
        <f t="shared" si="3"/>
        <v/>
      </c>
      <c r="R51" s="13" t="str">
        <f t="shared" si="4"/>
        <v/>
      </c>
      <c r="S51" s="12" t="str">
        <f t="shared" si="5"/>
        <v/>
      </c>
      <c r="T51" s="12" t="str">
        <f t="shared" si="6"/>
        <v/>
      </c>
      <c r="U51" s="12" t="str">
        <f t="shared" si="7"/>
        <v>Missing Required Info</v>
      </c>
    </row>
    <row r="52" spans="1:21" x14ac:dyDescent="0.25">
      <c r="A52" s="7"/>
      <c r="B52" s="8" t="s">
        <v>90</v>
      </c>
      <c r="C52" s="7"/>
      <c r="D52" s="7"/>
      <c r="E52" s="7"/>
      <c r="F52" s="7"/>
      <c r="G52" s="8"/>
      <c r="H52" s="9"/>
      <c r="I52" s="7"/>
      <c r="J52" s="7"/>
      <c r="K52" s="10"/>
      <c r="L52" s="11"/>
      <c r="M52" s="11"/>
      <c r="N52" s="12" t="str">
        <f t="shared" si="0"/>
        <v/>
      </c>
      <c r="O52" s="12" t="str">
        <f t="shared" si="1"/>
        <v/>
      </c>
      <c r="P52" s="13" t="str">
        <f t="shared" si="2"/>
        <v/>
      </c>
      <c r="Q52" s="13" t="str">
        <f t="shared" si="3"/>
        <v/>
      </c>
      <c r="R52" s="13" t="str">
        <f t="shared" si="4"/>
        <v/>
      </c>
      <c r="S52" s="12" t="str">
        <f t="shared" si="5"/>
        <v/>
      </c>
      <c r="T52" s="12" t="str">
        <f t="shared" si="6"/>
        <v/>
      </c>
      <c r="U52" s="12" t="str">
        <f t="shared" si="7"/>
        <v>Missing Required Info</v>
      </c>
    </row>
    <row r="53" spans="1:21" x14ac:dyDescent="0.25">
      <c r="A53" s="14"/>
      <c r="B53" s="15" t="s">
        <v>90</v>
      </c>
      <c r="C53" s="14"/>
      <c r="D53" s="14"/>
      <c r="E53" s="14"/>
      <c r="F53" s="14"/>
      <c r="G53" s="15"/>
      <c r="H53" s="16"/>
      <c r="I53" s="14"/>
      <c r="J53" s="14"/>
      <c r="K53" s="17"/>
      <c r="L53" s="18"/>
      <c r="M53" s="18"/>
      <c r="N53" s="12" t="str">
        <f t="shared" si="0"/>
        <v/>
      </c>
      <c r="O53" s="12" t="str">
        <f t="shared" si="1"/>
        <v/>
      </c>
      <c r="P53" s="13" t="str">
        <f t="shared" si="2"/>
        <v/>
      </c>
      <c r="Q53" s="13" t="str">
        <f t="shared" si="3"/>
        <v/>
      </c>
      <c r="R53" s="13" t="str">
        <f t="shared" si="4"/>
        <v/>
      </c>
      <c r="S53" s="12" t="str">
        <f t="shared" si="5"/>
        <v/>
      </c>
      <c r="T53" s="12" t="str">
        <f t="shared" si="6"/>
        <v/>
      </c>
      <c r="U53" s="12" t="str">
        <f t="shared" si="7"/>
        <v>Missing Required Info</v>
      </c>
    </row>
    <row r="54" spans="1:21" x14ac:dyDescent="0.25">
      <c r="A54" s="7"/>
      <c r="B54" s="8" t="s">
        <v>90</v>
      </c>
      <c r="C54" s="7"/>
      <c r="D54" s="7"/>
      <c r="E54" s="7"/>
      <c r="F54" s="7"/>
      <c r="G54" s="8"/>
      <c r="H54" s="9"/>
      <c r="I54" s="7"/>
      <c r="J54" s="7"/>
      <c r="K54" s="10"/>
      <c r="L54" s="11"/>
      <c r="M54" s="11"/>
      <c r="N54" s="12" t="str">
        <f t="shared" si="0"/>
        <v/>
      </c>
      <c r="O54" s="12" t="str">
        <f t="shared" si="1"/>
        <v/>
      </c>
      <c r="P54" s="13" t="str">
        <f t="shared" si="2"/>
        <v/>
      </c>
      <c r="Q54" s="13" t="str">
        <f t="shared" si="3"/>
        <v/>
      </c>
      <c r="R54" s="13" t="str">
        <f t="shared" si="4"/>
        <v/>
      </c>
      <c r="S54" s="12" t="str">
        <f t="shared" si="5"/>
        <v/>
      </c>
      <c r="T54" s="12" t="str">
        <f t="shared" si="6"/>
        <v/>
      </c>
      <c r="U54" s="12" t="str">
        <f t="shared" si="7"/>
        <v>Missing Required Info</v>
      </c>
    </row>
    <row r="55" spans="1:21" x14ac:dyDescent="0.25">
      <c r="A55" s="14"/>
      <c r="B55" s="15" t="s">
        <v>90</v>
      </c>
      <c r="C55" s="14"/>
      <c r="D55" s="14"/>
      <c r="E55" s="14"/>
      <c r="F55" s="14"/>
      <c r="G55" s="15"/>
      <c r="H55" s="16"/>
      <c r="I55" s="14"/>
      <c r="J55" s="14"/>
      <c r="K55" s="17"/>
      <c r="L55" s="18"/>
      <c r="M55" s="18"/>
      <c r="N55" s="12" t="str">
        <f t="shared" si="0"/>
        <v/>
      </c>
      <c r="O55" s="12" t="str">
        <f t="shared" si="1"/>
        <v/>
      </c>
      <c r="P55" s="13" t="str">
        <f t="shared" si="2"/>
        <v/>
      </c>
      <c r="Q55" s="13" t="str">
        <f t="shared" si="3"/>
        <v/>
      </c>
      <c r="R55" s="13" t="str">
        <f t="shared" si="4"/>
        <v/>
      </c>
      <c r="S55" s="12" t="str">
        <f t="shared" si="5"/>
        <v/>
      </c>
      <c r="T55" s="12" t="str">
        <f t="shared" si="6"/>
        <v/>
      </c>
      <c r="U55" s="12" t="str">
        <f t="shared" si="7"/>
        <v>Missing Required Info</v>
      </c>
    </row>
    <row r="56" spans="1:21" x14ac:dyDescent="0.25">
      <c r="A56" s="7"/>
      <c r="B56" s="8" t="s">
        <v>90</v>
      </c>
      <c r="C56" s="7"/>
      <c r="D56" s="7"/>
      <c r="E56" s="7"/>
      <c r="F56" s="7"/>
      <c r="G56" s="8"/>
      <c r="H56" s="9"/>
      <c r="I56" s="7"/>
      <c r="J56" s="7"/>
      <c r="K56" s="10"/>
      <c r="L56" s="11"/>
      <c r="M56" s="11"/>
      <c r="N56" s="12" t="str">
        <f t="shared" si="0"/>
        <v/>
      </c>
      <c r="O56" s="12" t="str">
        <f t="shared" si="1"/>
        <v/>
      </c>
      <c r="P56" s="13" t="str">
        <f t="shared" si="2"/>
        <v/>
      </c>
      <c r="Q56" s="13" t="str">
        <f t="shared" si="3"/>
        <v/>
      </c>
      <c r="R56" s="13" t="str">
        <f t="shared" si="4"/>
        <v/>
      </c>
      <c r="S56" s="12" t="str">
        <f t="shared" si="5"/>
        <v/>
      </c>
      <c r="T56" s="12" t="str">
        <f t="shared" si="6"/>
        <v/>
      </c>
      <c r="U56" s="12" t="str">
        <f t="shared" si="7"/>
        <v>Missing Required Info</v>
      </c>
    </row>
    <row r="57" spans="1:21" x14ac:dyDescent="0.25">
      <c r="A57" s="14"/>
      <c r="B57" s="15" t="s">
        <v>90</v>
      </c>
      <c r="C57" s="14"/>
      <c r="D57" s="14"/>
      <c r="E57" s="14"/>
      <c r="F57" s="14"/>
      <c r="G57" s="15"/>
      <c r="H57" s="16"/>
      <c r="I57" s="14"/>
      <c r="J57" s="14"/>
      <c r="K57" s="17"/>
      <c r="L57" s="18"/>
      <c r="M57" s="18"/>
      <c r="N57" s="12" t="str">
        <f t="shared" si="0"/>
        <v/>
      </c>
      <c r="O57" s="12" t="str">
        <f t="shared" si="1"/>
        <v/>
      </c>
      <c r="P57" s="13" t="str">
        <f t="shared" si="2"/>
        <v/>
      </c>
      <c r="Q57" s="13" t="str">
        <f t="shared" si="3"/>
        <v/>
      </c>
      <c r="R57" s="13" t="str">
        <f t="shared" si="4"/>
        <v/>
      </c>
      <c r="S57" s="12" t="str">
        <f t="shared" si="5"/>
        <v/>
      </c>
      <c r="T57" s="12" t="str">
        <f t="shared" si="6"/>
        <v/>
      </c>
      <c r="U57" s="12" t="str">
        <f t="shared" si="7"/>
        <v>Missing Required Info</v>
      </c>
    </row>
    <row r="58" spans="1:21" x14ac:dyDescent="0.25">
      <c r="A58" s="7"/>
      <c r="B58" s="8" t="s">
        <v>90</v>
      </c>
      <c r="C58" s="7"/>
      <c r="D58" s="7"/>
      <c r="E58" s="7"/>
      <c r="F58" s="7"/>
      <c r="G58" s="8"/>
      <c r="H58" s="9"/>
      <c r="I58" s="7"/>
      <c r="J58" s="7"/>
      <c r="K58" s="10"/>
      <c r="L58" s="11"/>
      <c r="M58" s="11"/>
      <c r="N58" s="12" t="str">
        <f t="shared" si="0"/>
        <v/>
      </c>
      <c r="O58" s="12" t="str">
        <f t="shared" si="1"/>
        <v/>
      </c>
      <c r="P58" s="13" t="str">
        <f t="shared" si="2"/>
        <v/>
      </c>
      <c r="Q58" s="13" t="str">
        <f t="shared" si="3"/>
        <v/>
      </c>
      <c r="R58" s="13" t="str">
        <f t="shared" si="4"/>
        <v/>
      </c>
      <c r="S58" s="12" t="str">
        <f t="shared" si="5"/>
        <v/>
      </c>
      <c r="T58" s="12" t="str">
        <f t="shared" si="6"/>
        <v/>
      </c>
      <c r="U58" s="12" t="str">
        <f t="shared" si="7"/>
        <v>Missing Required Info</v>
      </c>
    </row>
    <row r="59" spans="1:21" x14ac:dyDescent="0.25">
      <c r="A59" s="14"/>
      <c r="B59" s="15" t="s">
        <v>90</v>
      </c>
      <c r="C59" s="14"/>
      <c r="D59" s="14"/>
      <c r="E59" s="14"/>
      <c r="F59" s="14"/>
      <c r="G59" s="15"/>
      <c r="H59" s="16"/>
      <c r="I59" s="14"/>
      <c r="J59" s="14"/>
      <c r="K59" s="17"/>
      <c r="L59" s="18"/>
      <c r="M59" s="18"/>
      <c r="N59" s="12" t="str">
        <f t="shared" si="0"/>
        <v/>
      </c>
      <c r="O59" s="12" t="str">
        <f t="shared" si="1"/>
        <v/>
      </c>
      <c r="P59" s="13" t="str">
        <f t="shared" si="2"/>
        <v/>
      </c>
      <c r="Q59" s="13" t="str">
        <f t="shared" si="3"/>
        <v/>
      </c>
      <c r="R59" s="13" t="str">
        <f t="shared" si="4"/>
        <v/>
      </c>
      <c r="S59" s="12" t="str">
        <f t="shared" si="5"/>
        <v/>
      </c>
      <c r="T59" s="12" t="str">
        <f t="shared" si="6"/>
        <v/>
      </c>
      <c r="U59" s="12" t="str">
        <f t="shared" si="7"/>
        <v>Missing Required Info</v>
      </c>
    </row>
    <row r="60" spans="1:21" x14ac:dyDescent="0.25">
      <c r="A60" s="7"/>
      <c r="B60" s="8" t="s">
        <v>90</v>
      </c>
      <c r="C60" s="7"/>
      <c r="D60" s="7"/>
      <c r="E60" s="7"/>
      <c r="F60" s="7"/>
      <c r="G60" s="8"/>
      <c r="H60" s="9"/>
      <c r="I60" s="7"/>
      <c r="J60" s="7"/>
      <c r="K60" s="10"/>
      <c r="L60" s="11"/>
      <c r="M60" s="11"/>
      <c r="N60" s="12" t="str">
        <f t="shared" si="0"/>
        <v/>
      </c>
      <c r="O60" s="12" t="str">
        <f t="shared" si="1"/>
        <v/>
      </c>
      <c r="P60" s="13" t="str">
        <f t="shared" si="2"/>
        <v/>
      </c>
      <c r="Q60" s="13" t="str">
        <f t="shared" si="3"/>
        <v/>
      </c>
      <c r="R60" s="13" t="str">
        <f t="shared" si="4"/>
        <v/>
      </c>
      <c r="S60" s="12" t="str">
        <f t="shared" si="5"/>
        <v/>
      </c>
      <c r="T60" s="12" t="str">
        <f t="shared" si="6"/>
        <v/>
      </c>
      <c r="U60" s="12" t="str">
        <f t="shared" si="7"/>
        <v>Missing Required Info</v>
      </c>
    </row>
    <row r="61" spans="1:21" x14ac:dyDescent="0.25">
      <c r="A61" s="14"/>
      <c r="B61" s="15" t="s">
        <v>90</v>
      </c>
      <c r="C61" s="14"/>
      <c r="D61" s="14"/>
      <c r="E61" s="14"/>
      <c r="F61" s="14"/>
      <c r="G61" s="15"/>
      <c r="H61" s="16"/>
      <c r="I61" s="14"/>
      <c r="J61" s="14"/>
      <c r="K61" s="17"/>
      <c r="L61" s="18"/>
      <c r="M61" s="18"/>
      <c r="N61" s="12" t="str">
        <f t="shared" si="0"/>
        <v/>
      </c>
      <c r="O61" s="12" t="str">
        <f t="shared" si="1"/>
        <v/>
      </c>
      <c r="P61" s="13" t="str">
        <f t="shared" si="2"/>
        <v/>
      </c>
      <c r="Q61" s="13" t="str">
        <f t="shared" si="3"/>
        <v/>
      </c>
      <c r="R61" s="13" t="str">
        <f t="shared" si="4"/>
        <v/>
      </c>
      <c r="S61" s="12" t="str">
        <f t="shared" si="5"/>
        <v/>
      </c>
      <c r="T61" s="12" t="str">
        <f t="shared" si="6"/>
        <v/>
      </c>
      <c r="U61" s="12" t="str">
        <f t="shared" si="7"/>
        <v>Missing Required Info</v>
      </c>
    </row>
    <row r="62" spans="1:21" x14ac:dyDescent="0.25">
      <c r="A62" s="7"/>
      <c r="B62" s="8" t="s">
        <v>90</v>
      </c>
      <c r="C62" s="7"/>
      <c r="D62" s="7"/>
      <c r="E62" s="7"/>
      <c r="F62" s="7"/>
      <c r="G62" s="8"/>
      <c r="H62" s="9"/>
      <c r="I62" s="7"/>
      <c r="J62" s="7"/>
      <c r="K62" s="10"/>
      <c r="L62" s="11"/>
      <c r="M62" s="11"/>
      <c r="N62" s="12" t="str">
        <f t="shared" si="0"/>
        <v/>
      </c>
      <c r="O62" s="12" t="str">
        <f t="shared" si="1"/>
        <v/>
      </c>
      <c r="P62" s="13" t="str">
        <f t="shared" si="2"/>
        <v/>
      </c>
      <c r="Q62" s="13" t="str">
        <f t="shared" si="3"/>
        <v/>
      </c>
      <c r="R62" s="13" t="str">
        <f t="shared" si="4"/>
        <v/>
      </c>
      <c r="S62" s="12" t="str">
        <f t="shared" si="5"/>
        <v/>
      </c>
      <c r="T62" s="12" t="str">
        <f t="shared" si="6"/>
        <v/>
      </c>
      <c r="U62" s="12" t="str">
        <f t="shared" si="7"/>
        <v>Missing Required Info</v>
      </c>
    </row>
    <row r="63" spans="1:21" x14ac:dyDescent="0.25">
      <c r="A63" s="14"/>
      <c r="B63" s="15" t="s">
        <v>90</v>
      </c>
      <c r="C63" s="14"/>
      <c r="D63" s="14"/>
      <c r="E63" s="14"/>
      <c r="F63" s="14"/>
      <c r="G63" s="15"/>
      <c r="H63" s="16"/>
      <c r="I63" s="14"/>
      <c r="J63" s="14"/>
      <c r="K63" s="17"/>
      <c r="L63" s="18"/>
      <c r="M63" s="18"/>
      <c r="N63" s="12" t="str">
        <f t="shared" si="0"/>
        <v/>
      </c>
      <c r="O63" s="12" t="str">
        <f t="shared" si="1"/>
        <v/>
      </c>
      <c r="P63" s="13" t="str">
        <f t="shared" si="2"/>
        <v/>
      </c>
      <c r="Q63" s="13" t="str">
        <f t="shared" si="3"/>
        <v/>
      </c>
      <c r="R63" s="13" t="str">
        <f t="shared" si="4"/>
        <v/>
      </c>
      <c r="S63" s="12" t="str">
        <f t="shared" si="5"/>
        <v/>
      </c>
      <c r="T63" s="12" t="str">
        <f t="shared" si="6"/>
        <v/>
      </c>
      <c r="U63" s="12" t="str">
        <f t="shared" si="7"/>
        <v>Missing Required Info</v>
      </c>
    </row>
    <row r="64" spans="1:21" x14ac:dyDescent="0.25">
      <c r="A64" s="7"/>
      <c r="B64" s="8" t="s">
        <v>90</v>
      </c>
      <c r="C64" s="7"/>
      <c r="D64" s="7"/>
      <c r="E64" s="7"/>
      <c r="F64" s="7"/>
      <c r="G64" s="8"/>
      <c r="H64" s="9"/>
      <c r="I64" s="7"/>
      <c r="J64" s="7"/>
      <c r="K64" s="10"/>
      <c r="L64" s="11"/>
      <c r="M64" s="11"/>
      <c r="N64" s="12" t="str">
        <f t="shared" si="0"/>
        <v/>
      </c>
      <c r="O64" s="12" t="str">
        <f t="shared" si="1"/>
        <v/>
      </c>
      <c r="P64" s="13" t="str">
        <f t="shared" si="2"/>
        <v/>
      </c>
      <c r="Q64" s="13" t="str">
        <f t="shared" si="3"/>
        <v/>
      </c>
      <c r="R64" s="13" t="str">
        <f t="shared" si="4"/>
        <v/>
      </c>
      <c r="S64" s="12" t="str">
        <f t="shared" si="5"/>
        <v/>
      </c>
      <c r="T64" s="12" t="str">
        <f t="shared" si="6"/>
        <v/>
      </c>
      <c r="U64" s="12" t="str">
        <f t="shared" si="7"/>
        <v>Missing Required Info</v>
      </c>
    </row>
    <row r="65" spans="1:21" x14ac:dyDescent="0.25">
      <c r="A65" s="14"/>
      <c r="B65" s="15" t="s">
        <v>90</v>
      </c>
      <c r="C65" s="14"/>
      <c r="D65" s="14"/>
      <c r="E65" s="14"/>
      <c r="F65" s="14"/>
      <c r="G65" s="15"/>
      <c r="H65" s="16"/>
      <c r="I65" s="14"/>
      <c r="J65" s="14"/>
      <c r="K65" s="17"/>
      <c r="L65" s="18"/>
      <c r="M65" s="18"/>
      <c r="N65" s="12" t="str">
        <f t="shared" si="0"/>
        <v/>
      </c>
      <c r="O65" s="12" t="str">
        <f t="shared" si="1"/>
        <v/>
      </c>
      <c r="P65" s="13" t="str">
        <f t="shared" si="2"/>
        <v/>
      </c>
      <c r="Q65" s="13" t="str">
        <f t="shared" si="3"/>
        <v/>
      </c>
      <c r="R65" s="13" t="str">
        <f t="shared" si="4"/>
        <v/>
      </c>
      <c r="S65" s="12" t="str">
        <f t="shared" si="5"/>
        <v/>
      </c>
      <c r="T65" s="12" t="str">
        <f t="shared" si="6"/>
        <v/>
      </c>
      <c r="U65" s="12" t="str">
        <f t="shared" si="7"/>
        <v>Missing Required Info</v>
      </c>
    </row>
    <row r="66" spans="1:21" x14ac:dyDescent="0.25">
      <c r="A66" s="7"/>
      <c r="B66" s="8" t="s">
        <v>90</v>
      </c>
      <c r="C66" s="7"/>
      <c r="D66" s="7"/>
      <c r="E66" s="7"/>
      <c r="F66" s="7"/>
      <c r="G66" s="8"/>
      <c r="H66" s="9"/>
      <c r="I66" s="7"/>
      <c r="J66" s="7"/>
      <c r="K66" s="10"/>
      <c r="L66" s="11"/>
      <c r="M66" s="11"/>
      <c r="N66" s="12" t="str">
        <f t="shared" ref="N66:N129" si="8">IF(F66&lt;&gt;"Employee","",IF(C66="","",IF(COUNTIF($C$2:$C$251,C66)=1,"EE Only",IF(AND(COUNTIFS($C$2:$C$251,C66,$F$2:$F$251,"Spouse")&gt;=1,COUNTIFS($C$2:$C$251,C66,$F$2:$F$251,"Child")=0),"EE+Spouse",IF(AND(COUNTIFS($C$2:$C$251,C66,$F$2:$F$251,"Spouse")=0,COUNTIFS($C$2:$C$251,C66,$F$2:$F$251,"Child")&gt;=1),"EE+Child","Family")))))</f>
        <v/>
      </c>
      <c r="O66" s="12" t="str">
        <f t="shared" ref="O66:O129" si="9">IF(OR(D66="",E66=""),"",D66&amp;" "&amp;E66)</f>
        <v/>
      </c>
      <c r="P66" s="13" t="str">
        <f t="shared" ref="P66:P129" si="10">IF(C66="","",COUNTIF($C$2:$C$251,C66))</f>
        <v/>
      </c>
      <c r="Q66" s="13" t="str">
        <f t="shared" ref="Q66:Q129" si="11">IF(C66="","",COUNTIFS($C$2:$C$251,C66,$F$2:$F$251,"Spouse"))</f>
        <v/>
      </c>
      <c r="R66" s="13" t="str">
        <f t="shared" ref="R66:R129" si="12">IF(C66="","",COUNTIFS($C$2:$C$251,C66,$F$2:$F$251,"Child"))</f>
        <v/>
      </c>
      <c r="S66" s="12" t="str">
        <f t="shared" ref="S66:S129" si="13">IF(AND(OR(D66&lt;&gt;"",E66&lt;&gt;"",F66&lt;&gt;""),G66=""),"Missing DOB","")</f>
        <v/>
      </c>
      <c r="T66" s="12" t="str">
        <f t="shared" ref="T66:T129" si="14">IF(AND(OR(D66&lt;&gt;"",E66&lt;&gt;"",F66&lt;&gt;""),H66=""),"Missing ZIP","")</f>
        <v/>
      </c>
      <c r="U66" s="12" t="str">
        <f t="shared" ref="U66:U129" si="15">IF(COUNTA(A66:M66)=0,"",IF(OR(C66="",D66="",E66="",F66="",G66="",H66=""),"Missing Required Info","Ready"))</f>
        <v>Missing Required Info</v>
      </c>
    </row>
    <row r="67" spans="1:21" x14ac:dyDescent="0.25">
      <c r="A67" s="14"/>
      <c r="B67" s="15" t="s">
        <v>90</v>
      </c>
      <c r="C67" s="14"/>
      <c r="D67" s="14"/>
      <c r="E67" s="14"/>
      <c r="F67" s="14"/>
      <c r="G67" s="15"/>
      <c r="H67" s="16"/>
      <c r="I67" s="14"/>
      <c r="J67" s="14"/>
      <c r="K67" s="17"/>
      <c r="L67" s="18"/>
      <c r="M67" s="18"/>
      <c r="N67" s="12" t="str">
        <f t="shared" si="8"/>
        <v/>
      </c>
      <c r="O67" s="12" t="str">
        <f t="shared" si="9"/>
        <v/>
      </c>
      <c r="P67" s="13" t="str">
        <f t="shared" si="10"/>
        <v/>
      </c>
      <c r="Q67" s="13" t="str">
        <f t="shared" si="11"/>
        <v/>
      </c>
      <c r="R67" s="13" t="str">
        <f t="shared" si="12"/>
        <v/>
      </c>
      <c r="S67" s="12" t="str">
        <f t="shared" si="13"/>
        <v/>
      </c>
      <c r="T67" s="12" t="str">
        <f t="shared" si="14"/>
        <v/>
      </c>
      <c r="U67" s="12" t="str">
        <f t="shared" si="15"/>
        <v>Missing Required Info</v>
      </c>
    </row>
    <row r="68" spans="1:21" x14ac:dyDescent="0.25">
      <c r="A68" s="7"/>
      <c r="B68" s="8" t="s">
        <v>90</v>
      </c>
      <c r="C68" s="7"/>
      <c r="D68" s="7"/>
      <c r="E68" s="7"/>
      <c r="F68" s="7"/>
      <c r="G68" s="8"/>
      <c r="H68" s="9"/>
      <c r="I68" s="7"/>
      <c r="J68" s="7"/>
      <c r="K68" s="10"/>
      <c r="L68" s="11"/>
      <c r="M68" s="11"/>
      <c r="N68" s="12" t="str">
        <f t="shared" si="8"/>
        <v/>
      </c>
      <c r="O68" s="12" t="str">
        <f t="shared" si="9"/>
        <v/>
      </c>
      <c r="P68" s="13" t="str">
        <f t="shared" si="10"/>
        <v/>
      </c>
      <c r="Q68" s="13" t="str">
        <f t="shared" si="11"/>
        <v/>
      </c>
      <c r="R68" s="13" t="str">
        <f t="shared" si="12"/>
        <v/>
      </c>
      <c r="S68" s="12" t="str">
        <f t="shared" si="13"/>
        <v/>
      </c>
      <c r="T68" s="12" t="str">
        <f t="shared" si="14"/>
        <v/>
      </c>
      <c r="U68" s="12" t="str">
        <f t="shared" si="15"/>
        <v>Missing Required Info</v>
      </c>
    </row>
    <row r="69" spans="1:21" x14ac:dyDescent="0.25">
      <c r="A69" s="14"/>
      <c r="B69" s="15" t="s">
        <v>90</v>
      </c>
      <c r="C69" s="14"/>
      <c r="D69" s="14"/>
      <c r="E69" s="14"/>
      <c r="F69" s="14"/>
      <c r="G69" s="15"/>
      <c r="H69" s="16"/>
      <c r="I69" s="14"/>
      <c r="J69" s="14"/>
      <c r="K69" s="17"/>
      <c r="L69" s="18"/>
      <c r="M69" s="18"/>
      <c r="N69" s="12" t="str">
        <f t="shared" si="8"/>
        <v/>
      </c>
      <c r="O69" s="12" t="str">
        <f t="shared" si="9"/>
        <v/>
      </c>
      <c r="P69" s="13" t="str">
        <f t="shared" si="10"/>
        <v/>
      </c>
      <c r="Q69" s="13" t="str">
        <f t="shared" si="11"/>
        <v/>
      </c>
      <c r="R69" s="13" t="str">
        <f t="shared" si="12"/>
        <v/>
      </c>
      <c r="S69" s="12" t="str">
        <f t="shared" si="13"/>
        <v/>
      </c>
      <c r="T69" s="12" t="str">
        <f t="shared" si="14"/>
        <v/>
      </c>
      <c r="U69" s="12" t="str">
        <f t="shared" si="15"/>
        <v>Missing Required Info</v>
      </c>
    </row>
    <row r="70" spans="1:21" x14ac:dyDescent="0.25">
      <c r="A70" s="7"/>
      <c r="B70" s="8" t="s">
        <v>90</v>
      </c>
      <c r="C70" s="7"/>
      <c r="D70" s="7"/>
      <c r="E70" s="7"/>
      <c r="F70" s="7"/>
      <c r="G70" s="8"/>
      <c r="H70" s="9"/>
      <c r="I70" s="7"/>
      <c r="J70" s="7"/>
      <c r="K70" s="10"/>
      <c r="L70" s="11"/>
      <c r="M70" s="11"/>
      <c r="N70" s="12" t="str">
        <f t="shared" si="8"/>
        <v/>
      </c>
      <c r="O70" s="12" t="str">
        <f t="shared" si="9"/>
        <v/>
      </c>
      <c r="P70" s="13" t="str">
        <f t="shared" si="10"/>
        <v/>
      </c>
      <c r="Q70" s="13" t="str">
        <f t="shared" si="11"/>
        <v/>
      </c>
      <c r="R70" s="13" t="str">
        <f t="shared" si="12"/>
        <v/>
      </c>
      <c r="S70" s="12" t="str">
        <f t="shared" si="13"/>
        <v/>
      </c>
      <c r="T70" s="12" t="str">
        <f t="shared" si="14"/>
        <v/>
      </c>
      <c r="U70" s="12" t="str">
        <f t="shared" si="15"/>
        <v>Missing Required Info</v>
      </c>
    </row>
    <row r="71" spans="1:21" x14ac:dyDescent="0.25">
      <c r="A71" s="14"/>
      <c r="B71" s="15" t="s">
        <v>90</v>
      </c>
      <c r="C71" s="14"/>
      <c r="D71" s="14"/>
      <c r="E71" s="14"/>
      <c r="F71" s="14"/>
      <c r="G71" s="15"/>
      <c r="H71" s="16"/>
      <c r="I71" s="14"/>
      <c r="J71" s="14"/>
      <c r="K71" s="17"/>
      <c r="L71" s="18"/>
      <c r="M71" s="18"/>
      <c r="N71" s="12" t="str">
        <f t="shared" si="8"/>
        <v/>
      </c>
      <c r="O71" s="12" t="str">
        <f t="shared" si="9"/>
        <v/>
      </c>
      <c r="P71" s="13" t="str">
        <f t="shared" si="10"/>
        <v/>
      </c>
      <c r="Q71" s="13" t="str">
        <f t="shared" si="11"/>
        <v/>
      </c>
      <c r="R71" s="13" t="str">
        <f t="shared" si="12"/>
        <v/>
      </c>
      <c r="S71" s="12" t="str">
        <f t="shared" si="13"/>
        <v/>
      </c>
      <c r="T71" s="12" t="str">
        <f t="shared" si="14"/>
        <v/>
      </c>
      <c r="U71" s="12" t="str">
        <f t="shared" si="15"/>
        <v>Missing Required Info</v>
      </c>
    </row>
    <row r="72" spans="1:21" x14ac:dyDescent="0.25">
      <c r="A72" s="7"/>
      <c r="B72" s="8" t="s">
        <v>90</v>
      </c>
      <c r="C72" s="7"/>
      <c r="D72" s="7"/>
      <c r="E72" s="7"/>
      <c r="F72" s="7"/>
      <c r="G72" s="8"/>
      <c r="H72" s="9"/>
      <c r="I72" s="7"/>
      <c r="J72" s="7"/>
      <c r="K72" s="10"/>
      <c r="L72" s="11"/>
      <c r="M72" s="11"/>
      <c r="N72" s="12" t="str">
        <f t="shared" si="8"/>
        <v/>
      </c>
      <c r="O72" s="12" t="str">
        <f t="shared" si="9"/>
        <v/>
      </c>
      <c r="P72" s="13" t="str">
        <f t="shared" si="10"/>
        <v/>
      </c>
      <c r="Q72" s="13" t="str">
        <f t="shared" si="11"/>
        <v/>
      </c>
      <c r="R72" s="13" t="str">
        <f t="shared" si="12"/>
        <v/>
      </c>
      <c r="S72" s="12" t="str">
        <f t="shared" si="13"/>
        <v/>
      </c>
      <c r="T72" s="12" t="str">
        <f t="shared" si="14"/>
        <v/>
      </c>
      <c r="U72" s="12" t="str">
        <f t="shared" si="15"/>
        <v>Missing Required Info</v>
      </c>
    </row>
    <row r="73" spans="1:21" x14ac:dyDescent="0.25">
      <c r="A73" s="14"/>
      <c r="B73" s="15" t="s">
        <v>90</v>
      </c>
      <c r="C73" s="14"/>
      <c r="D73" s="14"/>
      <c r="E73" s="14"/>
      <c r="F73" s="14"/>
      <c r="G73" s="15"/>
      <c r="H73" s="16"/>
      <c r="I73" s="14"/>
      <c r="J73" s="14"/>
      <c r="K73" s="17"/>
      <c r="L73" s="18"/>
      <c r="M73" s="18"/>
      <c r="N73" s="12" t="str">
        <f t="shared" si="8"/>
        <v/>
      </c>
      <c r="O73" s="12" t="str">
        <f t="shared" si="9"/>
        <v/>
      </c>
      <c r="P73" s="13" t="str">
        <f t="shared" si="10"/>
        <v/>
      </c>
      <c r="Q73" s="13" t="str">
        <f t="shared" si="11"/>
        <v/>
      </c>
      <c r="R73" s="13" t="str">
        <f t="shared" si="12"/>
        <v/>
      </c>
      <c r="S73" s="12" t="str">
        <f t="shared" si="13"/>
        <v/>
      </c>
      <c r="T73" s="12" t="str">
        <f t="shared" si="14"/>
        <v/>
      </c>
      <c r="U73" s="12" t="str">
        <f t="shared" si="15"/>
        <v>Missing Required Info</v>
      </c>
    </row>
    <row r="74" spans="1:21" x14ac:dyDescent="0.25">
      <c r="A74" s="7"/>
      <c r="B74" s="8" t="s">
        <v>90</v>
      </c>
      <c r="C74" s="7"/>
      <c r="D74" s="7"/>
      <c r="E74" s="7"/>
      <c r="F74" s="7"/>
      <c r="G74" s="8"/>
      <c r="H74" s="9"/>
      <c r="I74" s="7"/>
      <c r="J74" s="7"/>
      <c r="K74" s="10"/>
      <c r="L74" s="11"/>
      <c r="M74" s="11"/>
      <c r="N74" s="12" t="str">
        <f t="shared" si="8"/>
        <v/>
      </c>
      <c r="O74" s="12" t="str">
        <f t="shared" si="9"/>
        <v/>
      </c>
      <c r="P74" s="13" t="str">
        <f t="shared" si="10"/>
        <v/>
      </c>
      <c r="Q74" s="13" t="str">
        <f t="shared" si="11"/>
        <v/>
      </c>
      <c r="R74" s="13" t="str">
        <f t="shared" si="12"/>
        <v/>
      </c>
      <c r="S74" s="12" t="str">
        <f t="shared" si="13"/>
        <v/>
      </c>
      <c r="T74" s="12" t="str">
        <f t="shared" si="14"/>
        <v/>
      </c>
      <c r="U74" s="12" t="str">
        <f t="shared" si="15"/>
        <v>Missing Required Info</v>
      </c>
    </row>
    <row r="75" spans="1:21" x14ac:dyDescent="0.25">
      <c r="A75" s="14"/>
      <c r="B75" s="15" t="s">
        <v>90</v>
      </c>
      <c r="C75" s="14"/>
      <c r="D75" s="14"/>
      <c r="E75" s="14"/>
      <c r="F75" s="14"/>
      <c r="G75" s="15"/>
      <c r="H75" s="16"/>
      <c r="I75" s="14"/>
      <c r="J75" s="14"/>
      <c r="K75" s="17"/>
      <c r="L75" s="18"/>
      <c r="M75" s="18"/>
      <c r="N75" s="12" t="str">
        <f t="shared" si="8"/>
        <v/>
      </c>
      <c r="O75" s="12" t="str">
        <f t="shared" si="9"/>
        <v/>
      </c>
      <c r="P75" s="13" t="str">
        <f t="shared" si="10"/>
        <v/>
      </c>
      <c r="Q75" s="13" t="str">
        <f t="shared" si="11"/>
        <v/>
      </c>
      <c r="R75" s="13" t="str">
        <f t="shared" si="12"/>
        <v/>
      </c>
      <c r="S75" s="12" t="str">
        <f t="shared" si="13"/>
        <v/>
      </c>
      <c r="T75" s="12" t="str">
        <f t="shared" si="14"/>
        <v/>
      </c>
      <c r="U75" s="12" t="str">
        <f t="shared" si="15"/>
        <v>Missing Required Info</v>
      </c>
    </row>
    <row r="76" spans="1:21" x14ac:dyDescent="0.25">
      <c r="A76" s="7"/>
      <c r="B76" s="8" t="s">
        <v>90</v>
      </c>
      <c r="C76" s="7"/>
      <c r="D76" s="7"/>
      <c r="E76" s="7"/>
      <c r="F76" s="7"/>
      <c r="G76" s="8"/>
      <c r="H76" s="9"/>
      <c r="I76" s="7"/>
      <c r="J76" s="7"/>
      <c r="K76" s="10"/>
      <c r="L76" s="11"/>
      <c r="M76" s="11"/>
      <c r="N76" s="12" t="str">
        <f t="shared" si="8"/>
        <v/>
      </c>
      <c r="O76" s="12" t="str">
        <f t="shared" si="9"/>
        <v/>
      </c>
      <c r="P76" s="13" t="str">
        <f t="shared" si="10"/>
        <v/>
      </c>
      <c r="Q76" s="13" t="str">
        <f t="shared" si="11"/>
        <v/>
      </c>
      <c r="R76" s="13" t="str">
        <f t="shared" si="12"/>
        <v/>
      </c>
      <c r="S76" s="12" t="str">
        <f t="shared" si="13"/>
        <v/>
      </c>
      <c r="T76" s="12" t="str">
        <f t="shared" si="14"/>
        <v/>
      </c>
      <c r="U76" s="12" t="str">
        <f t="shared" si="15"/>
        <v>Missing Required Info</v>
      </c>
    </row>
    <row r="77" spans="1:21" x14ac:dyDescent="0.25">
      <c r="A77" s="14"/>
      <c r="B77" s="15" t="s">
        <v>90</v>
      </c>
      <c r="C77" s="14"/>
      <c r="D77" s="14"/>
      <c r="E77" s="14"/>
      <c r="F77" s="14"/>
      <c r="G77" s="15"/>
      <c r="H77" s="16"/>
      <c r="I77" s="14"/>
      <c r="J77" s="14"/>
      <c r="K77" s="17"/>
      <c r="L77" s="18"/>
      <c r="M77" s="18"/>
      <c r="N77" s="12" t="str">
        <f t="shared" si="8"/>
        <v/>
      </c>
      <c r="O77" s="12" t="str">
        <f t="shared" si="9"/>
        <v/>
      </c>
      <c r="P77" s="13" t="str">
        <f t="shared" si="10"/>
        <v/>
      </c>
      <c r="Q77" s="13" t="str">
        <f t="shared" si="11"/>
        <v/>
      </c>
      <c r="R77" s="13" t="str">
        <f t="shared" si="12"/>
        <v/>
      </c>
      <c r="S77" s="12" t="str">
        <f t="shared" si="13"/>
        <v/>
      </c>
      <c r="T77" s="12" t="str">
        <f t="shared" si="14"/>
        <v/>
      </c>
      <c r="U77" s="12" t="str">
        <f t="shared" si="15"/>
        <v>Missing Required Info</v>
      </c>
    </row>
    <row r="78" spans="1:21" x14ac:dyDescent="0.25">
      <c r="A78" s="7"/>
      <c r="B78" s="8" t="s">
        <v>90</v>
      </c>
      <c r="C78" s="7"/>
      <c r="D78" s="7"/>
      <c r="E78" s="7"/>
      <c r="F78" s="7"/>
      <c r="G78" s="8"/>
      <c r="H78" s="9"/>
      <c r="I78" s="7"/>
      <c r="J78" s="7"/>
      <c r="K78" s="10"/>
      <c r="L78" s="11"/>
      <c r="M78" s="11"/>
      <c r="N78" s="12" t="str">
        <f t="shared" si="8"/>
        <v/>
      </c>
      <c r="O78" s="12" t="str">
        <f t="shared" si="9"/>
        <v/>
      </c>
      <c r="P78" s="13" t="str">
        <f t="shared" si="10"/>
        <v/>
      </c>
      <c r="Q78" s="13" t="str">
        <f t="shared" si="11"/>
        <v/>
      </c>
      <c r="R78" s="13" t="str">
        <f t="shared" si="12"/>
        <v/>
      </c>
      <c r="S78" s="12" t="str">
        <f t="shared" si="13"/>
        <v/>
      </c>
      <c r="T78" s="12" t="str">
        <f t="shared" si="14"/>
        <v/>
      </c>
      <c r="U78" s="12" t="str">
        <f t="shared" si="15"/>
        <v>Missing Required Info</v>
      </c>
    </row>
    <row r="79" spans="1:21" x14ac:dyDescent="0.25">
      <c r="A79" s="14"/>
      <c r="B79" s="15" t="s">
        <v>90</v>
      </c>
      <c r="C79" s="14"/>
      <c r="D79" s="14"/>
      <c r="E79" s="14"/>
      <c r="F79" s="14"/>
      <c r="G79" s="15"/>
      <c r="H79" s="16"/>
      <c r="I79" s="14"/>
      <c r="J79" s="14"/>
      <c r="K79" s="17"/>
      <c r="L79" s="18"/>
      <c r="M79" s="18"/>
      <c r="N79" s="12" t="str">
        <f t="shared" si="8"/>
        <v/>
      </c>
      <c r="O79" s="12" t="str">
        <f t="shared" si="9"/>
        <v/>
      </c>
      <c r="P79" s="13" t="str">
        <f t="shared" si="10"/>
        <v/>
      </c>
      <c r="Q79" s="13" t="str">
        <f t="shared" si="11"/>
        <v/>
      </c>
      <c r="R79" s="13" t="str">
        <f t="shared" si="12"/>
        <v/>
      </c>
      <c r="S79" s="12" t="str">
        <f t="shared" si="13"/>
        <v/>
      </c>
      <c r="T79" s="12" t="str">
        <f t="shared" si="14"/>
        <v/>
      </c>
      <c r="U79" s="12" t="str">
        <f t="shared" si="15"/>
        <v>Missing Required Info</v>
      </c>
    </row>
    <row r="80" spans="1:21" x14ac:dyDescent="0.25">
      <c r="A80" s="7"/>
      <c r="B80" s="8" t="s">
        <v>90</v>
      </c>
      <c r="C80" s="7"/>
      <c r="D80" s="7"/>
      <c r="E80" s="7"/>
      <c r="F80" s="7"/>
      <c r="G80" s="8"/>
      <c r="H80" s="9"/>
      <c r="I80" s="7"/>
      <c r="J80" s="7"/>
      <c r="K80" s="10"/>
      <c r="L80" s="11"/>
      <c r="M80" s="11"/>
      <c r="N80" s="12" t="str">
        <f t="shared" si="8"/>
        <v/>
      </c>
      <c r="O80" s="12" t="str">
        <f t="shared" si="9"/>
        <v/>
      </c>
      <c r="P80" s="13" t="str">
        <f t="shared" si="10"/>
        <v/>
      </c>
      <c r="Q80" s="13" t="str">
        <f t="shared" si="11"/>
        <v/>
      </c>
      <c r="R80" s="13" t="str">
        <f t="shared" si="12"/>
        <v/>
      </c>
      <c r="S80" s="12" t="str">
        <f t="shared" si="13"/>
        <v/>
      </c>
      <c r="T80" s="12" t="str">
        <f t="shared" si="14"/>
        <v/>
      </c>
      <c r="U80" s="12" t="str">
        <f t="shared" si="15"/>
        <v>Missing Required Info</v>
      </c>
    </row>
    <row r="81" spans="1:21" x14ac:dyDescent="0.25">
      <c r="A81" s="14"/>
      <c r="B81" s="15" t="s">
        <v>90</v>
      </c>
      <c r="C81" s="14"/>
      <c r="D81" s="14"/>
      <c r="E81" s="14"/>
      <c r="F81" s="14"/>
      <c r="G81" s="15"/>
      <c r="H81" s="16"/>
      <c r="I81" s="14"/>
      <c r="J81" s="14"/>
      <c r="K81" s="17"/>
      <c r="L81" s="18"/>
      <c r="M81" s="18"/>
      <c r="N81" s="12" t="str">
        <f t="shared" si="8"/>
        <v/>
      </c>
      <c r="O81" s="12" t="str">
        <f t="shared" si="9"/>
        <v/>
      </c>
      <c r="P81" s="13" t="str">
        <f t="shared" si="10"/>
        <v/>
      </c>
      <c r="Q81" s="13" t="str">
        <f t="shared" si="11"/>
        <v/>
      </c>
      <c r="R81" s="13" t="str">
        <f t="shared" si="12"/>
        <v/>
      </c>
      <c r="S81" s="12" t="str">
        <f t="shared" si="13"/>
        <v/>
      </c>
      <c r="T81" s="12" t="str">
        <f t="shared" si="14"/>
        <v/>
      </c>
      <c r="U81" s="12" t="str">
        <f t="shared" si="15"/>
        <v>Missing Required Info</v>
      </c>
    </row>
    <row r="82" spans="1:21" x14ac:dyDescent="0.25">
      <c r="A82" s="7"/>
      <c r="B82" s="8" t="s">
        <v>90</v>
      </c>
      <c r="C82" s="7"/>
      <c r="D82" s="7"/>
      <c r="E82" s="7"/>
      <c r="F82" s="7"/>
      <c r="G82" s="8"/>
      <c r="H82" s="9"/>
      <c r="I82" s="7"/>
      <c r="J82" s="7"/>
      <c r="K82" s="10"/>
      <c r="L82" s="11"/>
      <c r="M82" s="11"/>
      <c r="N82" s="12" t="str">
        <f t="shared" si="8"/>
        <v/>
      </c>
      <c r="O82" s="12" t="str">
        <f t="shared" si="9"/>
        <v/>
      </c>
      <c r="P82" s="13" t="str">
        <f t="shared" si="10"/>
        <v/>
      </c>
      <c r="Q82" s="13" t="str">
        <f t="shared" si="11"/>
        <v/>
      </c>
      <c r="R82" s="13" t="str">
        <f t="shared" si="12"/>
        <v/>
      </c>
      <c r="S82" s="12" t="str">
        <f t="shared" si="13"/>
        <v/>
      </c>
      <c r="T82" s="12" t="str">
        <f t="shared" si="14"/>
        <v/>
      </c>
      <c r="U82" s="12" t="str">
        <f t="shared" si="15"/>
        <v>Missing Required Info</v>
      </c>
    </row>
    <row r="83" spans="1:21" x14ac:dyDescent="0.25">
      <c r="A83" s="14"/>
      <c r="B83" s="15" t="s">
        <v>90</v>
      </c>
      <c r="C83" s="14"/>
      <c r="D83" s="14"/>
      <c r="E83" s="14"/>
      <c r="F83" s="14"/>
      <c r="G83" s="15"/>
      <c r="H83" s="16"/>
      <c r="I83" s="14"/>
      <c r="J83" s="14"/>
      <c r="K83" s="17"/>
      <c r="L83" s="18"/>
      <c r="M83" s="18"/>
      <c r="N83" s="12" t="str">
        <f t="shared" si="8"/>
        <v/>
      </c>
      <c r="O83" s="12" t="str">
        <f t="shared" si="9"/>
        <v/>
      </c>
      <c r="P83" s="13" t="str">
        <f t="shared" si="10"/>
        <v/>
      </c>
      <c r="Q83" s="13" t="str">
        <f t="shared" si="11"/>
        <v/>
      </c>
      <c r="R83" s="13" t="str">
        <f t="shared" si="12"/>
        <v/>
      </c>
      <c r="S83" s="12" t="str">
        <f t="shared" si="13"/>
        <v/>
      </c>
      <c r="T83" s="12" t="str">
        <f t="shared" si="14"/>
        <v/>
      </c>
      <c r="U83" s="12" t="str">
        <f t="shared" si="15"/>
        <v>Missing Required Info</v>
      </c>
    </row>
    <row r="84" spans="1:21" x14ac:dyDescent="0.25">
      <c r="A84" s="7"/>
      <c r="B84" s="8" t="s">
        <v>90</v>
      </c>
      <c r="C84" s="7"/>
      <c r="D84" s="7"/>
      <c r="E84" s="7"/>
      <c r="F84" s="7"/>
      <c r="G84" s="8"/>
      <c r="H84" s="9"/>
      <c r="I84" s="7"/>
      <c r="J84" s="7"/>
      <c r="K84" s="10"/>
      <c r="L84" s="11"/>
      <c r="M84" s="11"/>
      <c r="N84" s="12" t="str">
        <f t="shared" si="8"/>
        <v/>
      </c>
      <c r="O84" s="12" t="str">
        <f t="shared" si="9"/>
        <v/>
      </c>
      <c r="P84" s="13" t="str">
        <f t="shared" si="10"/>
        <v/>
      </c>
      <c r="Q84" s="13" t="str">
        <f t="shared" si="11"/>
        <v/>
      </c>
      <c r="R84" s="13" t="str">
        <f t="shared" si="12"/>
        <v/>
      </c>
      <c r="S84" s="12" t="str">
        <f t="shared" si="13"/>
        <v/>
      </c>
      <c r="T84" s="12" t="str">
        <f t="shared" si="14"/>
        <v/>
      </c>
      <c r="U84" s="12" t="str">
        <f t="shared" si="15"/>
        <v>Missing Required Info</v>
      </c>
    </row>
    <row r="85" spans="1:21" x14ac:dyDescent="0.25">
      <c r="A85" s="14"/>
      <c r="B85" s="15" t="s">
        <v>90</v>
      </c>
      <c r="C85" s="14"/>
      <c r="D85" s="14"/>
      <c r="E85" s="14"/>
      <c r="F85" s="14"/>
      <c r="G85" s="15"/>
      <c r="H85" s="16"/>
      <c r="I85" s="14"/>
      <c r="J85" s="14"/>
      <c r="K85" s="17"/>
      <c r="L85" s="18"/>
      <c r="M85" s="18"/>
      <c r="N85" s="12" t="str">
        <f t="shared" si="8"/>
        <v/>
      </c>
      <c r="O85" s="12" t="str">
        <f t="shared" si="9"/>
        <v/>
      </c>
      <c r="P85" s="13" t="str">
        <f t="shared" si="10"/>
        <v/>
      </c>
      <c r="Q85" s="13" t="str">
        <f t="shared" si="11"/>
        <v/>
      </c>
      <c r="R85" s="13" t="str">
        <f t="shared" si="12"/>
        <v/>
      </c>
      <c r="S85" s="12" t="str">
        <f t="shared" si="13"/>
        <v/>
      </c>
      <c r="T85" s="12" t="str">
        <f t="shared" si="14"/>
        <v/>
      </c>
      <c r="U85" s="12" t="str">
        <f t="shared" si="15"/>
        <v>Missing Required Info</v>
      </c>
    </row>
    <row r="86" spans="1:21" x14ac:dyDescent="0.25">
      <c r="A86" s="7"/>
      <c r="B86" s="8" t="s">
        <v>90</v>
      </c>
      <c r="C86" s="7"/>
      <c r="D86" s="7"/>
      <c r="E86" s="7"/>
      <c r="F86" s="7"/>
      <c r="G86" s="8"/>
      <c r="H86" s="9"/>
      <c r="I86" s="7"/>
      <c r="J86" s="7"/>
      <c r="K86" s="10"/>
      <c r="L86" s="11"/>
      <c r="M86" s="11"/>
      <c r="N86" s="12" t="str">
        <f t="shared" si="8"/>
        <v/>
      </c>
      <c r="O86" s="12" t="str">
        <f t="shared" si="9"/>
        <v/>
      </c>
      <c r="P86" s="13" t="str">
        <f t="shared" si="10"/>
        <v/>
      </c>
      <c r="Q86" s="13" t="str">
        <f t="shared" si="11"/>
        <v/>
      </c>
      <c r="R86" s="13" t="str">
        <f t="shared" si="12"/>
        <v/>
      </c>
      <c r="S86" s="12" t="str">
        <f t="shared" si="13"/>
        <v/>
      </c>
      <c r="T86" s="12" t="str">
        <f t="shared" si="14"/>
        <v/>
      </c>
      <c r="U86" s="12" t="str">
        <f t="shared" si="15"/>
        <v>Missing Required Info</v>
      </c>
    </row>
    <row r="87" spans="1:21" x14ac:dyDescent="0.25">
      <c r="A87" s="14"/>
      <c r="B87" s="15" t="s">
        <v>90</v>
      </c>
      <c r="C87" s="14"/>
      <c r="D87" s="14"/>
      <c r="E87" s="14"/>
      <c r="F87" s="14"/>
      <c r="G87" s="15"/>
      <c r="H87" s="16"/>
      <c r="I87" s="14"/>
      <c r="J87" s="14"/>
      <c r="K87" s="17"/>
      <c r="L87" s="18"/>
      <c r="M87" s="18"/>
      <c r="N87" s="12" t="str">
        <f t="shared" si="8"/>
        <v/>
      </c>
      <c r="O87" s="12" t="str">
        <f t="shared" si="9"/>
        <v/>
      </c>
      <c r="P87" s="13" t="str">
        <f t="shared" si="10"/>
        <v/>
      </c>
      <c r="Q87" s="13" t="str">
        <f t="shared" si="11"/>
        <v/>
      </c>
      <c r="R87" s="13" t="str">
        <f t="shared" si="12"/>
        <v/>
      </c>
      <c r="S87" s="12" t="str">
        <f t="shared" si="13"/>
        <v/>
      </c>
      <c r="T87" s="12" t="str">
        <f t="shared" si="14"/>
        <v/>
      </c>
      <c r="U87" s="12" t="str">
        <f t="shared" si="15"/>
        <v>Missing Required Info</v>
      </c>
    </row>
    <row r="88" spans="1:21" x14ac:dyDescent="0.25">
      <c r="A88" s="7"/>
      <c r="B88" s="8" t="s">
        <v>90</v>
      </c>
      <c r="C88" s="7"/>
      <c r="D88" s="7"/>
      <c r="E88" s="7"/>
      <c r="F88" s="7"/>
      <c r="G88" s="8"/>
      <c r="H88" s="9"/>
      <c r="I88" s="7"/>
      <c r="J88" s="7"/>
      <c r="K88" s="10"/>
      <c r="L88" s="11"/>
      <c r="M88" s="11"/>
      <c r="N88" s="12" t="str">
        <f t="shared" si="8"/>
        <v/>
      </c>
      <c r="O88" s="12" t="str">
        <f t="shared" si="9"/>
        <v/>
      </c>
      <c r="P88" s="13" t="str">
        <f t="shared" si="10"/>
        <v/>
      </c>
      <c r="Q88" s="13" t="str">
        <f t="shared" si="11"/>
        <v/>
      </c>
      <c r="R88" s="13" t="str">
        <f t="shared" si="12"/>
        <v/>
      </c>
      <c r="S88" s="12" t="str">
        <f t="shared" si="13"/>
        <v/>
      </c>
      <c r="T88" s="12" t="str">
        <f t="shared" si="14"/>
        <v/>
      </c>
      <c r="U88" s="12" t="str">
        <f t="shared" si="15"/>
        <v>Missing Required Info</v>
      </c>
    </row>
    <row r="89" spans="1:21" x14ac:dyDescent="0.25">
      <c r="A89" s="14"/>
      <c r="B89" s="15" t="s">
        <v>90</v>
      </c>
      <c r="C89" s="14"/>
      <c r="D89" s="14"/>
      <c r="E89" s="14"/>
      <c r="F89" s="14"/>
      <c r="G89" s="15"/>
      <c r="H89" s="16"/>
      <c r="I89" s="14"/>
      <c r="J89" s="14"/>
      <c r="K89" s="17"/>
      <c r="L89" s="18"/>
      <c r="M89" s="18"/>
      <c r="N89" s="12" t="str">
        <f t="shared" si="8"/>
        <v/>
      </c>
      <c r="O89" s="12" t="str">
        <f t="shared" si="9"/>
        <v/>
      </c>
      <c r="P89" s="13" t="str">
        <f t="shared" si="10"/>
        <v/>
      </c>
      <c r="Q89" s="13" t="str">
        <f t="shared" si="11"/>
        <v/>
      </c>
      <c r="R89" s="13" t="str">
        <f t="shared" si="12"/>
        <v/>
      </c>
      <c r="S89" s="12" t="str">
        <f t="shared" si="13"/>
        <v/>
      </c>
      <c r="T89" s="12" t="str">
        <f t="shared" si="14"/>
        <v/>
      </c>
      <c r="U89" s="12" t="str">
        <f t="shared" si="15"/>
        <v>Missing Required Info</v>
      </c>
    </row>
    <row r="90" spans="1:21" x14ac:dyDescent="0.25">
      <c r="A90" s="7"/>
      <c r="B90" s="8" t="s">
        <v>90</v>
      </c>
      <c r="C90" s="7"/>
      <c r="D90" s="7"/>
      <c r="E90" s="7"/>
      <c r="F90" s="7"/>
      <c r="G90" s="8"/>
      <c r="H90" s="9"/>
      <c r="I90" s="7"/>
      <c r="J90" s="7"/>
      <c r="K90" s="10"/>
      <c r="L90" s="11"/>
      <c r="M90" s="11"/>
      <c r="N90" s="12" t="str">
        <f t="shared" si="8"/>
        <v/>
      </c>
      <c r="O90" s="12" t="str">
        <f t="shared" si="9"/>
        <v/>
      </c>
      <c r="P90" s="13" t="str">
        <f t="shared" si="10"/>
        <v/>
      </c>
      <c r="Q90" s="13" t="str">
        <f t="shared" si="11"/>
        <v/>
      </c>
      <c r="R90" s="13" t="str">
        <f t="shared" si="12"/>
        <v/>
      </c>
      <c r="S90" s="12" t="str">
        <f t="shared" si="13"/>
        <v/>
      </c>
      <c r="T90" s="12" t="str">
        <f t="shared" si="14"/>
        <v/>
      </c>
      <c r="U90" s="12" t="str">
        <f t="shared" si="15"/>
        <v>Missing Required Info</v>
      </c>
    </row>
    <row r="91" spans="1:21" x14ac:dyDescent="0.25">
      <c r="A91" s="14"/>
      <c r="B91" s="15" t="s">
        <v>90</v>
      </c>
      <c r="C91" s="14"/>
      <c r="D91" s="14"/>
      <c r="E91" s="14"/>
      <c r="F91" s="14"/>
      <c r="G91" s="15"/>
      <c r="H91" s="16"/>
      <c r="I91" s="14"/>
      <c r="J91" s="14"/>
      <c r="K91" s="17"/>
      <c r="L91" s="18"/>
      <c r="M91" s="18"/>
      <c r="N91" s="12" t="str">
        <f t="shared" si="8"/>
        <v/>
      </c>
      <c r="O91" s="12" t="str">
        <f t="shared" si="9"/>
        <v/>
      </c>
      <c r="P91" s="13" t="str">
        <f t="shared" si="10"/>
        <v/>
      </c>
      <c r="Q91" s="13" t="str">
        <f t="shared" si="11"/>
        <v/>
      </c>
      <c r="R91" s="13" t="str">
        <f t="shared" si="12"/>
        <v/>
      </c>
      <c r="S91" s="12" t="str">
        <f t="shared" si="13"/>
        <v/>
      </c>
      <c r="T91" s="12" t="str">
        <f t="shared" si="14"/>
        <v/>
      </c>
      <c r="U91" s="12" t="str">
        <f t="shared" si="15"/>
        <v>Missing Required Info</v>
      </c>
    </row>
    <row r="92" spans="1:21" x14ac:dyDescent="0.25">
      <c r="A92" s="7"/>
      <c r="B92" s="8" t="s">
        <v>90</v>
      </c>
      <c r="C92" s="7"/>
      <c r="D92" s="7"/>
      <c r="E92" s="7"/>
      <c r="F92" s="7"/>
      <c r="G92" s="8"/>
      <c r="H92" s="9"/>
      <c r="I92" s="7"/>
      <c r="J92" s="7"/>
      <c r="K92" s="10"/>
      <c r="L92" s="11"/>
      <c r="M92" s="11"/>
      <c r="N92" s="12" t="str">
        <f t="shared" si="8"/>
        <v/>
      </c>
      <c r="O92" s="12" t="str">
        <f t="shared" si="9"/>
        <v/>
      </c>
      <c r="P92" s="13" t="str">
        <f t="shared" si="10"/>
        <v/>
      </c>
      <c r="Q92" s="13" t="str">
        <f t="shared" si="11"/>
        <v/>
      </c>
      <c r="R92" s="13" t="str">
        <f t="shared" si="12"/>
        <v/>
      </c>
      <c r="S92" s="12" t="str">
        <f t="shared" si="13"/>
        <v/>
      </c>
      <c r="T92" s="12" t="str">
        <f t="shared" si="14"/>
        <v/>
      </c>
      <c r="U92" s="12" t="str">
        <f t="shared" si="15"/>
        <v>Missing Required Info</v>
      </c>
    </row>
    <row r="93" spans="1:21" x14ac:dyDescent="0.25">
      <c r="A93" s="14"/>
      <c r="B93" s="15" t="s">
        <v>90</v>
      </c>
      <c r="C93" s="14"/>
      <c r="D93" s="14"/>
      <c r="E93" s="14"/>
      <c r="F93" s="14"/>
      <c r="G93" s="15"/>
      <c r="H93" s="16"/>
      <c r="I93" s="14"/>
      <c r="J93" s="14"/>
      <c r="K93" s="17"/>
      <c r="L93" s="18"/>
      <c r="M93" s="18"/>
      <c r="N93" s="12" t="str">
        <f t="shared" si="8"/>
        <v/>
      </c>
      <c r="O93" s="12" t="str">
        <f t="shared" si="9"/>
        <v/>
      </c>
      <c r="P93" s="13" t="str">
        <f t="shared" si="10"/>
        <v/>
      </c>
      <c r="Q93" s="13" t="str">
        <f t="shared" si="11"/>
        <v/>
      </c>
      <c r="R93" s="13" t="str">
        <f t="shared" si="12"/>
        <v/>
      </c>
      <c r="S93" s="12" t="str">
        <f t="shared" si="13"/>
        <v/>
      </c>
      <c r="T93" s="12" t="str">
        <f t="shared" si="14"/>
        <v/>
      </c>
      <c r="U93" s="12" t="str">
        <f t="shared" si="15"/>
        <v>Missing Required Info</v>
      </c>
    </row>
    <row r="94" spans="1:21" x14ac:dyDescent="0.25">
      <c r="A94" s="7"/>
      <c r="B94" s="8" t="s">
        <v>90</v>
      </c>
      <c r="C94" s="7"/>
      <c r="D94" s="7"/>
      <c r="E94" s="7"/>
      <c r="F94" s="7"/>
      <c r="G94" s="8"/>
      <c r="H94" s="9"/>
      <c r="I94" s="7"/>
      <c r="J94" s="7"/>
      <c r="K94" s="10"/>
      <c r="L94" s="11"/>
      <c r="M94" s="11"/>
      <c r="N94" s="12" t="str">
        <f t="shared" si="8"/>
        <v/>
      </c>
      <c r="O94" s="12" t="str">
        <f t="shared" si="9"/>
        <v/>
      </c>
      <c r="P94" s="13" t="str">
        <f t="shared" si="10"/>
        <v/>
      </c>
      <c r="Q94" s="13" t="str">
        <f t="shared" si="11"/>
        <v/>
      </c>
      <c r="R94" s="13" t="str">
        <f t="shared" si="12"/>
        <v/>
      </c>
      <c r="S94" s="12" t="str">
        <f t="shared" si="13"/>
        <v/>
      </c>
      <c r="T94" s="12" t="str">
        <f t="shared" si="14"/>
        <v/>
      </c>
      <c r="U94" s="12" t="str">
        <f t="shared" si="15"/>
        <v>Missing Required Info</v>
      </c>
    </row>
    <row r="95" spans="1:21" x14ac:dyDescent="0.25">
      <c r="A95" s="14"/>
      <c r="B95" s="15" t="s">
        <v>90</v>
      </c>
      <c r="C95" s="14"/>
      <c r="D95" s="14"/>
      <c r="E95" s="14"/>
      <c r="F95" s="14"/>
      <c r="G95" s="15"/>
      <c r="H95" s="16"/>
      <c r="I95" s="14"/>
      <c r="J95" s="14"/>
      <c r="K95" s="17"/>
      <c r="L95" s="18"/>
      <c r="M95" s="18"/>
      <c r="N95" s="12" t="str">
        <f t="shared" si="8"/>
        <v/>
      </c>
      <c r="O95" s="12" t="str">
        <f t="shared" si="9"/>
        <v/>
      </c>
      <c r="P95" s="13" t="str">
        <f t="shared" si="10"/>
        <v/>
      </c>
      <c r="Q95" s="13" t="str">
        <f t="shared" si="11"/>
        <v/>
      </c>
      <c r="R95" s="13" t="str">
        <f t="shared" si="12"/>
        <v/>
      </c>
      <c r="S95" s="12" t="str">
        <f t="shared" si="13"/>
        <v/>
      </c>
      <c r="T95" s="12" t="str">
        <f t="shared" si="14"/>
        <v/>
      </c>
      <c r="U95" s="12" t="str">
        <f t="shared" si="15"/>
        <v>Missing Required Info</v>
      </c>
    </row>
    <row r="96" spans="1:21" x14ac:dyDescent="0.25">
      <c r="A96" s="7"/>
      <c r="B96" s="8" t="s">
        <v>90</v>
      </c>
      <c r="C96" s="7"/>
      <c r="D96" s="7"/>
      <c r="E96" s="7"/>
      <c r="F96" s="7"/>
      <c r="G96" s="8"/>
      <c r="H96" s="9"/>
      <c r="I96" s="7"/>
      <c r="J96" s="7"/>
      <c r="K96" s="10"/>
      <c r="L96" s="11"/>
      <c r="M96" s="11"/>
      <c r="N96" s="12" t="str">
        <f t="shared" si="8"/>
        <v/>
      </c>
      <c r="O96" s="12" t="str">
        <f t="shared" si="9"/>
        <v/>
      </c>
      <c r="P96" s="13" t="str">
        <f t="shared" si="10"/>
        <v/>
      </c>
      <c r="Q96" s="13" t="str">
        <f t="shared" si="11"/>
        <v/>
      </c>
      <c r="R96" s="13" t="str">
        <f t="shared" si="12"/>
        <v/>
      </c>
      <c r="S96" s="12" t="str">
        <f t="shared" si="13"/>
        <v/>
      </c>
      <c r="T96" s="12" t="str">
        <f t="shared" si="14"/>
        <v/>
      </c>
      <c r="U96" s="12" t="str">
        <f t="shared" si="15"/>
        <v>Missing Required Info</v>
      </c>
    </row>
    <row r="97" spans="1:21" x14ac:dyDescent="0.25">
      <c r="A97" s="14"/>
      <c r="B97" s="15" t="s">
        <v>90</v>
      </c>
      <c r="C97" s="14"/>
      <c r="D97" s="14"/>
      <c r="E97" s="14"/>
      <c r="F97" s="14"/>
      <c r="G97" s="15"/>
      <c r="H97" s="16"/>
      <c r="I97" s="14"/>
      <c r="J97" s="14"/>
      <c r="K97" s="17"/>
      <c r="L97" s="18"/>
      <c r="M97" s="18"/>
      <c r="N97" s="12" t="str">
        <f t="shared" si="8"/>
        <v/>
      </c>
      <c r="O97" s="12" t="str">
        <f t="shared" si="9"/>
        <v/>
      </c>
      <c r="P97" s="13" t="str">
        <f t="shared" si="10"/>
        <v/>
      </c>
      <c r="Q97" s="13" t="str">
        <f t="shared" si="11"/>
        <v/>
      </c>
      <c r="R97" s="13" t="str">
        <f t="shared" si="12"/>
        <v/>
      </c>
      <c r="S97" s="12" t="str">
        <f t="shared" si="13"/>
        <v/>
      </c>
      <c r="T97" s="12" t="str">
        <f t="shared" si="14"/>
        <v/>
      </c>
      <c r="U97" s="12" t="str">
        <f t="shared" si="15"/>
        <v>Missing Required Info</v>
      </c>
    </row>
    <row r="98" spans="1:21" x14ac:dyDescent="0.25">
      <c r="A98" s="7"/>
      <c r="B98" s="8" t="s">
        <v>90</v>
      </c>
      <c r="C98" s="7"/>
      <c r="D98" s="7"/>
      <c r="E98" s="7"/>
      <c r="F98" s="7"/>
      <c r="G98" s="8"/>
      <c r="H98" s="9"/>
      <c r="I98" s="7"/>
      <c r="J98" s="7"/>
      <c r="K98" s="10"/>
      <c r="L98" s="11"/>
      <c r="M98" s="11"/>
      <c r="N98" s="12" t="str">
        <f t="shared" si="8"/>
        <v/>
      </c>
      <c r="O98" s="12" t="str">
        <f t="shared" si="9"/>
        <v/>
      </c>
      <c r="P98" s="13" t="str">
        <f t="shared" si="10"/>
        <v/>
      </c>
      <c r="Q98" s="13" t="str">
        <f t="shared" si="11"/>
        <v/>
      </c>
      <c r="R98" s="13" t="str">
        <f t="shared" si="12"/>
        <v/>
      </c>
      <c r="S98" s="12" t="str">
        <f t="shared" si="13"/>
        <v/>
      </c>
      <c r="T98" s="12" t="str">
        <f t="shared" si="14"/>
        <v/>
      </c>
      <c r="U98" s="12" t="str">
        <f t="shared" si="15"/>
        <v>Missing Required Info</v>
      </c>
    </row>
    <row r="99" spans="1:21" x14ac:dyDescent="0.25">
      <c r="A99" s="14"/>
      <c r="B99" s="15" t="s">
        <v>90</v>
      </c>
      <c r="C99" s="14"/>
      <c r="D99" s="14"/>
      <c r="E99" s="14"/>
      <c r="F99" s="14"/>
      <c r="G99" s="15"/>
      <c r="H99" s="16"/>
      <c r="I99" s="14"/>
      <c r="J99" s="14"/>
      <c r="K99" s="17"/>
      <c r="L99" s="18"/>
      <c r="M99" s="18"/>
      <c r="N99" s="12" t="str">
        <f t="shared" si="8"/>
        <v/>
      </c>
      <c r="O99" s="12" t="str">
        <f t="shared" si="9"/>
        <v/>
      </c>
      <c r="P99" s="13" t="str">
        <f t="shared" si="10"/>
        <v/>
      </c>
      <c r="Q99" s="13" t="str">
        <f t="shared" si="11"/>
        <v/>
      </c>
      <c r="R99" s="13" t="str">
        <f t="shared" si="12"/>
        <v/>
      </c>
      <c r="S99" s="12" t="str">
        <f t="shared" si="13"/>
        <v/>
      </c>
      <c r="T99" s="12" t="str">
        <f t="shared" si="14"/>
        <v/>
      </c>
      <c r="U99" s="12" t="str">
        <f t="shared" si="15"/>
        <v>Missing Required Info</v>
      </c>
    </row>
    <row r="100" spans="1:21" x14ac:dyDescent="0.25">
      <c r="A100" s="7"/>
      <c r="B100" s="8" t="s">
        <v>90</v>
      </c>
      <c r="C100" s="7"/>
      <c r="D100" s="7"/>
      <c r="E100" s="7"/>
      <c r="F100" s="7"/>
      <c r="G100" s="8"/>
      <c r="H100" s="9"/>
      <c r="I100" s="7"/>
      <c r="J100" s="7"/>
      <c r="K100" s="10"/>
      <c r="L100" s="11"/>
      <c r="M100" s="11"/>
      <c r="N100" s="12" t="str">
        <f t="shared" si="8"/>
        <v/>
      </c>
      <c r="O100" s="12" t="str">
        <f t="shared" si="9"/>
        <v/>
      </c>
      <c r="P100" s="13" t="str">
        <f t="shared" si="10"/>
        <v/>
      </c>
      <c r="Q100" s="13" t="str">
        <f t="shared" si="11"/>
        <v/>
      </c>
      <c r="R100" s="13" t="str">
        <f t="shared" si="12"/>
        <v/>
      </c>
      <c r="S100" s="12" t="str">
        <f t="shared" si="13"/>
        <v/>
      </c>
      <c r="T100" s="12" t="str">
        <f t="shared" si="14"/>
        <v/>
      </c>
      <c r="U100" s="12" t="str">
        <f t="shared" si="15"/>
        <v>Missing Required Info</v>
      </c>
    </row>
    <row r="101" spans="1:21" x14ac:dyDescent="0.25">
      <c r="A101" s="14"/>
      <c r="B101" s="15" t="s">
        <v>90</v>
      </c>
      <c r="C101" s="14"/>
      <c r="D101" s="14"/>
      <c r="E101" s="14"/>
      <c r="F101" s="14"/>
      <c r="G101" s="15"/>
      <c r="H101" s="16"/>
      <c r="I101" s="14"/>
      <c r="J101" s="14"/>
      <c r="K101" s="17"/>
      <c r="L101" s="18"/>
      <c r="M101" s="18"/>
      <c r="N101" s="12" t="str">
        <f t="shared" si="8"/>
        <v/>
      </c>
      <c r="O101" s="12" t="str">
        <f t="shared" si="9"/>
        <v/>
      </c>
      <c r="P101" s="13" t="str">
        <f t="shared" si="10"/>
        <v/>
      </c>
      <c r="Q101" s="13" t="str">
        <f t="shared" si="11"/>
        <v/>
      </c>
      <c r="R101" s="13" t="str">
        <f t="shared" si="12"/>
        <v/>
      </c>
      <c r="S101" s="12" t="str">
        <f t="shared" si="13"/>
        <v/>
      </c>
      <c r="T101" s="12" t="str">
        <f t="shared" si="14"/>
        <v/>
      </c>
      <c r="U101" s="12" t="str">
        <f t="shared" si="15"/>
        <v>Missing Required Info</v>
      </c>
    </row>
    <row r="102" spans="1:21" x14ac:dyDescent="0.25">
      <c r="A102" s="7"/>
      <c r="B102" s="8" t="s">
        <v>90</v>
      </c>
      <c r="C102" s="7"/>
      <c r="D102" s="7"/>
      <c r="E102" s="7"/>
      <c r="F102" s="7"/>
      <c r="G102" s="8"/>
      <c r="H102" s="9"/>
      <c r="I102" s="7"/>
      <c r="J102" s="7"/>
      <c r="K102" s="10"/>
      <c r="L102" s="11"/>
      <c r="M102" s="11"/>
      <c r="N102" s="12" t="str">
        <f t="shared" si="8"/>
        <v/>
      </c>
      <c r="O102" s="12" t="str">
        <f t="shared" si="9"/>
        <v/>
      </c>
      <c r="P102" s="13" t="str">
        <f t="shared" si="10"/>
        <v/>
      </c>
      <c r="Q102" s="13" t="str">
        <f t="shared" si="11"/>
        <v/>
      </c>
      <c r="R102" s="13" t="str">
        <f t="shared" si="12"/>
        <v/>
      </c>
      <c r="S102" s="12" t="str">
        <f t="shared" si="13"/>
        <v/>
      </c>
      <c r="T102" s="12" t="str">
        <f t="shared" si="14"/>
        <v/>
      </c>
      <c r="U102" s="12" t="str">
        <f t="shared" si="15"/>
        <v>Missing Required Info</v>
      </c>
    </row>
    <row r="103" spans="1:21" x14ac:dyDescent="0.25">
      <c r="A103" s="14"/>
      <c r="B103" s="15" t="s">
        <v>90</v>
      </c>
      <c r="C103" s="14"/>
      <c r="D103" s="14"/>
      <c r="E103" s="14"/>
      <c r="F103" s="14"/>
      <c r="G103" s="15"/>
      <c r="H103" s="16"/>
      <c r="I103" s="14"/>
      <c r="J103" s="14"/>
      <c r="K103" s="17"/>
      <c r="L103" s="18"/>
      <c r="M103" s="18"/>
      <c r="N103" s="12" t="str">
        <f t="shared" si="8"/>
        <v/>
      </c>
      <c r="O103" s="12" t="str">
        <f t="shared" si="9"/>
        <v/>
      </c>
      <c r="P103" s="13" t="str">
        <f t="shared" si="10"/>
        <v/>
      </c>
      <c r="Q103" s="13" t="str">
        <f t="shared" si="11"/>
        <v/>
      </c>
      <c r="R103" s="13" t="str">
        <f t="shared" si="12"/>
        <v/>
      </c>
      <c r="S103" s="12" t="str">
        <f t="shared" si="13"/>
        <v/>
      </c>
      <c r="T103" s="12" t="str">
        <f t="shared" si="14"/>
        <v/>
      </c>
      <c r="U103" s="12" t="str">
        <f t="shared" si="15"/>
        <v>Missing Required Info</v>
      </c>
    </row>
    <row r="104" spans="1:21" x14ac:dyDescent="0.25">
      <c r="A104" s="7"/>
      <c r="B104" s="8" t="s">
        <v>90</v>
      </c>
      <c r="C104" s="7"/>
      <c r="D104" s="7"/>
      <c r="E104" s="7"/>
      <c r="F104" s="7"/>
      <c r="G104" s="8"/>
      <c r="H104" s="9"/>
      <c r="I104" s="7"/>
      <c r="J104" s="7"/>
      <c r="K104" s="10"/>
      <c r="L104" s="11"/>
      <c r="M104" s="11"/>
      <c r="N104" s="12" t="str">
        <f t="shared" si="8"/>
        <v/>
      </c>
      <c r="O104" s="12" t="str">
        <f t="shared" si="9"/>
        <v/>
      </c>
      <c r="P104" s="13" t="str">
        <f t="shared" si="10"/>
        <v/>
      </c>
      <c r="Q104" s="13" t="str">
        <f t="shared" si="11"/>
        <v/>
      </c>
      <c r="R104" s="13" t="str">
        <f t="shared" si="12"/>
        <v/>
      </c>
      <c r="S104" s="12" t="str">
        <f t="shared" si="13"/>
        <v/>
      </c>
      <c r="T104" s="12" t="str">
        <f t="shared" si="14"/>
        <v/>
      </c>
      <c r="U104" s="12" t="str">
        <f t="shared" si="15"/>
        <v>Missing Required Info</v>
      </c>
    </row>
    <row r="105" spans="1:21" x14ac:dyDescent="0.25">
      <c r="A105" s="14"/>
      <c r="B105" s="15" t="s">
        <v>90</v>
      </c>
      <c r="C105" s="14"/>
      <c r="D105" s="14"/>
      <c r="E105" s="14"/>
      <c r="F105" s="14"/>
      <c r="G105" s="15"/>
      <c r="H105" s="16"/>
      <c r="I105" s="14"/>
      <c r="J105" s="14"/>
      <c r="K105" s="17"/>
      <c r="L105" s="18"/>
      <c r="M105" s="18"/>
      <c r="N105" s="12" t="str">
        <f t="shared" si="8"/>
        <v/>
      </c>
      <c r="O105" s="12" t="str">
        <f t="shared" si="9"/>
        <v/>
      </c>
      <c r="P105" s="13" t="str">
        <f t="shared" si="10"/>
        <v/>
      </c>
      <c r="Q105" s="13" t="str">
        <f t="shared" si="11"/>
        <v/>
      </c>
      <c r="R105" s="13" t="str">
        <f t="shared" si="12"/>
        <v/>
      </c>
      <c r="S105" s="12" t="str">
        <f t="shared" si="13"/>
        <v/>
      </c>
      <c r="T105" s="12" t="str">
        <f t="shared" si="14"/>
        <v/>
      </c>
      <c r="U105" s="12" t="str">
        <f t="shared" si="15"/>
        <v>Missing Required Info</v>
      </c>
    </row>
    <row r="106" spans="1:21" x14ac:dyDescent="0.25">
      <c r="A106" s="7"/>
      <c r="B106" s="8" t="s">
        <v>90</v>
      </c>
      <c r="C106" s="7"/>
      <c r="D106" s="7"/>
      <c r="E106" s="7"/>
      <c r="F106" s="7"/>
      <c r="G106" s="8"/>
      <c r="H106" s="9"/>
      <c r="I106" s="7"/>
      <c r="J106" s="7"/>
      <c r="K106" s="10"/>
      <c r="L106" s="11"/>
      <c r="M106" s="11"/>
      <c r="N106" s="12" t="str">
        <f t="shared" si="8"/>
        <v/>
      </c>
      <c r="O106" s="12" t="str">
        <f t="shared" si="9"/>
        <v/>
      </c>
      <c r="P106" s="13" t="str">
        <f t="shared" si="10"/>
        <v/>
      </c>
      <c r="Q106" s="13" t="str">
        <f t="shared" si="11"/>
        <v/>
      </c>
      <c r="R106" s="13" t="str">
        <f t="shared" si="12"/>
        <v/>
      </c>
      <c r="S106" s="12" t="str">
        <f t="shared" si="13"/>
        <v/>
      </c>
      <c r="T106" s="12" t="str">
        <f t="shared" si="14"/>
        <v/>
      </c>
      <c r="U106" s="12" t="str">
        <f t="shared" si="15"/>
        <v>Missing Required Info</v>
      </c>
    </row>
    <row r="107" spans="1:21" x14ac:dyDescent="0.25">
      <c r="A107" s="14"/>
      <c r="B107" s="15" t="s">
        <v>90</v>
      </c>
      <c r="C107" s="14"/>
      <c r="D107" s="14"/>
      <c r="E107" s="14"/>
      <c r="F107" s="14"/>
      <c r="G107" s="15"/>
      <c r="H107" s="16"/>
      <c r="I107" s="14"/>
      <c r="J107" s="14"/>
      <c r="K107" s="17"/>
      <c r="L107" s="18"/>
      <c r="M107" s="18"/>
      <c r="N107" s="12" t="str">
        <f t="shared" si="8"/>
        <v/>
      </c>
      <c r="O107" s="12" t="str">
        <f t="shared" si="9"/>
        <v/>
      </c>
      <c r="P107" s="13" t="str">
        <f t="shared" si="10"/>
        <v/>
      </c>
      <c r="Q107" s="13" t="str">
        <f t="shared" si="11"/>
        <v/>
      </c>
      <c r="R107" s="13" t="str">
        <f t="shared" si="12"/>
        <v/>
      </c>
      <c r="S107" s="12" t="str">
        <f t="shared" si="13"/>
        <v/>
      </c>
      <c r="T107" s="12" t="str">
        <f t="shared" si="14"/>
        <v/>
      </c>
      <c r="U107" s="12" t="str">
        <f t="shared" si="15"/>
        <v>Missing Required Info</v>
      </c>
    </row>
    <row r="108" spans="1:21" x14ac:dyDescent="0.25">
      <c r="A108" s="7"/>
      <c r="B108" s="8" t="s">
        <v>90</v>
      </c>
      <c r="C108" s="7"/>
      <c r="D108" s="7"/>
      <c r="E108" s="7"/>
      <c r="F108" s="7"/>
      <c r="G108" s="8"/>
      <c r="H108" s="9"/>
      <c r="I108" s="7"/>
      <c r="J108" s="7"/>
      <c r="K108" s="10"/>
      <c r="L108" s="11"/>
      <c r="M108" s="11"/>
      <c r="N108" s="12" t="str">
        <f t="shared" si="8"/>
        <v/>
      </c>
      <c r="O108" s="12" t="str">
        <f t="shared" si="9"/>
        <v/>
      </c>
      <c r="P108" s="13" t="str">
        <f t="shared" si="10"/>
        <v/>
      </c>
      <c r="Q108" s="13" t="str">
        <f t="shared" si="11"/>
        <v/>
      </c>
      <c r="R108" s="13" t="str">
        <f t="shared" si="12"/>
        <v/>
      </c>
      <c r="S108" s="12" t="str">
        <f t="shared" si="13"/>
        <v/>
      </c>
      <c r="T108" s="12" t="str">
        <f t="shared" si="14"/>
        <v/>
      </c>
      <c r="U108" s="12" t="str">
        <f t="shared" si="15"/>
        <v>Missing Required Info</v>
      </c>
    </row>
    <row r="109" spans="1:21" x14ac:dyDescent="0.25">
      <c r="A109" s="14"/>
      <c r="B109" s="15" t="s">
        <v>90</v>
      </c>
      <c r="C109" s="14"/>
      <c r="D109" s="14"/>
      <c r="E109" s="14"/>
      <c r="F109" s="14"/>
      <c r="G109" s="15"/>
      <c r="H109" s="16"/>
      <c r="I109" s="14"/>
      <c r="J109" s="14"/>
      <c r="K109" s="17"/>
      <c r="L109" s="18"/>
      <c r="M109" s="18"/>
      <c r="N109" s="12" t="str">
        <f t="shared" si="8"/>
        <v/>
      </c>
      <c r="O109" s="12" t="str">
        <f t="shared" si="9"/>
        <v/>
      </c>
      <c r="P109" s="13" t="str">
        <f t="shared" si="10"/>
        <v/>
      </c>
      <c r="Q109" s="13" t="str">
        <f t="shared" si="11"/>
        <v/>
      </c>
      <c r="R109" s="13" t="str">
        <f t="shared" si="12"/>
        <v/>
      </c>
      <c r="S109" s="12" t="str">
        <f t="shared" si="13"/>
        <v/>
      </c>
      <c r="T109" s="12" t="str">
        <f t="shared" si="14"/>
        <v/>
      </c>
      <c r="U109" s="12" t="str">
        <f t="shared" si="15"/>
        <v>Missing Required Info</v>
      </c>
    </row>
    <row r="110" spans="1:21" x14ac:dyDescent="0.25">
      <c r="A110" s="7"/>
      <c r="B110" s="8" t="s">
        <v>90</v>
      </c>
      <c r="C110" s="7"/>
      <c r="D110" s="7"/>
      <c r="E110" s="7"/>
      <c r="F110" s="7"/>
      <c r="G110" s="8"/>
      <c r="H110" s="9"/>
      <c r="I110" s="7"/>
      <c r="J110" s="7"/>
      <c r="K110" s="10"/>
      <c r="L110" s="11"/>
      <c r="M110" s="11"/>
      <c r="N110" s="12" t="str">
        <f t="shared" si="8"/>
        <v/>
      </c>
      <c r="O110" s="12" t="str">
        <f t="shared" si="9"/>
        <v/>
      </c>
      <c r="P110" s="13" t="str">
        <f t="shared" si="10"/>
        <v/>
      </c>
      <c r="Q110" s="13" t="str">
        <f t="shared" si="11"/>
        <v/>
      </c>
      <c r="R110" s="13" t="str">
        <f t="shared" si="12"/>
        <v/>
      </c>
      <c r="S110" s="12" t="str">
        <f t="shared" si="13"/>
        <v/>
      </c>
      <c r="T110" s="12" t="str">
        <f t="shared" si="14"/>
        <v/>
      </c>
      <c r="U110" s="12" t="str">
        <f t="shared" si="15"/>
        <v>Missing Required Info</v>
      </c>
    </row>
    <row r="111" spans="1:21" x14ac:dyDescent="0.25">
      <c r="A111" s="14"/>
      <c r="B111" s="15" t="s">
        <v>90</v>
      </c>
      <c r="C111" s="14"/>
      <c r="D111" s="14"/>
      <c r="E111" s="14"/>
      <c r="F111" s="14"/>
      <c r="G111" s="15"/>
      <c r="H111" s="16"/>
      <c r="I111" s="14"/>
      <c r="J111" s="14"/>
      <c r="K111" s="17"/>
      <c r="L111" s="18"/>
      <c r="M111" s="18"/>
      <c r="N111" s="12" t="str">
        <f t="shared" si="8"/>
        <v/>
      </c>
      <c r="O111" s="12" t="str">
        <f t="shared" si="9"/>
        <v/>
      </c>
      <c r="P111" s="13" t="str">
        <f t="shared" si="10"/>
        <v/>
      </c>
      <c r="Q111" s="13" t="str">
        <f t="shared" si="11"/>
        <v/>
      </c>
      <c r="R111" s="13" t="str">
        <f t="shared" si="12"/>
        <v/>
      </c>
      <c r="S111" s="12" t="str">
        <f t="shared" si="13"/>
        <v/>
      </c>
      <c r="T111" s="12" t="str">
        <f t="shared" si="14"/>
        <v/>
      </c>
      <c r="U111" s="12" t="str">
        <f t="shared" si="15"/>
        <v>Missing Required Info</v>
      </c>
    </row>
    <row r="112" spans="1:21" x14ac:dyDescent="0.25">
      <c r="A112" s="7"/>
      <c r="B112" s="8" t="s">
        <v>90</v>
      </c>
      <c r="C112" s="7"/>
      <c r="D112" s="7"/>
      <c r="E112" s="7"/>
      <c r="F112" s="7"/>
      <c r="G112" s="8"/>
      <c r="H112" s="9"/>
      <c r="I112" s="7"/>
      <c r="J112" s="7"/>
      <c r="K112" s="10"/>
      <c r="L112" s="11"/>
      <c r="M112" s="11"/>
      <c r="N112" s="12" t="str">
        <f t="shared" si="8"/>
        <v/>
      </c>
      <c r="O112" s="12" t="str">
        <f t="shared" si="9"/>
        <v/>
      </c>
      <c r="P112" s="13" t="str">
        <f t="shared" si="10"/>
        <v/>
      </c>
      <c r="Q112" s="13" t="str">
        <f t="shared" si="11"/>
        <v/>
      </c>
      <c r="R112" s="13" t="str">
        <f t="shared" si="12"/>
        <v/>
      </c>
      <c r="S112" s="12" t="str">
        <f t="shared" si="13"/>
        <v/>
      </c>
      <c r="T112" s="12" t="str">
        <f t="shared" si="14"/>
        <v/>
      </c>
      <c r="U112" s="12" t="str">
        <f t="shared" si="15"/>
        <v>Missing Required Info</v>
      </c>
    </row>
    <row r="113" spans="1:21" x14ac:dyDescent="0.25">
      <c r="A113" s="14"/>
      <c r="B113" s="15" t="s">
        <v>90</v>
      </c>
      <c r="C113" s="14"/>
      <c r="D113" s="14"/>
      <c r="E113" s="14"/>
      <c r="F113" s="14"/>
      <c r="G113" s="15"/>
      <c r="H113" s="16"/>
      <c r="I113" s="14"/>
      <c r="J113" s="14"/>
      <c r="K113" s="17"/>
      <c r="L113" s="18"/>
      <c r="M113" s="18"/>
      <c r="N113" s="12" t="str">
        <f t="shared" si="8"/>
        <v/>
      </c>
      <c r="O113" s="12" t="str">
        <f t="shared" si="9"/>
        <v/>
      </c>
      <c r="P113" s="13" t="str">
        <f t="shared" si="10"/>
        <v/>
      </c>
      <c r="Q113" s="13" t="str">
        <f t="shared" si="11"/>
        <v/>
      </c>
      <c r="R113" s="13" t="str">
        <f t="shared" si="12"/>
        <v/>
      </c>
      <c r="S113" s="12" t="str">
        <f t="shared" si="13"/>
        <v/>
      </c>
      <c r="T113" s="12" t="str">
        <f t="shared" si="14"/>
        <v/>
      </c>
      <c r="U113" s="12" t="str">
        <f t="shared" si="15"/>
        <v>Missing Required Info</v>
      </c>
    </row>
    <row r="114" spans="1:21" x14ac:dyDescent="0.25">
      <c r="A114" s="7"/>
      <c r="B114" s="8" t="s">
        <v>90</v>
      </c>
      <c r="C114" s="7"/>
      <c r="D114" s="7"/>
      <c r="E114" s="7"/>
      <c r="F114" s="7"/>
      <c r="G114" s="8"/>
      <c r="H114" s="9"/>
      <c r="I114" s="7"/>
      <c r="J114" s="7"/>
      <c r="K114" s="10"/>
      <c r="L114" s="11"/>
      <c r="M114" s="11"/>
      <c r="N114" s="12" t="str">
        <f t="shared" si="8"/>
        <v/>
      </c>
      <c r="O114" s="12" t="str">
        <f t="shared" si="9"/>
        <v/>
      </c>
      <c r="P114" s="13" t="str">
        <f t="shared" si="10"/>
        <v/>
      </c>
      <c r="Q114" s="13" t="str">
        <f t="shared" si="11"/>
        <v/>
      </c>
      <c r="R114" s="13" t="str">
        <f t="shared" si="12"/>
        <v/>
      </c>
      <c r="S114" s="12" t="str">
        <f t="shared" si="13"/>
        <v/>
      </c>
      <c r="T114" s="12" t="str">
        <f t="shared" si="14"/>
        <v/>
      </c>
      <c r="U114" s="12" t="str">
        <f t="shared" si="15"/>
        <v>Missing Required Info</v>
      </c>
    </row>
    <row r="115" spans="1:21" x14ac:dyDescent="0.25">
      <c r="A115" s="14"/>
      <c r="B115" s="15" t="s">
        <v>90</v>
      </c>
      <c r="C115" s="14"/>
      <c r="D115" s="14"/>
      <c r="E115" s="14"/>
      <c r="F115" s="14"/>
      <c r="G115" s="15"/>
      <c r="H115" s="16"/>
      <c r="I115" s="14"/>
      <c r="J115" s="14"/>
      <c r="K115" s="17"/>
      <c r="L115" s="18"/>
      <c r="M115" s="18"/>
      <c r="N115" s="12" t="str">
        <f t="shared" si="8"/>
        <v/>
      </c>
      <c r="O115" s="12" t="str">
        <f t="shared" si="9"/>
        <v/>
      </c>
      <c r="P115" s="13" t="str">
        <f t="shared" si="10"/>
        <v/>
      </c>
      <c r="Q115" s="13" t="str">
        <f t="shared" si="11"/>
        <v/>
      </c>
      <c r="R115" s="13" t="str">
        <f t="shared" si="12"/>
        <v/>
      </c>
      <c r="S115" s="12" t="str">
        <f t="shared" si="13"/>
        <v/>
      </c>
      <c r="T115" s="12" t="str">
        <f t="shared" si="14"/>
        <v/>
      </c>
      <c r="U115" s="12" t="str">
        <f t="shared" si="15"/>
        <v>Missing Required Info</v>
      </c>
    </row>
    <row r="116" spans="1:21" x14ac:dyDescent="0.25">
      <c r="A116" s="7"/>
      <c r="B116" s="8" t="s">
        <v>90</v>
      </c>
      <c r="C116" s="7"/>
      <c r="D116" s="7"/>
      <c r="E116" s="7"/>
      <c r="F116" s="7"/>
      <c r="G116" s="8"/>
      <c r="H116" s="9"/>
      <c r="I116" s="7"/>
      <c r="J116" s="7"/>
      <c r="K116" s="10"/>
      <c r="L116" s="11"/>
      <c r="M116" s="11"/>
      <c r="N116" s="12" t="str">
        <f t="shared" si="8"/>
        <v/>
      </c>
      <c r="O116" s="12" t="str">
        <f t="shared" si="9"/>
        <v/>
      </c>
      <c r="P116" s="13" t="str">
        <f t="shared" si="10"/>
        <v/>
      </c>
      <c r="Q116" s="13" t="str">
        <f t="shared" si="11"/>
        <v/>
      </c>
      <c r="R116" s="13" t="str">
        <f t="shared" si="12"/>
        <v/>
      </c>
      <c r="S116" s="12" t="str">
        <f t="shared" si="13"/>
        <v/>
      </c>
      <c r="T116" s="12" t="str">
        <f t="shared" si="14"/>
        <v/>
      </c>
      <c r="U116" s="12" t="str">
        <f t="shared" si="15"/>
        <v>Missing Required Info</v>
      </c>
    </row>
    <row r="117" spans="1:21" x14ac:dyDescent="0.25">
      <c r="A117" s="14"/>
      <c r="B117" s="15" t="s">
        <v>90</v>
      </c>
      <c r="C117" s="14"/>
      <c r="D117" s="14"/>
      <c r="E117" s="14"/>
      <c r="F117" s="14"/>
      <c r="G117" s="15"/>
      <c r="H117" s="16"/>
      <c r="I117" s="14"/>
      <c r="J117" s="14"/>
      <c r="K117" s="17"/>
      <c r="L117" s="18"/>
      <c r="M117" s="18"/>
      <c r="N117" s="12" t="str">
        <f t="shared" si="8"/>
        <v/>
      </c>
      <c r="O117" s="12" t="str">
        <f t="shared" si="9"/>
        <v/>
      </c>
      <c r="P117" s="13" t="str">
        <f t="shared" si="10"/>
        <v/>
      </c>
      <c r="Q117" s="13" t="str">
        <f t="shared" si="11"/>
        <v/>
      </c>
      <c r="R117" s="13" t="str">
        <f t="shared" si="12"/>
        <v/>
      </c>
      <c r="S117" s="12" t="str">
        <f t="shared" si="13"/>
        <v/>
      </c>
      <c r="T117" s="12" t="str">
        <f t="shared" si="14"/>
        <v/>
      </c>
      <c r="U117" s="12" t="str">
        <f t="shared" si="15"/>
        <v>Missing Required Info</v>
      </c>
    </row>
    <row r="118" spans="1:21" x14ac:dyDescent="0.25">
      <c r="A118" s="7"/>
      <c r="B118" s="8" t="s">
        <v>90</v>
      </c>
      <c r="C118" s="7"/>
      <c r="D118" s="7"/>
      <c r="E118" s="7"/>
      <c r="F118" s="7"/>
      <c r="G118" s="8"/>
      <c r="H118" s="9"/>
      <c r="I118" s="7"/>
      <c r="J118" s="7"/>
      <c r="K118" s="10"/>
      <c r="L118" s="11"/>
      <c r="M118" s="11"/>
      <c r="N118" s="12" t="str">
        <f t="shared" si="8"/>
        <v/>
      </c>
      <c r="O118" s="12" t="str">
        <f t="shared" si="9"/>
        <v/>
      </c>
      <c r="P118" s="13" t="str">
        <f t="shared" si="10"/>
        <v/>
      </c>
      <c r="Q118" s="13" t="str">
        <f t="shared" si="11"/>
        <v/>
      </c>
      <c r="R118" s="13" t="str">
        <f t="shared" si="12"/>
        <v/>
      </c>
      <c r="S118" s="12" t="str">
        <f t="shared" si="13"/>
        <v/>
      </c>
      <c r="T118" s="12" t="str">
        <f t="shared" si="14"/>
        <v/>
      </c>
      <c r="U118" s="12" t="str">
        <f t="shared" si="15"/>
        <v>Missing Required Info</v>
      </c>
    </row>
    <row r="119" spans="1:21" x14ac:dyDescent="0.25">
      <c r="A119" s="14"/>
      <c r="B119" s="15" t="s">
        <v>90</v>
      </c>
      <c r="C119" s="14"/>
      <c r="D119" s="14"/>
      <c r="E119" s="14"/>
      <c r="F119" s="14"/>
      <c r="G119" s="15"/>
      <c r="H119" s="16"/>
      <c r="I119" s="14"/>
      <c r="J119" s="14"/>
      <c r="K119" s="17"/>
      <c r="L119" s="18"/>
      <c r="M119" s="18"/>
      <c r="N119" s="12" t="str">
        <f t="shared" si="8"/>
        <v/>
      </c>
      <c r="O119" s="12" t="str">
        <f t="shared" si="9"/>
        <v/>
      </c>
      <c r="P119" s="13" t="str">
        <f t="shared" si="10"/>
        <v/>
      </c>
      <c r="Q119" s="13" t="str">
        <f t="shared" si="11"/>
        <v/>
      </c>
      <c r="R119" s="13" t="str">
        <f t="shared" si="12"/>
        <v/>
      </c>
      <c r="S119" s="12" t="str">
        <f t="shared" si="13"/>
        <v/>
      </c>
      <c r="T119" s="12" t="str">
        <f t="shared" si="14"/>
        <v/>
      </c>
      <c r="U119" s="12" t="str">
        <f t="shared" si="15"/>
        <v>Missing Required Info</v>
      </c>
    </row>
    <row r="120" spans="1:21" x14ac:dyDescent="0.25">
      <c r="A120" s="7"/>
      <c r="B120" s="8" t="s">
        <v>90</v>
      </c>
      <c r="C120" s="7"/>
      <c r="D120" s="7"/>
      <c r="E120" s="7"/>
      <c r="F120" s="7"/>
      <c r="G120" s="8"/>
      <c r="H120" s="9"/>
      <c r="I120" s="7"/>
      <c r="J120" s="7"/>
      <c r="K120" s="10"/>
      <c r="L120" s="11"/>
      <c r="M120" s="11"/>
      <c r="N120" s="12" t="str">
        <f t="shared" si="8"/>
        <v/>
      </c>
      <c r="O120" s="12" t="str">
        <f t="shared" si="9"/>
        <v/>
      </c>
      <c r="P120" s="13" t="str">
        <f t="shared" si="10"/>
        <v/>
      </c>
      <c r="Q120" s="13" t="str">
        <f t="shared" si="11"/>
        <v/>
      </c>
      <c r="R120" s="13" t="str">
        <f t="shared" si="12"/>
        <v/>
      </c>
      <c r="S120" s="12" t="str">
        <f t="shared" si="13"/>
        <v/>
      </c>
      <c r="T120" s="12" t="str">
        <f t="shared" si="14"/>
        <v/>
      </c>
      <c r="U120" s="12" t="str">
        <f t="shared" si="15"/>
        <v>Missing Required Info</v>
      </c>
    </row>
    <row r="121" spans="1:21" x14ac:dyDescent="0.25">
      <c r="A121" s="14"/>
      <c r="B121" s="15" t="s">
        <v>90</v>
      </c>
      <c r="C121" s="14"/>
      <c r="D121" s="14"/>
      <c r="E121" s="14"/>
      <c r="F121" s="14"/>
      <c r="G121" s="15"/>
      <c r="H121" s="16"/>
      <c r="I121" s="14"/>
      <c r="J121" s="14"/>
      <c r="K121" s="17"/>
      <c r="L121" s="18"/>
      <c r="M121" s="18"/>
      <c r="N121" s="12" t="str">
        <f t="shared" si="8"/>
        <v/>
      </c>
      <c r="O121" s="12" t="str">
        <f t="shared" si="9"/>
        <v/>
      </c>
      <c r="P121" s="13" t="str">
        <f t="shared" si="10"/>
        <v/>
      </c>
      <c r="Q121" s="13" t="str">
        <f t="shared" si="11"/>
        <v/>
      </c>
      <c r="R121" s="13" t="str">
        <f t="shared" si="12"/>
        <v/>
      </c>
      <c r="S121" s="12" t="str">
        <f t="shared" si="13"/>
        <v/>
      </c>
      <c r="T121" s="12" t="str">
        <f t="shared" si="14"/>
        <v/>
      </c>
      <c r="U121" s="12" t="str">
        <f t="shared" si="15"/>
        <v>Missing Required Info</v>
      </c>
    </row>
    <row r="122" spans="1:21" x14ac:dyDescent="0.25">
      <c r="A122" s="7"/>
      <c r="B122" s="8" t="s">
        <v>90</v>
      </c>
      <c r="C122" s="7"/>
      <c r="D122" s="7"/>
      <c r="E122" s="7"/>
      <c r="F122" s="7"/>
      <c r="G122" s="8"/>
      <c r="H122" s="9"/>
      <c r="I122" s="7"/>
      <c r="J122" s="7"/>
      <c r="K122" s="10"/>
      <c r="L122" s="11"/>
      <c r="M122" s="11"/>
      <c r="N122" s="12" t="str">
        <f t="shared" si="8"/>
        <v/>
      </c>
      <c r="O122" s="12" t="str">
        <f t="shared" si="9"/>
        <v/>
      </c>
      <c r="P122" s="13" t="str">
        <f t="shared" si="10"/>
        <v/>
      </c>
      <c r="Q122" s="13" t="str">
        <f t="shared" si="11"/>
        <v/>
      </c>
      <c r="R122" s="13" t="str">
        <f t="shared" si="12"/>
        <v/>
      </c>
      <c r="S122" s="12" t="str">
        <f t="shared" si="13"/>
        <v/>
      </c>
      <c r="T122" s="12" t="str">
        <f t="shared" si="14"/>
        <v/>
      </c>
      <c r="U122" s="12" t="str">
        <f t="shared" si="15"/>
        <v>Missing Required Info</v>
      </c>
    </row>
    <row r="123" spans="1:21" x14ac:dyDescent="0.25">
      <c r="A123" s="14"/>
      <c r="B123" s="15" t="s">
        <v>90</v>
      </c>
      <c r="C123" s="14"/>
      <c r="D123" s="14"/>
      <c r="E123" s="14"/>
      <c r="F123" s="14"/>
      <c r="G123" s="15"/>
      <c r="H123" s="16"/>
      <c r="I123" s="14"/>
      <c r="J123" s="14"/>
      <c r="K123" s="17"/>
      <c r="L123" s="18"/>
      <c r="M123" s="18"/>
      <c r="N123" s="12" t="str">
        <f t="shared" si="8"/>
        <v/>
      </c>
      <c r="O123" s="12" t="str">
        <f t="shared" si="9"/>
        <v/>
      </c>
      <c r="P123" s="13" t="str">
        <f t="shared" si="10"/>
        <v/>
      </c>
      <c r="Q123" s="13" t="str">
        <f t="shared" si="11"/>
        <v/>
      </c>
      <c r="R123" s="13" t="str">
        <f t="shared" si="12"/>
        <v/>
      </c>
      <c r="S123" s="12" t="str">
        <f t="shared" si="13"/>
        <v/>
      </c>
      <c r="T123" s="12" t="str">
        <f t="shared" si="14"/>
        <v/>
      </c>
      <c r="U123" s="12" t="str">
        <f t="shared" si="15"/>
        <v>Missing Required Info</v>
      </c>
    </row>
    <row r="124" spans="1:21" x14ac:dyDescent="0.25">
      <c r="A124" s="7"/>
      <c r="B124" s="8" t="s">
        <v>90</v>
      </c>
      <c r="C124" s="7"/>
      <c r="D124" s="7"/>
      <c r="E124" s="7"/>
      <c r="F124" s="7"/>
      <c r="G124" s="8"/>
      <c r="H124" s="9"/>
      <c r="I124" s="7"/>
      <c r="J124" s="7"/>
      <c r="K124" s="10"/>
      <c r="L124" s="11"/>
      <c r="M124" s="11"/>
      <c r="N124" s="12" t="str">
        <f t="shared" si="8"/>
        <v/>
      </c>
      <c r="O124" s="12" t="str">
        <f t="shared" si="9"/>
        <v/>
      </c>
      <c r="P124" s="13" t="str">
        <f t="shared" si="10"/>
        <v/>
      </c>
      <c r="Q124" s="13" t="str">
        <f t="shared" si="11"/>
        <v/>
      </c>
      <c r="R124" s="13" t="str">
        <f t="shared" si="12"/>
        <v/>
      </c>
      <c r="S124" s="12" t="str">
        <f t="shared" si="13"/>
        <v/>
      </c>
      <c r="T124" s="12" t="str">
        <f t="shared" si="14"/>
        <v/>
      </c>
      <c r="U124" s="12" t="str">
        <f t="shared" si="15"/>
        <v>Missing Required Info</v>
      </c>
    </row>
    <row r="125" spans="1:21" x14ac:dyDescent="0.25">
      <c r="A125" s="14"/>
      <c r="B125" s="15" t="s">
        <v>90</v>
      </c>
      <c r="C125" s="14"/>
      <c r="D125" s="14"/>
      <c r="E125" s="14"/>
      <c r="F125" s="14"/>
      <c r="G125" s="15"/>
      <c r="H125" s="16"/>
      <c r="I125" s="14"/>
      <c r="J125" s="14"/>
      <c r="K125" s="17"/>
      <c r="L125" s="18"/>
      <c r="M125" s="18"/>
      <c r="N125" s="12" t="str">
        <f t="shared" si="8"/>
        <v/>
      </c>
      <c r="O125" s="12" t="str">
        <f t="shared" si="9"/>
        <v/>
      </c>
      <c r="P125" s="13" t="str">
        <f t="shared" si="10"/>
        <v/>
      </c>
      <c r="Q125" s="13" t="str">
        <f t="shared" si="11"/>
        <v/>
      </c>
      <c r="R125" s="13" t="str">
        <f t="shared" si="12"/>
        <v/>
      </c>
      <c r="S125" s="12" t="str">
        <f t="shared" si="13"/>
        <v/>
      </c>
      <c r="T125" s="12" t="str">
        <f t="shared" si="14"/>
        <v/>
      </c>
      <c r="U125" s="12" t="str">
        <f t="shared" si="15"/>
        <v>Missing Required Info</v>
      </c>
    </row>
    <row r="126" spans="1:21" x14ac:dyDescent="0.25">
      <c r="A126" s="7"/>
      <c r="B126" s="8" t="s">
        <v>90</v>
      </c>
      <c r="C126" s="7"/>
      <c r="D126" s="7"/>
      <c r="E126" s="7"/>
      <c r="F126" s="7"/>
      <c r="G126" s="8"/>
      <c r="H126" s="9"/>
      <c r="I126" s="7"/>
      <c r="J126" s="7"/>
      <c r="K126" s="10"/>
      <c r="L126" s="11"/>
      <c r="M126" s="11"/>
      <c r="N126" s="12" t="str">
        <f t="shared" si="8"/>
        <v/>
      </c>
      <c r="O126" s="12" t="str">
        <f t="shared" si="9"/>
        <v/>
      </c>
      <c r="P126" s="13" t="str">
        <f t="shared" si="10"/>
        <v/>
      </c>
      <c r="Q126" s="13" t="str">
        <f t="shared" si="11"/>
        <v/>
      </c>
      <c r="R126" s="13" t="str">
        <f t="shared" si="12"/>
        <v/>
      </c>
      <c r="S126" s="12" t="str">
        <f t="shared" si="13"/>
        <v/>
      </c>
      <c r="T126" s="12" t="str">
        <f t="shared" si="14"/>
        <v/>
      </c>
      <c r="U126" s="12" t="str">
        <f t="shared" si="15"/>
        <v>Missing Required Info</v>
      </c>
    </row>
    <row r="127" spans="1:21" x14ac:dyDescent="0.25">
      <c r="A127" s="14"/>
      <c r="B127" s="15" t="s">
        <v>90</v>
      </c>
      <c r="C127" s="14"/>
      <c r="D127" s="14"/>
      <c r="E127" s="14"/>
      <c r="F127" s="14"/>
      <c r="G127" s="15"/>
      <c r="H127" s="16"/>
      <c r="I127" s="14"/>
      <c r="J127" s="14"/>
      <c r="K127" s="17"/>
      <c r="L127" s="18"/>
      <c r="M127" s="18"/>
      <c r="N127" s="12" t="str">
        <f t="shared" si="8"/>
        <v/>
      </c>
      <c r="O127" s="12" t="str">
        <f t="shared" si="9"/>
        <v/>
      </c>
      <c r="P127" s="13" t="str">
        <f t="shared" si="10"/>
        <v/>
      </c>
      <c r="Q127" s="13" t="str">
        <f t="shared" si="11"/>
        <v/>
      </c>
      <c r="R127" s="13" t="str">
        <f t="shared" si="12"/>
        <v/>
      </c>
      <c r="S127" s="12" t="str">
        <f t="shared" si="13"/>
        <v/>
      </c>
      <c r="T127" s="12" t="str">
        <f t="shared" si="14"/>
        <v/>
      </c>
      <c r="U127" s="12" t="str">
        <f t="shared" si="15"/>
        <v>Missing Required Info</v>
      </c>
    </row>
    <row r="128" spans="1:21" x14ac:dyDescent="0.25">
      <c r="A128" s="7"/>
      <c r="B128" s="8" t="s">
        <v>90</v>
      </c>
      <c r="C128" s="7"/>
      <c r="D128" s="7"/>
      <c r="E128" s="7"/>
      <c r="F128" s="7"/>
      <c r="G128" s="8"/>
      <c r="H128" s="9"/>
      <c r="I128" s="7"/>
      <c r="J128" s="7"/>
      <c r="K128" s="10"/>
      <c r="L128" s="11"/>
      <c r="M128" s="11"/>
      <c r="N128" s="12" t="str">
        <f t="shared" si="8"/>
        <v/>
      </c>
      <c r="O128" s="12" t="str">
        <f t="shared" si="9"/>
        <v/>
      </c>
      <c r="P128" s="13" t="str">
        <f t="shared" si="10"/>
        <v/>
      </c>
      <c r="Q128" s="13" t="str">
        <f t="shared" si="11"/>
        <v/>
      </c>
      <c r="R128" s="13" t="str">
        <f t="shared" si="12"/>
        <v/>
      </c>
      <c r="S128" s="12" t="str">
        <f t="shared" si="13"/>
        <v/>
      </c>
      <c r="T128" s="12" t="str">
        <f t="shared" si="14"/>
        <v/>
      </c>
      <c r="U128" s="12" t="str">
        <f t="shared" si="15"/>
        <v>Missing Required Info</v>
      </c>
    </row>
    <row r="129" spans="1:21" x14ac:dyDescent="0.25">
      <c r="A129" s="14"/>
      <c r="B129" s="15" t="s">
        <v>90</v>
      </c>
      <c r="C129" s="14"/>
      <c r="D129" s="14"/>
      <c r="E129" s="14"/>
      <c r="F129" s="14"/>
      <c r="G129" s="15"/>
      <c r="H129" s="16"/>
      <c r="I129" s="14"/>
      <c r="J129" s="14"/>
      <c r="K129" s="17"/>
      <c r="L129" s="18"/>
      <c r="M129" s="18"/>
      <c r="N129" s="12" t="str">
        <f t="shared" si="8"/>
        <v/>
      </c>
      <c r="O129" s="12" t="str">
        <f t="shared" si="9"/>
        <v/>
      </c>
      <c r="P129" s="13" t="str">
        <f t="shared" si="10"/>
        <v/>
      </c>
      <c r="Q129" s="13" t="str">
        <f t="shared" si="11"/>
        <v/>
      </c>
      <c r="R129" s="13" t="str">
        <f t="shared" si="12"/>
        <v/>
      </c>
      <c r="S129" s="12" t="str">
        <f t="shared" si="13"/>
        <v/>
      </c>
      <c r="T129" s="12" t="str">
        <f t="shared" si="14"/>
        <v/>
      </c>
      <c r="U129" s="12" t="str">
        <f t="shared" si="15"/>
        <v>Missing Required Info</v>
      </c>
    </row>
    <row r="130" spans="1:21" x14ac:dyDescent="0.25">
      <c r="A130" s="7"/>
      <c r="B130" s="8" t="s">
        <v>90</v>
      </c>
      <c r="C130" s="7"/>
      <c r="D130" s="7"/>
      <c r="E130" s="7"/>
      <c r="F130" s="7"/>
      <c r="G130" s="8"/>
      <c r="H130" s="9"/>
      <c r="I130" s="7"/>
      <c r="J130" s="7"/>
      <c r="K130" s="10"/>
      <c r="L130" s="11"/>
      <c r="M130" s="11"/>
      <c r="N130" s="12" t="str">
        <f t="shared" ref="N130:N193" si="16">IF(F130&lt;&gt;"Employee","",IF(C130="","",IF(COUNTIF($C$2:$C$251,C130)=1,"EE Only",IF(AND(COUNTIFS($C$2:$C$251,C130,$F$2:$F$251,"Spouse")&gt;=1,COUNTIFS($C$2:$C$251,C130,$F$2:$F$251,"Child")=0),"EE+Spouse",IF(AND(COUNTIFS($C$2:$C$251,C130,$F$2:$F$251,"Spouse")=0,COUNTIFS($C$2:$C$251,C130,$F$2:$F$251,"Child")&gt;=1),"EE+Child","Family")))))</f>
        <v/>
      </c>
      <c r="O130" s="12" t="str">
        <f t="shared" ref="O130:O193" si="17">IF(OR(D130="",E130=""),"",D130&amp;" "&amp;E130)</f>
        <v/>
      </c>
      <c r="P130" s="13" t="str">
        <f t="shared" ref="P130:P193" si="18">IF(C130="","",COUNTIF($C$2:$C$251,C130))</f>
        <v/>
      </c>
      <c r="Q130" s="13" t="str">
        <f t="shared" ref="Q130:Q193" si="19">IF(C130="","",COUNTIFS($C$2:$C$251,C130,$F$2:$F$251,"Spouse"))</f>
        <v/>
      </c>
      <c r="R130" s="13" t="str">
        <f t="shared" ref="R130:R193" si="20">IF(C130="","",COUNTIFS($C$2:$C$251,C130,$F$2:$F$251,"Child"))</f>
        <v/>
      </c>
      <c r="S130" s="12" t="str">
        <f t="shared" ref="S130:S193" si="21">IF(AND(OR(D130&lt;&gt;"",E130&lt;&gt;"",F130&lt;&gt;""),G130=""),"Missing DOB","")</f>
        <v/>
      </c>
      <c r="T130" s="12" t="str">
        <f t="shared" ref="T130:T193" si="22">IF(AND(OR(D130&lt;&gt;"",E130&lt;&gt;"",F130&lt;&gt;""),H130=""),"Missing ZIP","")</f>
        <v/>
      </c>
      <c r="U130" s="12" t="str">
        <f t="shared" ref="U130:U193" si="23">IF(COUNTA(A130:M130)=0,"",IF(OR(C130="",D130="",E130="",F130="",G130="",H130=""),"Missing Required Info","Ready"))</f>
        <v>Missing Required Info</v>
      </c>
    </row>
    <row r="131" spans="1:21" x14ac:dyDescent="0.25">
      <c r="A131" s="14"/>
      <c r="B131" s="15" t="s">
        <v>90</v>
      </c>
      <c r="C131" s="14"/>
      <c r="D131" s="14"/>
      <c r="E131" s="14"/>
      <c r="F131" s="14"/>
      <c r="G131" s="15"/>
      <c r="H131" s="16"/>
      <c r="I131" s="14"/>
      <c r="J131" s="14"/>
      <c r="K131" s="17"/>
      <c r="L131" s="18"/>
      <c r="M131" s="18"/>
      <c r="N131" s="12" t="str">
        <f t="shared" si="16"/>
        <v/>
      </c>
      <c r="O131" s="12" t="str">
        <f t="shared" si="17"/>
        <v/>
      </c>
      <c r="P131" s="13" t="str">
        <f t="shared" si="18"/>
        <v/>
      </c>
      <c r="Q131" s="13" t="str">
        <f t="shared" si="19"/>
        <v/>
      </c>
      <c r="R131" s="13" t="str">
        <f t="shared" si="20"/>
        <v/>
      </c>
      <c r="S131" s="12" t="str">
        <f t="shared" si="21"/>
        <v/>
      </c>
      <c r="T131" s="12" t="str">
        <f t="shared" si="22"/>
        <v/>
      </c>
      <c r="U131" s="12" t="str">
        <f t="shared" si="23"/>
        <v>Missing Required Info</v>
      </c>
    </row>
    <row r="132" spans="1:21" x14ac:dyDescent="0.25">
      <c r="A132" s="7"/>
      <c r="B132" s="8" t="s">
        <v>90</v>
      </c>
      <c r="C132" s="7"/>
      <c r="D132" s="7"/>
      <c r="E132" s="7"/>
      <c r="F132" s="7"/>
      <c r="G132" s="8"/>
      <c r="H132" s="9"/>
      <c r="I132" s="7"/>
      <c r="J132" s="7"/>
      <c r="K132" s="10"/>
      <c r="L132" s="11"/>
      <c r="M132" s="11"/>
      <c r="N132" s="12" t="str">
        <f t="shared" si="16"/>
        <v/>
      </c>
      <c r="O132" s="12" t="str">
        <f t="shared" si="17"/>
        <v/>
      </c>
      <c r="P132" s="13" t="str">
        <f t="shared" si="18"/>
        <v/>
      </c>
      <c r="Q132" s="13" t="str">
        <f t="shared" si="19"/>
        <v/>
      </c>
      <c r="R132" s="13" t="str">
        <f t="shared" si="20"/>
        <v/>
      </c>
      <c r="S132" s="12" t="str">
        <f t="shared" si="21"/>
        <v/>
      </c>
      <c r="T132" s="12" t="str">
        <f t="shared" si="22"/>
        <v/>
      </c>
      <c r="U132" s="12" t="str">
        <f t="shared" si="23"/>
        <v>Missing Required Info</v>
      </c>
    </row>
    <row r="133" spans="1:21" x14ac:dyDescent="0.25">
      <c r="A133" s="14"/>
      <c r="B133" s="15" t="s">
        <v>90</v>
      </c>
      <c r="C133" s="14"/>
      <c r="D133" s="14"/>
      <c r="E133" s="14"/>
      <c r="F133" s="14"/>
      <c r="G133" s="15"/>
      <c r="H133" s="16"/>
      <c r="I133" s="14"/>
      <c r="J133" s="14"/>
      <c r="K133" s="17"/>
      <c r="L133" s="18"/>
      <c r="M133" s="18"/>
      <c r="N133" s="12" t="str">
        <f t="shared" si="16"/>
        <v/>
      </c>
      <c r="O133" s="12" t="str">
        <f t="shared" si="17"/>
        <v/>
      </c>
      <c r="P133" s="13" t="str">
        <f t="shared" si="18"/>
        <v/>
      </c>
      <c r="Q133" s="13" t="str">
        <f t="shared" si="19"/>
        <v/>
      </c>
      <c r="R133" s="13" t="str">
        <f t="shared" si="20"/>
        <v/>
      </c>
      <c r="S133" s="12" t="str">
        <f t="shared" si="21"/>
        <v/>
      </c>
      <c r="T133" s="12" t="str">
        <f t="shared" si="22"/>
        <v/>
      </c>
      <c r="U133" s="12" t="str">
        <f t="shared" si="23"/>
        <v>Missing Required Info</v>
      </c>
    </row>
    <row r="134" spans="1:21" x14ac:dyDescent="0.25">
      <c r="A134" s="7"/>
      <c r="B134" s="8" t="s">
        <v>90</v>
      </c>
      <c r="C134" s="7"/>
      <c r="D134" s="7"/>
      <c r="E134" s="7"/>
      <c r="F134" s="7"/>
      <c r="G134" s="8"/>
      <c r="H134" s="9"/>
      <c r="I134" s="7"/>
      <c r="J134" s="7"/>
      <c r="K134" s="10"/>
      <c r="L134" s="11"/>
      <c r="M134" s="11"/>
      <c r="N134" s="12" t="str">
        <f t="shared" si="16"/>
        <v/>
      </c>
      <c r="O134" s="12" t="str">
        <f t="shared" si="17"/>
        <v/>
      </c>
      <c r="P134" s="13" t="str">
        <f t="shared" si="18"/>
        <v/>
      </c>
      <c r="Q134" s="13" t="str">
        <f t="shared" si="19"/>
        <v/>
      </c>
      <c r="R134" s="13" t="str">
        <f t="shared" si="20"/>
        <v/>
      </c>
      <c r="S134" s="12" t="str">
        <f t="shared" si="21"/>
        <v/>
      </c>
      <c r="T134" s="12" t="str">
        <f t="shared" si="22"/>
        <v/>
      </c>
      <c r="U134" s="12" t="str">
        <f t="shared" si="23"/>
        <v>Missing Required Info</v>
      </c>
    </row>
    <row r="135" spans="1:21" x14ac:dyDescent="0.25">
      <c r="A135" s="14"/>
      <c r="B135" s="15" t="s">
        <v>90</v>
      </c>
      <c r="C135" s="14"/>
      <c r="D135" s="14"/>
      <c r="E135" s="14"/>
      <c r="F135" s="14"/>
      <c r="G135" s="15"/>
      <c r="H135" s="16"/>
      <c r="I135" s="14"/>
      <c r="J135" s="14"/>
      <c r="K135" s="17"/>
      <c r="L135" s="18"/>
      <c r="M135" s="18"/>
      <c r="N135" s="12" t="str">
        <f t="shared" si="16"/>
        <v/>
      </c>
      <c r="O135" s="12" t="str">
        <f t="shared" si="17"/>
        <v/>
      </c>
      <c r="P135" s="13" t="str">
        <f t="shared" si="18"/>
        <v/>
      </c>
      <c r="Q135" s="13" t="str">
        <f t="shared" si="19"/>
        <v/>
      </c>
      <c r="R135" s="13" t="str">
        <f t="shared" si="20"/>
        <v/>
      </c>
      <c r="S135" s="12" t="str">
        <f t="shared" si="21"/>
        <v/>
      </c>
      <c r="T135" s="12" t="str">
        <f t="shared" si="22"/>
        <v/>
      </c>
      <c r="U135" s="12" t="str">
        <f t="shared" si="23"/>
        <v>Missing Required Info</v>
      </c>
    </row>
    <row r="136" spans="1:21" x14ac:dyDescent="0.25">
      <c r="A136" s="7"/>
      <c r="B136" s="8" t="s">
        <v>90</v>
      </c>
      <c r="C136" s="7"/>
      <c r="D136" s="7"/>
      <c r="E136" s="7"/>
      <c r="F136" s="7"/>
      <c r="G136" s="8"/>
      <c r="H136" s="9"/>
      <c r="I136" s="7"/>
      <c r="J136" s="7"/>
      <c r="K136" s="10"/>
      <c r="L136" s="11"/>
      <c r="M136" s="11"/>
      <c r="N136" s="12" t="str">
        <f t="shared" si="16"/>
        <v/>
      </c>
      <c r="O136" s="12" t="str">
        <f t="shared" si="17"/>
        <v/>
      </c>
      <c r="P136" s="13" t="str">
        <f t="shared" si="18"/>
        <v/>
      </c>
      <c r="Q136" s="13" t="str">
        <f t="shared" si="19"/>
        <v/>
      </c>
      <c r="R136" s="13" t="str">
        <f t="shared" si="20"/>
        <v/>
      </c>
      <c r="S136" s="12" t="str">
        <f t="shared" si="21"/>
        <v/>
      </c>
      <c r="T136" s="12" t="str">
        <f t="shared" si="22"/>
        <v/>
      </c>
      <c r="U136" s="12" t="str">
        <f t="shared" si="23"/>
        <v>Missing Required Info</v>
      </c>
    </row>
    <row r="137" spans="1:21" x14ac:dyDescent="0.25">
      <c r="A137" s="14"/>
      <c r="B137" s="15" t="s">
        <v>90</v>
      </c>
      <c r="C137" s="14"/>
      <c r="D137" s="14"/>
      <c r="E137" s="14"/>
      <c r="F137" s="14"/>
      <c r="G137" s="15"/>
      <c r="H137" s="16"/>
      <c r="I137" s="14"/>
      <c r="J137" s="14"/>
      <c r="K137" s="17"/>
      <c r="L137" s="18"/>
      <c r="M137" s="18"/>
      <c r="N137" s="12" t="str">
        <f t="shared" si="16"/>
        <v/>
      </c>
      <c r="O137" s="12" t="str">
        <f t="shared" si="17"/>
        <v/>
      </c>
      <c r="P137" s="13" t="str">
        <f t="shared" si="18"/>
        <v/>
      </c>
      <c r="Q137" s="13" t="str">
        <f t="shared" si="19"/>
        <v/>
      </c>
      <c r="R137" s="13" t="str">
        <f t="shared" si="20"/>
        <v/>
      </c>
      <c r="S137" s="12" t="str">
        <f t="shared" si="21"/>
        <v/>
      </c>
      <c r="T137" s="12" t="str">
        <f t="shared" si="22"/>
        <v/>
      </c>
      <c r="U137" s="12" t="str">
        <f t="shared" si="23"/>
        <v>Missing Required Info</v>
      </c>
    </row>
    <row r="138" spans="1:21" x14ac:dyDescent="0.25">
      <c r="A138" s="7"/>
      <c r="B138" s="8" t="s">
        <v>90</v>
      </c>
      <c r="C138" s="7"/>
      <c r="D138" s="7"/>
      <c r="E138" s="7"/>
      <c r="F138" s="7"/>
      <c r="G138" s="8"/>
      <c r="H138" s="9"/>
      <c r="I138" s="7"/>
      <c r="J138" s="7"/>
      <c r="K138" s="10"/>
      <c r="L138" s="11"/>
      <c r="M138" s="11"/>
      <c r="N138" s="12" t="str">
        <f t="shared" si="16"/>
        <v/>
      </c>
      <c r="O138" s="12" t="str">
        <f t="shared" si="17"/>
        <v/>
      </c>
      <c r="P138" s="13" t="str">
        <f t="shared" si="18"/>
        <v/>
      </c>
      <c r="Q138" s="13" t="str">
        <f t="shared" si="19"/>
        <v/>
      </c>
      <c r="R138" s="13" t="str">
        <f t="shared" si="20"/>
        <v/>
      </c>
      <c r="S138" s="12" t="str">
        <f t="shared" si="21"/>
        <v/>
      </c>
      <c r="T138" s="12" t="str">
        <f t="shared" si="22"/>
        <v/>
      </c>
      <c r="U138" s="12" t="str">
        <f t="shared" si="23"/>
        <v>Missing Required Info</v>
      </c>
    </row>
    <row r="139" spans="1:21" x14ac:dyDescent="0.25">
      <c r="A139" s="14"/>
      <c r="B139" s="15" t="s">
        <v>90</v>
      </c>
      <c r="C139" s="14"/>
      <c r="D139" s="14"/>
      <c r="E139" s="14"/>
      <c r="F139" s="14"/>
      <c r="G139" s="15"/>
      <c r="H139" s="16"/>
      <c r="I139" s="14"/>
      <c r="J139" s="14"/>
      <c r="K139" s="17"/>
      <c r="L139" s="18"/>
      <c r="M139" s="18"/>
      <c r="N139" s="12" t="str">
        <f t="shared" si="16"/>
        <v/>
      </c>
      <c r="O139" s="12" t="str">
        <f t="shared" si="17"/>
        <v/>
      </c>
      <c r="P139" s="13" t="str">
        <f t="shared" si="18"/>
        <v/>
      </c>
      <c r="Q139" s="13" t="str">
        <f t="shared" si="19"/>
        <v/>
      </c>
      <c r="R139" s="13" t="str">
        <f t="shared" si="20"/>
        <v/>
      </c>
      <c r="S139" s="12" t="str">
        <f t="shared" si="21"/>
        <v/>
      </c>
      <c r="T139" s="12" t="str">
        <f t="shared" si="22"/>
        <v/>
      </c>
      <c r="U139" s="12" t="str">
        <f t="shared" si="23"/>
        <v>Missing Required Info</v>
      </c>
    </row>
    <row r="140" spans="1:21" x14ac:dyDescent="0.25">
      <c r="A140" s="7"/>
      <c r="B140" s="8" t="s">
        <v>90</v>
      </c>
      <c r="C140" s="7"/>
      <c r="D140" s="7"/>
      <c r="E140" s="7"/>
      <c r="F140" s="7"/>
      <c r="G140" s="8"/>
      <c r="H140" s="9"/>
      <c r="I140" s="7"/>
      <c r="J140" s="7"/>
      <c r="K140" s="10"/>
      <c r="L140" s="11"/>
      <c r="M140" s="11"/>
      <c r="N140" s="12" t="str">
        <f t="shared" si="16"/>
        <v/>
      </c>
      <c r="O140" s="12" t="str">
        <f t="shared" si="17"/>
        <v/>
      </c>
      <c r="P140" s="13" t="str">
        <f t="shared" si="18"/>
        <v/>
      </c>
      <c r="Q140" s="13" t="str">
        <f t="shared" si="19"/>
        <v/>
      </c>
      <c r="R140" s="13" t="str">
        <f t="shared" si="20"/>
        <v/>
      </c>
      <c r="S140" s="12" t="str">
        <f t="shared" si="21"/>
        <v/>
      </c>
      <c r="T140" s="12" t="str">
        <f t="shared" si="22"/>
        <v/>
      </c>
      <c r="U140" s="12" t="str">
        <f t="shared" si="23"/>
        <v>Missing Required Info</v>
      </c>
    </row>
    <row r="141" spans="1:21" x14ac:dyDescent="0.25">
      <c r="A141" s="14"/>
      <c r="B141" s="15" t="s">
        <v>90</v>
      </c>
      <c r="C141" s="14"/>
      <c r="D141" s="14"/>
      <c r="E141" s="14"/>
      <c r="F141" s="14"/>
      <c r="G141" s="15"/>
      <c r="H141" s="16"/>
      <c r="I141" s="14"/>
      <c r="J141" s="14"/>
      <c r="K141" s="17"/>
      <c r="L141" s="18"/>
      <c r="M141" s="18"/>
      <c r="N141" s="12" t="str">
        <f t="shared" si="16"/>
        <v/>
      </c>
      <c r="O141" s="12" t="str">
        <f t="shared" si="17"/>
        <v/>
      </c>
      <c r="P141" s="13" t="str">
        <f t="shared" si="18"/>
        <v/>
      </c>
      <c r="Q141" s="13" t="str">
        <f t="shared" si="19"/>
        <v/>
      </c>
      <c r="R141" s="13" t="str">
        <f t="shared" si="20"/>
        <v/>
      </c>
      <c r="S141" s="12" t="str">
        <f t="shared" si="21"/>
        <v/>
      </c>
      <c r="T141" s="12" t="str">
        <f t="shared" si="22"/>
        <v/>
      </c>
      <c r="U141" s="12" t="str">
        <f t="shared" si="23"/>
        <v>Missing Required Info</v>
      </c>
    </row>
    <row r="142" spans="1:21" x14ac:dyDescent="0.25">
      <c r="A142" s="7"/>
      <c r="B142" s="8" t="s">
        <v>90</v>
      </c>
      <c r="C142" s="7"/>
      <c r="D142" s="7"/>
      <c r="E142" s="7"/>
      <c r="F142" s="7"/>
      <c r="G142" s="8"/>
      <c r="H142" s="9"/>
      <c r="I142" s="7"/>
      <c r="J142" s="7"/>
      <c r="K142" s="10"/>
      <c r="L142" s="11"/>
      <c r="M142" s="11"/>
      <c r="N142" s="12" t="str">
        <f t="shared" si="16"/>
        <v/>
      </c>
      <c r="O142" s="12" t="str">
        <f t="shared" si="17"/>
        <v/>
      </c>
      <c r="P142" s="13" t="str">
        <f t="shared" si="18"/>
        <v/>
      </c>
      <c r="Q142" s="13" t="str">
        <f t="shared" si="19"/>
        <v/>
      </c>
      <c r="R142" s="13" t="str">
        <f t="shared" si="20"/>
        <v/>
      </c>
      <c r="S142" s="12" t="str">
        <f t="shared" si="21"/>
        <v/>
      </c>
      <c r="T142" s="12" t="str">
        <f t="shared" si="22"/>
        <v/>
      </c>
      <c r="U142" s="12" t="str">
        <f t="shared" si="23"/>
        <v>Missing Required Info</v>
      </c>
    </row>
    <row r="143" spans="1:21" x14ac:dyDescent="0.25">
      <c r="A143" s="14"/>
      <c r="B143" s="15" t="s">
        <v>90</v>
      </c>
      <c r="C143" s="14"/>
      <c r="D143" s="14"/>
      <c r="E143" s="14"/>
      <c r="F143" s="14"/>
      <c r="G143" s="15"/>
      <c r="H143" s="16"/>
      <c r="I143" s="14"/>
      <c r="J143" s="14"/>
      <c r="K143" s="17"/>
      <c r="L143" s="18"/>
      <c r="M143" s="18"/>
      <c r="N143" s="12" t="str">
        <f t="shared" si="16"/>
        <v/>
      </c>
      <c r="O143" s="12" t="str">
        <f t="shared" si="17"/>
        <v/>
      </c>
      <c r="P143" s="13" t="str">
        <f t="shared" si="18"/>
        <v/>
      </c>
      <c r="Q143" s="13" t="str">
        <f t="shared" si="19"/>
        <v/>
      </c>
      <c r="R143" s="13" t="str">
        <f t="shared" si="20"/>
        <v/>
      </c>
      <c r="S143" s="12" t="str">
        <f t="shared" si="21"/>
        <v/>
      </c>
      <c r="T143" s="12" t="str">
        <f t="shared" si="22"/>
        <v/>
      </c>
      <c r="U143" s="12" t="str">
        <f t="shared" si="23"/>
        <v>Missing Required Info</v>
      </c>
    </row>
    <row r="144" spans="1:21" x14ac:dyDescent="0.25">
      <c r="A144" s="7"/>
      <c r="B144" s="8" t="s">
        <v>90</v>
      </c>
      <c r="C144" s="7"/>
      <c r="D144" s="7"/>
      <c r="E144" s="7"/>
      <c r="F144" s="7"/>
      <c r="G144" s="8"/>
      <c r="H144" s="9"/>
      <c r="I144" s="7"/>
      <c r="J144" s="7"/>
      <c r="K144" s="10"/>
      <c r="L144" s="11"/>
      <c r="M144" s="11"/>
      <c r="N144" s="12" t="str">
        <f t="shared" si="16"/>
        <v/>
      </c>
      <c r="O144" s="12" t="str">
        <f t="shared" si="17"/>
        <v/>
      </c>
      <c r="P144" s="13" t="str">
        <f t="shared" si="18"/>
        <v/>
      </c>
      <c r="Q144" s="13" t="str">
        <f t="shared" si="19"/>
        <v/>
      </c>
      <c r="R144" s="13" t="str">
        <f t="shared" si="20"/>
        <v/>
      </c>
      <c r="S144" s="12" t="str">
        <f t="shared" si="21"/>
        <v/>
      </c>
      <c r="T144" s="12" t="str">
        <f t="shared" si="22"/>
        <v/>
      </c>
      <c r="U144" s="12" t="str">
        <f t="shared" si="23"/>
        <v>Missing Required Info</v>
      </c>
    </row>
    <row r="145" spans="1:21" x14ac:dyDescent="0.25">
      <c r="A145" s="14"/>
      <c r="B145" s="15" t="s">
        <v>90</v>
      </c>
      <c r="C145" s="14"/>
      <c r="D145" s="14"/>
      <c r="E145" s="14"/>
      <c r="F145" s="14"/>
      <c r="G145" s="15"/>
      <c r="H145" s="16"/>
      <c r="I145" s="14"/>
      <c r="J145" s="14"/>
      <c r="K145" s="17"/>
      <c r="L145" s="18"/>
      <c r="M145" s="18"/>
      <c r="N145" s="12" t="str">
        <f t="shared" si="16"/>
        <v/>
      </c>
      <c r="O145" s="12" t="str">
        <f t="shared" si="17"/>
        <v/>
      </c>
      <c r="P145" s="13" t="str">
        <f t="shared" si="18"/>
        <v/>
      </c>
      <c r="Q145" s="13" t="str">
        <f t="shared" si="19"/>
        <v/>
      </c>
      <c r="R145" s="13" t="str">
        <f t="shared" si="20"/>
        <v/>
      </c>
      <c r="S145" s="12" t="str">
        <f t="shared" si="21"/>
        <v/>
      </c>
      <c r="T145" s="12" t="str">
        <f t="shared" si="22"/>
        <v/>
      </c>
      <c r="U145" s="12" t="str">
        <f t="shared" si="23"/>
        <v>Missing Required Info</v>
      </c>
    </row>
    <row r="146" spans="1:21" x14ac:dyDescent="0.25">
      <c r="A146" s="7"/>
      <c r="B146" s="8" t="s">
        <v>90</v>
      </c>
      <c r="C146" s="7"/>
      <c r="D146" s="7"/>
      <c r="E146" s="7"/>
      <c r="F146" s="7"/>
      <c r="G146" s="8"/>
      <c r="H146" s="9"/>
      <c r="I146" s="7"/>
      <c r="J146" s="7"/>
      <c r="K146" s="10"/>
      <c r="L146" s="11"/>
      <c r="M146" s="11"/>
      <c r="N146" s="12" t="str">
        <f t="shared" si="16"/>
        <v/>
      </c>
      <c r="O146" s="12" t="str">
        <f t="shared" si="17"/>
        <v/>
      </c>
      <c r="P146" s="13" t="str">
        <f t="shared" si="18"/>
        <v/>
      </c>
      <c r="Q146" s="13" t="str">
        <f t="shared" si="19"/>
        <v/>
      </c>
      <c r="R146" s="13" t="str">
        <f t="shared" si="20"/>
        <v/>
      </c>
      <c r="S146" s="12" t="str">
        <f t="shared" si="21"/>
        <v/>
      </c>
      <c r="T146" s="12" t="str">
        <f t="shared" si="22"/>
        <v/>
      </c>
      <c r="U146" s="12" t="str">
        <f t="shared" si="23"/>
        <v>Missing Required Info</v>
      </c>
    </row>
    <row r="147" spans="1:21" x14ac:dyDescent="0.25">
      <c r="A147" s="14"/>
      <c r="B147" s="15" t="s">
        <v>90</v>
      </c>
      <c r="C147" s="14"/>
      <c r="D147" s="14"/>
      <c r="E147" s="14"/>
      <c r="F147" s="14"/>
      <c r="G147" s="15"/>
      <c r="H147" s="16"/>
      <c r="I147" s="14"/>
      <c r="J147" s="14"/>
      <c r="K147" s="17"/>
      <c r="L147" s="18"/>
      <c r="M147" s="18"/>
      <c r="N147" s="12" t="str">
        <f t="shared" si="16"/>
        <v/>
      </c>
      <c r="O147" s="12" t="str">
        <f t="shared" si="17"/>
        <v/>
      </c>
      <c r="P147" s="13" t="str">
        <f t="shared" si="18"/>
        <v/>
      </c>
      <c r="Q147" s="13" t="str">
        <f t="shared" si="19"/>
        <v/>
      </c>
      <c r="R147" s="13" t="str">
        <f t="shared" si="20"/>
        <v/>
      </c>
      <c r="S147" s="12" t="str">
        <f t="shared" si="21"/>
        <v/>
      </c>
      <c r="T147" s="12" t="str">
        <f t="shared" si="22"/>
        <v/>
      </c>
      <c r="U147" s="12" t="str">
        <f t="shared" si="23"/>
        <v>Missing Required Info</v>
      </c>
    </row>
    <row r="148" spans="1:21" x14ac:dyDescent="0.25">
      <c r="A148" s="7"/>
      <c r="B148" s="8" t="s">
        <v>90</v>
      </c>
      <c r="C148" s="7"/>
      <c r="D148" s="7"/>
      <c r="E148" s="7"/>
      <c r="F148" s="7"/>
      <c r="G148" s="8"/>
      <c r="H148" s="9"/>
      <c r="I148" s="7"/>
      <c r="J148" s="7"/>
      <c r="K148" s="10"/>
      <c r="L148" s="11"/>
      <c r="M148" s="11"/>
      <c r="N148" s="12" t="str">
        <f t="shared" si="16"/>
        <v/>
      </c>
      <c r="O148" s="12" t="str">
        <f t="shared" si="17"/>
        <v/>
      </c>
      <c r="P148" s="13" t="str">
        <f t="shared" si="18"/>
        <v/>
      </c>
      <c r="Q148" s="13" t="str">
        <f t="shared" si="19"/>
        <v/>
      </c>
      <c r="R148" s="13" t="str">
        <f t="shared" si="20"/>
        <v/>
      </c>
      <c r="S148" s="12" t="str">
        <f t="shared" si="21"/>
        <v/>
      </c>
      <c r="T148" s="12" t="str">
        <f t="shared" si="22"/>
        <v/>
      </c>
      <c r="U148" s="12" t="str">
        <f t="shared" si="23"/>
        <v>Missing Required Info</v>
      </c>
    </row>
    <row r="149" spans="1:21" x14ac:dyDescent="0.25">
      <c r="A149" s="14"/>
      <c r="B149" s="15" t="s">
        <v>90</v>
      </c>
      <c r="C149" s="14"/>
      <c r="D149" s="14"/>
      <c r="E149" s="14"/>
      <c r="F149" s="14"/>
      <c r="G149" s="15"/>
      <c r="H149" s="16"/>
      <c r="I149" s="14"/>
      <c r="J149" s="14"/>
      <c r="K149" s="17"/>
      <c r="L149" s="18"/>
      <c r="M149" s="18"/>
      <c r="N149" s="12" t="str">
        <f t="shared" si="16"/>
        <v/>
      </c>
      <c r="O149" s="12" t="str">
        <f t="shared" si="17"/>
        <v/>
      </c>
      <c r="P149" s="13" t="str">
        <f t="shared" si="18"/>
        <v/>
      </c>
      <c r="Q149" s="13" t="str">
        <f t="shared" si="19"/>
        <v/>
      </c>
      <c r="R149" s="13" t="str">
        <f t="shared" si="20"/>
        <v/>
      </c>
      <c r="S149" s="12" t="str">
        <f t="shared" si="21"/>
        <v/>
      </c>
      <c r="T149" s="12" t="str">
        <f t="shared" si="22"/>
        <v/>
      </c>
      <c r="U149" s="12" t="str">
        <f t="shared" si="23"/>
        <v>Missing Required Info</v>
      </c>
    </row>
    <row r="150" spans="1:21" x14ac:dyDescent="0.25">
      <c r="A150" s="7"/>
      <c r="B150" s="8" t="s">
        <v>90</v>
      </c>
      <c r="C150" s="7"/>
      <c r="D150" s="7"/>
      <c r="E150" s="7"/>
      <c r="F150" s="7"/>
      <c r="G150" s="8"/>
      <c r="H150" s="9"/>
      <c r="I150" s="7"/>
      <c r="J150" s="7"/>
      <c r="K150" s="10"/>
      <c r="L150" s="11"/>
      <c r="M150" s="11"/>
      <c r="N150" s="12" t="str">
        <f t="shared" si="16"/>
        <v/>
      </c>
      <c r="O150" s="12" t="str">
        <f t="shared" si="17"/>
        <v/>
      </c>
      <c r="P150" s="13" t="str">
        <f t="shared" si="18"/>
        <v/>
      </c>
      <c r="Q150" s="13" t="str">
        <f t="shared" si="19"/>
        <v/>
      </c>
      <c r="R150" s="13" t="str">
        <f t="shared" si="20"/>
        <v/>
      </c>
      <c r="S150" s="12" t="str">
        <f t="shared" si="21"/>
        <v/>
      </c>
      <c r="T150" s="12" t="str">
        <f t="shared" si="22"/>
        <v/>
      </c>
      <c r="U150" s="12" t="str">
        <f t="shared" si="23"/>
        <v>Missing Required Info</v>
      </c>
    </row>
    <row r="151" spans="1:21" x14ac:dyDescent="0.25">
      <c r="A151" s="14"/>
      <c r="B151" s="15" t="s">
        <v>90</v>
      </c>
      <c r="C151" s="14"/>
      <c r="D151" s="14"/>
      <c r="E151" s="14"/>
      <c r="F151" s="14"/>
      <c r="G151" s="15"/>
      <c r="H151" s="16"/>
      <c r="I151" s="14"/>
      <c r="J151" s="14"/>
      <c r="K151" s="17"/>
      <c r="L151" s="18"/>
      <c r="M151" s="18"/>
      <c r="N151" s="12" t="str">
        <f t="shared" si="16"/>
        <v/>
      </c>
      <c r="O151" s="12" t="str">
        <f t="shared" si="17"/>
        <v/>
      </c>
      <c r="P151" s="13" t="str">
        <f t="shared" si="18"/>
        <v/>
      </c>
      <c r="Q151" s="13" t="str">
        <f t="shared" si="19"/>
        <v/>
      </c>
      <c r="R151" s="13" t="str">
        <f t="shared" si="20"/>
        <v/>
      </c>
      <c r="S151" s="12" t="str">
        <f t="shared" si="21"/>
        <v/>
      </c>
      <c r="T151" s="12" t="str">
        <f t="shared" si="22"/>
        <v/>
      </c>
      <c r="U151" s="12" t="str">
        <f t="shared" si="23"/>
        <v>Missing Required Info</v>
      </c>
    </row>
    <row r="152" spans="1:21" x14ac:dyDescent="0.25">
      <c r="A152" s="7"/>
      <c r="B152" s="8" t="s">
        <v>90</v>
      </c>
      <c r="C152" s="7"/>
      <c r="D152" s="7"/>
      <c r="E152" s="7"/>
      <c r="F152" s="7"/>
      <c r="G152" s="8"/>
      <c r="H152" s="9"/>
      <c r="I152" s="7"/>
      <c r="J152" s="7"/>
      <c r="K152" s="10"/>
      <c r="L152" s="11"/>
      <c r="M152" s="11"/>
      <c r="N152" s="12" t="str">
        <f t="shared" si="16"/>
        <v/>
      </c>
      <c r="O152" s="12" t="str">
        <f t="shared" si="17"/>
        <v/>
      </c>
      <c r="P152" s="13" t="str">
        <f t="shared" si="18"/>
        <v/>
      </c>
      <c r="Q152" s="13" t="str">
        <f t="shared" si="19"/>
        <v/>
      </c>
      <c r="R152" s="13" t="str">
        <f t="shared" si="20"/>
        <v/>
      </c>
      <c r="S152" s="12" t="str">
        <f t="shared" si="21"/>
        <v/>
      </c>
      <c r="T152" s="12" t="str">
        <f t="shared" si="22"/>
        <v/>
      </c>
      <c r="U152" s="12" t="str">
        <f t="shared" si="23"/>
        <v>Missing Required Info</v>
      </c>
    </row>
    <row r="153" spans="1:21" x14ac:dyDescent="0.25">
      <c r="A153" s="14"/>
      <c r="B153" s="15" t="s">
        <v>90</v>
      </c>
      <c r="C153" s="14"/>
      <c r="D153" s="14"/>
      <c r="E153" s="14"/>
      <c r="F153" s="14"/>
      <c r="G153" s="15"/>
      <c r="H153" s="16"/>
      <c r="I153" s="14"/>
      <c r="J153" s="14"/>
      <c r="K153" s="17"/>
      <c r="L153" s="18"/>
      <c r="M153" s="18"/>
      <c r="N153" s="12" t="str">
        <f t="shared" si="16"/>
        <v/>
      </c>
      <c r="O153" s="12" t="str">
        <f t="shared" si="17"/>
        <v/>
      </c>
      <c r="P153" s="13" t="str">
        <f t="shared" si="18"/>
        <v/>
      </c>
      <c r="Q153" s="13" t="str">
        <f t="shared" si="19"/>
        <v/>
      </c>
      <c r="R153" s="13" t="str">
        <f t="shared" si="20"/>
        <v/>
      </c>
      <c r="S153" s="12" t="str">
        <f t="shared" si="21"/>
        <v/>
      </c>
      <c r="T153" s="12" t="str">
        <f t="shared" si="22"/>
        <v/>
      </c>
      <c r="U153" s="12" t="str">
        <f t="shared" si="23"/>
        <v>Missing Required Info</v>
      </c>
    </row>
    <row r="154" spans="1:21" x14ac:dyDescent="0.25">
      <c r="A154" s="7"/>
      <c r="B154" s="8" t="s">
        <v>90</v>
      </c>
      <c r="C154" s="7"/>
      <c r="D154" s="7"/>
      <c r="E154" s="7"/>
      <c r="F154" s="7"/>
      <c r="G154" s="8"/>
      <c r="H154" s="9"/>
      <c r="I154" s="7"/>
      <c r="J154" s="7"/>
      <c r="K154" s="10"/>
      <c r="L154" s="11"/>
      <c r="M154" s="11"/>
      <c r="N154" s="12" t="str">
        <f t="shared" si="16"/>
        <v/>
      </c>
      <c r="O154" s="12" t="str">
        <f t="shared" si="17"/>
        <v/>
      </c>
      <c r="P154" s="13" t="str">
        <f t="shared" si="18"/>
        <v/>
      </c>
      <c r="Q154" s="13" t="str">
        <f t="shared" si="19"/>
        <v/>
      </c>
      <c r="R154" s="13" t="str">
        <f t="shared" si="20"/>
        <v/>
      </c>
      <c r="S154" s="12" t="str">
        <f t="shared" si="21"/>
        <v/>
      </c>
      <c r="T154" s="12" t="str">
        <f t="shared" si="22"/>
        <v/>
      </c>
      <c r="U154" s="12" t="str">
        <f t="shared" si="23"/>
        <v>Missing Required Info</v>
      </c>
    </row>
    <row r="155" spans="1:21" x14ac:dyDescent="0.25">
      <c r="A155" s="14"/>
      <c r="B155" s="15" t="s">
        <v>90</v>
      </c>
      <c r="C155" s="14"/>
      <c r="D155" s="14"/>
      <c r="E155" s="14"/>
      <c r="F155" s="14"/>
      <c r="G155" s="15"/>
      <c r="H155" s="16"/>
      <c r="I155" s="14"/>
      <c r="J155" s="14"/>
      <c r="K155" s="17"/>
      <c r="L155" s="18"/>
      <c r="M155" s="18"/>
      <c r="N155" s="12" t="str">
        <f t="shared" si="16"/>
        <v/>
      </c>
      <c r="O155" s="12" t="str">
        <f t="shared" si="17"/>
        <v/>
      </c>
      <c r="P155" s="13" t="str">
        <f t="shared" si="18"/>
        <v/>
      </c>
      <c r="Q155" s="13" t="str">
        <f t="shared" si="19"/>
        <v/>
      </c>
      <c r="R155" s="13" t="str">
        <f t="shared" si="20"/>
        <v/>
      </c>
      <c r="S155" s="12" t="str">
        <f t="shared" si="21"/>
        <v/>
      </c>
      <c r="T155" s="12" t="str">
        <f t="shared" si="22"/>
        <v/>
      </c>
      <c r="U155" s="12" t="str">
        <f t="shared" si="23"/>
        <v>Missing Required Info</v>
      </c>
    </row>
    <row r="156" spans="1:21" x14ac:dyDescent="0.25">
      <c r="A156" s="7"/>
      <c r="B156" s="8" t="s">
        <v>90</v>
      </c>
      <c r="C156" s="7"/>
      <c r="D156" s="7"/>
      <c r="E156" s="7"/>
      <c r="F156" s="7"/>
      <c r="G156" s="8"/>
      <c r="H156" s="9"/>
      <c r="I156" s="7"/>
      <c r="J156" s="7"/>
      <c r="K156" s="10"/>
      <c r="L156" s="11"/>
      <c r="M156" s="11"/>
      <c r="N156" s="12" t="str">
        <f t="shared" si="16"/>
        <v/>
      </c>
      <c r="O156" s="12" t="str">
        <f t="shared" si="17"/>
        <v/>
      </c>
      <c r="P156" s="13" t="str">
        <f t="shared" si="18"/>
        <v/>
      </c>
      <c r="Q156" s="13" t="str">
        <f t="shared" si="19"/>
        <v/>
      </c>
      <c r="R156" s="13" t="str">
        <f t="shared" si="20"/>
        <v/>
      </c>
      <c r="S156" s="12" t="str">
        <f t="shared" si="21"/>
        <v/>
      </c>
      <c r="T156" s="12" t="str">
        <f t="shared" si="22"/>
        <v/>
      </c>
      <c r="U156" s="12" t="str">
        <f t="shared" si="23"/>
        <v>Missing Required Info</v>
      </c>
    </row>
    <row r="157" spans="1:21" x14ac:dyDescent="0.25">
      <c r="A157" s="14"/>
      <c r="B157" s="15" t="s">
        <v>90</v>
      </c>
      <c r="C157" s="14"/>
      <c r="D157" s="14"/>
      <c r="E157" s="14"/>
      <c r="F157" s="14"/>
      <c r="G157" s="15"/>
      <c r="H157" s="16"/>
      <c r="I157" s="14"/>
      <c r="J157" s="14"/>
      <c r="K157" s="17"/>
      <c r="L157" s="18"/>
      <c r="M157" s="18"/>
      <c r="N157" s="12" t="str">
        <f t="shared" si="16"/>
        <v/>
      </c>
      <c r="O157" s="12" t="str">
        <f t="shared" si="17"/>
        <v/>
      </c>
      <c r="P157" s="13" t="str">
        <f t="shared" si="18"/>
        <v/>
      </c>
      <c r="Q157" s="13" t="str">
        <f t="shared" si="19"/>
        <v/>
      </c>
      <c r="R157" s="13" t="str">
        <f t="shared" si="20"/>
        <v/>
      </c>
      <c r="S157" s="12" t="str">
        <f t="shared" si="21"/>
        <v/>
      </c>
      <c r="T157" s="12" t="str">
        <f t="shared" si="22"/>
        <v/>
      </c>
      <c r="U157" s="12" t="str">
        <f t="shared" si="23"/>
        <v>Missing Required Info</v>
      </c>
    </row>
    <row r="158" spans="1:21" x14ac:dyDescent="0.25">
      <c r="A158" s="7"/>
      <c r="B158" s="8" t="s">
        <v>90</v>
      </c>
      <c r="C158" s="7"/>
      <c r="D158" s="7"/>
      <c r="E158" s="7"/>
      <c r="F158" s="7"/>
      <c r="G158" s="8"/>
      <c r="H158" s="9"/>
      <c r="I158" s="7"/>
      <c r="J158" s="7"/>
      <c r="K158" s="10"/>
      <c r="L158" s="11"/>
      <c r="M158" s="11"/>
      <c r="N158" s="12" t="str">
        <f t="shared" si="16"/>
        <v/>
      </c>
      <c r="O158" s="12" t="str">
        <f t="shared" si="17"/>
        <v/>
      </c>
      <c r="P158" s="13" t="str">
        <f t="shared" si="18"/>
        <v/>
      </c>
      <c r="Q158" s="13" t="str">
        <f t="shared" si="19"/>
        <v/>
      </c>
      <c r="R158" s="13" t="str">
        <f t="shared" si="20"/>
        <v/>
      </c>
      <c r="S158" s="12" t="str">
        <f t="shared" si="21"/>
        <v/>
      </c>
      <c r="T158" s="12" t="str">
        <f t="shared" si="22"/>
        <v/>
      </c>
      <c r="U158" s="12" t="str">
        <f t="shared" si="23"/>
        <v>Missing Required Info</v>
      </c>
    </row>
    <row r="159" spans="1:21" x14ac:dyDescent="0.25">
      <c r="A159" s="14"/>
      <c r="B159" s="15" t="s">
        <v>90</v>
      </c>
      <c r="C159" s="14"/>
      <c r="D159" s="14"/>
      <c r="E159" s="14"/>
      <c r="F159" s="14"/>
      <c r="G159" s="15"/>
      <c r="H159" s="16"/>
      <c r="I159" s="14"/>
      <c r="J159" s="14"/>
      <c r="K159" s="17"/>
      <c r="L159" s="18"/>
      <c r="M159" s="18"/>
      <c r="N159" s="12" t="str">
        <f t="shared" si="16"/>
        <v/>
      </c>
      <c r="O159" s="12" t="str">
        <f t="shared" si="17"/>
        <v/>
      </c>
      <c r="P159" s="13" t="str">
        <f t="shared" si="18"/>
        <v/>
      </c>
      <c r="Q159" s="13" t="str">
        <f t="shared" si="19"/>
        <v/>
      </c>
      <c r="R159" s="13" t="str">
        <f t="shared" si="20"/>
        <v/>
      </c>
      <c r="S159" s="12" t="str">
        <f t="shared" si="21"/>
        <v/>
      </c>
      <c r="T159" s="12" t="str">
        <f t="shared" si="22"/>
        <v/>
      </c>
      <c r="U159" s="12" t="str">
        <f t="shared" si="23"/>
        <v>Missing Required Info</v>
      </c>
    </row>
    <row r="160" spans="1:21" x14ac:dyDescent="0.25">
      <c r="A160" s="7"/>
      <c r="B160" s="8" t="s">
        <v>90</v>
      </c>
      <c r="C160" s="7"/>
      <c r="D160" s="7"/>
      <c r="E160" s="7"/>
      <c r="F160" s="7"/>
      <c r="G160" s="8"/>
      <c r="H160" s="9"/>
      <c r="I160" s="7"/>
      <c r="J160" s="7"/>
      <c r="K160" s="10"/>
      <c r="L160" s="11"/>
      <c r="M160" s="11"/>
      <c r="N160" s="12" t="str">
        <f t="shared" si="16"/>
        <v/>
      </c>
      <c r="O160" s="12" t="str">
        <f t="shared" si="17"/>
        <v/>
      </c>
      <c r="P160" s="13" t="str">
        <f t="shared" si="18"/>
        <v/>
      </c>
      <c r="Q160" s="13" t="str">
        <f t="shared" si="19"/>
        <v/>
      </c>
      <c r="R160" s="13" t="str">
        <f t="shared" si="20"/>
        <v/>
      </c>
      <c r="S160" s="12" t="str">
        <f t="shared" si="21"/>
        <v/>
      </c>
      <c r="T160" s="12" t="str">
        <f t="shared" si="22"/>
        <v/>
      </c>
      <c r="U160" s="12" t="str">
        <f t="shared" si="23"/>
        <v>Missing Required Info</v>
      </c>
    </row>
    <row r="161" spans="1:21" x14ac:dyDescent="0.25">
      <c r="A161" s="14"/>
      <c r="B161" s="15" t="s">
        <v>90</v>
      </c>
      <c r="C161" s="14"/>
      <c r="D161" s="14"/>
      <c r="E161" s="14"/>
      <c r="F161" s="14"/>
      <c r="G161" s="15"/>
      <c r="H161" s="16"/>
      <c r="I161" s="14"/>
      <c r="J161" s="14"/>
      <c r="K161" s="17"/>
      <c r="L161" s="18"/>
      <c r="M161" s="18"/>
      <c r="N161" s="12" t="str">
        <f t="shared" si="16"/>
        <v/>
      </c>
      <c r="O161" s="12" t="str">
        <f t="shared" si="17"/>
        <v/>
      </c>
      <c r="P161" s="13" t="str">
        <f t="shared" si="18"/>
        <v/>
      </c>
      <c r="Q161" s="13" t="str">
        <f t="shared" si="19"/>
        <v/>
      </c>
      <c r="R161" s="13" t="str">
        <f t="shared" si="20"/>
        <v/>
      </c>
      <c r="S161" s="12" t="str">
        <f t="shared" si="21"/>
        <v/>
      </c>
      <c r="T161" s="12" t="str">
        <f t="shared" si="22"/>
        <v/>
      </c>
      <c r="U161" s="12" t="str">
        <f t="shared" si="23"/>
        <v>Missing Required Info</v>
      </c>
    </row>
    <row r="162" spans="1:21" x14ac:dyDescent="0.25">
      <c r="A162" s="7"/>
      <c r="B162" s="8" t="s">
        <v>90</v>
      </c>
      <c r="C162" s="7"/>
      <c r="D162" s="7"/>
      <c r="E162" s="7"/>
      <c r="F162" s="7"/>
      <c r="G162" s="8"/>
      <c r="H162" s="9"/>
      <c r="I162" s="7"/>
      <c r="J162" s="7"/>
      <c r="K162" s="10"/>
      <c r="L162" s="11"/>
      <c r="M162" s="11"/>
      <c r="N162" s="12" t="str">
        <f t="shared" si="16"/>
        <v/>
      </c>
      <c r="O162" s="12" t="str">
        <f t="shared" si="17"/>
        <v/>
      </c>
      <c r="P162" s="13" t="str">
        <f t="shared" si="18"/>
        <v/>
      </c>
      <c r="Q162" s="13" t="str">
        <f t="shared" si="19"/>
        <v/>
      </c>
      <c r="R162" s="13" t="str">
        <f t="shared" si="20"/>
        <v/>
      </c>
      <c r="S162" s="12" t="str">
        <f t="shared" si="21"/>
        <v/>
      </c>
      <c r="T162" s="12" t="str">
        <f t="shared" si="22"/>
        <v/>
      </c>
      <c r="U162" s="12" t="str">
        <f t="shared" si="23"/>
        <v>Missing Required Info</v>
      </c>
    </row>
    <row r="163" spans="1:21" x14ac:dyDescent="0.25">
      <c r="A163" s="14"/>
      <c r="B163" s="15" t="s">
        <v>90</v>
      </c>
      <c r="C163" s="14"/>
      <c r="D163" s="14"/>
      <c r="E163" s="14"/>
      <c r="F163" s="14"/>
      <c r="G163" s="15"/>
      <c r="H163" s="16"/>
      <c r="I163" s="14"/>
      <c r="J163" s="14"/>
      <c r="K163" s="17"/>
      <c r="L163" s="18"/>
      <c r="M163" s="18"/>
      <c r="N163" s="12" t="str">
        <f t="shared" si="16"/>
        <v/>
      </c>
      <c r="O163" s="12" t="str">
        <f t="shared" si="17"/>
        <v/>
      </c>
      <c r="P163" s="13" t="str">
        <f t="shared" si="18"/>
        <v/>
      </c>
      <c r="Q163" s="13" t="str">
        <f t="shared" si="19"/>
        <v/>
      </c>
      <c r="R163" s="13" t="str">
        <f t="shared" si="20"/>
        <v/>
      </c>
      <c r="S163" s="12" t="str">
        <f t="shared" si="21"/>
        <v/>
      </c>
      <c r="T163" s="12" t="str">
        <f t="shared" si="22"/>
        <v/>
      </c>
      <c r="U163" s="12" t="str">
        <f t="shared" si="23"/>
        <v>Missing Required Info</v>
      </c>
    </row>
    <row r="164" spans="1:21" x14ac:dyDescent="0.25">
      <c r="A164" s="7"/>
      <c r="B164" s="8" t="s">
        <v>90</v>
      </c>
      <c r="C164" s="7"/>
      <c r="D164" s="7"/>
      <c r="E164" s="7"/>
      <c r="F164" s="7"/>
      <c r="G164" s="8"/>
      <c r="H164" s="9"/>
      <c r="I164" s="7"/>
      <c r="J164" s="7"/>
      <c r="K164" s="10"/>
      <c r="L164" s="11"/>
      <c r="M164" s="11"/>
      <c r="N164" s="12" t="str">
        <f t="shared" si="16"/>
        <v/>
      </c>
      <c r="O164" s="12" t="str">
        <f t="shared" si="17"/>
        <v/>
      </c>
      <c r="P164" s="13" t="str">
        <f t="shared" si="18"/>
        <v/>
      </c>
      <c r="Q164" s="13" t="str">
        <f t="shared" si="19"/>
        <v/>
      </c>
      <c r="R164" s="13" t="str">
        <f t="shared" si="20"/>
        <v/>
      </c>
      <c r="S164" s="12" t="str">
        <f t="shared" si="21"/>
        <v/>
      </c>
      <c r="T164" s="12" t="str">
        <f t="shared" si="22"/>
        <v/>
      </c>
      <c r="U164" s="12" t="str">
        <f t="shared" si="23"/>
        <v>Missing Required Info</v>
      </c>
    </row>
    <row r="165" spans="1:21" x14ac:dyDescent="0.25">
      <c r="A165" s="14"/>
      <c r="B165" s="15" t="s">
        <v>90</v>
      </c>
      <c r="C165" s="14"/>
      <c r="D165" s="14"/>
      <c r="E165" s="14"/>
      <c r="F165" s="14"/>
      <c r="G165" s="15"/>
      <c r="H165" s="16"/>
      <c r="I165" s="14"/>
      <c r="J165" s="14"/>
      <c r="K165" s="17"/>
      <c r="L165" s="18"/>
      <c r="M165" s="18"/>
      <c r="N165" s="12" t="str">
        <f t="shared" si="16"/>
        <v/>
      </c>
      <c r="O165" s="12" t="str">
        <f t="shared" si="17"/>
        <v/>
      </c>
      <c r="P165" s="13" t="str">
        <f t="shared" si="18"/>
        <v/>
      </c>
      <c r="Q165" s="13" t="str">
        <f t="shared" si="19"/>
        <v/>
      </c>
      <c r="R165" s="13" t="str">
        <f t="shared" si="20"/>
        <v/>
      </c>
      <c r="S165" s="12" t="str">
        <f t="shared" si="21"/>
        <v/>
      </c>
      <c r="T165" s="12" t="str">
        <f t="shared" si="22"/>
        <v/>
      </c>
      <c r="U165" s="12" t="str">
        <f t="shared" si="23"/>
        <v>Missing Required Info</v>
      </c>
    </row>
    <row r="166" spans="1:21" x14ac:dyDescent="0.25">
      <c r="A166" s="7"/>
      <c r="B166" s="8" t="s">
        <v>90</v>
      </c>
      <c r="C166" s="7"/>
      <c r="D166" s="7"/>
      <c r="E166" s="7"/>
      <c r="F166" s="7"/>
      <c r="G166" s="8"/>
      <c r="H166" s="9"/>
      <c r="I166" s="7"/>
      <c r="J166" s="7"/>
      <c r="K166" s="10"/>
      <c r="L166" s="11"/>
      <c r="M166" s="11"/>
      <c r="N166" s="12" t="str">
        <f t="shared" si="16"/>
        <v/>
      </c>
      <c r="O166" s="12" t="str">
        <f t="shared" si="17"/>
        <v/>
      </c>
      <c r="P166" s="13" t="str">
        <f t="shared" si="18"/>
        <v/>
      </c>
      <c r="Q166" s="13" t="str">
        <f t="shared" si="19"/>
        <v/>
      </c>
      <c r="R166" s="13" t="str">
        <f t="shared" si="20"/>
        <v/>
      </c>
      <c r="S166" s="12" t="str">
        <f t="shared" si="21"/>
        <v/>
      </c>
      <c r="T166" s="12" t="str">
        <f t="shared" si="22"/>
        <v/>
      </c>
      <c r="U166" s="12" t="str">
        <f t="shared" si="23"/>
        <v>Missing Required Info</v>
      </c>
    </row>
    <row r="167" spans="1:21" x14ac:dyDescent="0.25">
      <c r="A167" s="14"/>
      <c r="B167" s="15" t="s">
        <v>90</v>
      </c>
      <c r="C167" s="14"/>
      <c r="D167" s="14"/>
      <c r="E167" s="14"/>
      <c r="F167" s="14"/>
      <c r="G167" s="15"/>
      <c r="H167" s="16"/>
      <c r="I167" s="14"/>
      <c r="J167" s="14"/>
      <c r="K167" s="17"/>
      <c r="L167" s="18"/>
      <c r="M167" s="18"/>
      <c r="N167" s="12" t="str">
        <f t="shared" si="16"/>
        <v/>
      </c>
      <c r="O167" s="12" t="str">
        <f t="shared" si="17"/>
        <v/>
      </c>
      <c r="P167" s="13" t="str">
        <f t="shared" si="18"/>
        <v/>
      </c>
      <c r="Q167" s="13" t="str">
        <f t="shared" si="19"/>
        <v/>
      </c>
      <c r="R167" s="13" t="str">
        <f t="shared" si="20"/>
        <v/>
      </c>
      <c r="S167" s="12" t="str">
        <f t="shared" si="21"/>
        <v/>
      </c>
      <c r="T167" s="12" t="str">
        <f t="shared" si="22"/>
        <v/>
      </c>
      <c r="U167" s="12" t="str">
        <f t="shared" si="23"/>
        <v>Missing Required Info</v>
      </c>
    </row>
    <row r="168" spans="1:21" x14ac:dyDescent="0.25">
      <c r="A168" s="7"/>
      <c r="B168" s="8" t="s">
        <v>90</v>
      </c>
      <c r="C168" s="7"/>
      <c r="D168" s="7"/>
      <c r="E168" s="7"/>
      <c r="F168" s="7"/>
      <c r="G168" s="8"/>
      <c r="H168" s="9"/>
      <c r="I168" s="7"/>
      <c r="J168" s="7"/>
      <c r="K168" s="10"/>
      <c r="L168" s="11"/>
      <c r="M168" s="11"/>
      <c r="N168" s="12" t="str">
        <f t="shared" si="16"/>
        <v/>
      </c>
      <c r="O168" s="12" t="str">
        <f t="shared" si="17"/>
        <v/>
      </c>
      <c r="P168" s="13" t="str">
        <f t="shared" si="18"/>
        <v/>
      </c>
      <c r="Q168" s="13" t="str">
        <f t="shared" si="19"/>
        <v/>
      </c>
      <c r="R168" s="13" t="str">
        <f t="shared" si="20"/>
        <v/>
      </c>
      <c r="S168" s="12" t="str">
        <f t="shared" si="21"/>
        <v/>
      </c>
      <c r="T168" s="12" t="str">
        <f t="shared" si="22"/>
        <v/>
      </c>
      <c r="U168" s="12" t="str">
        <f t="shared" si="23"/>
        <v>Missing Required Info</v>
      </c>
    </row>
    <row r="169" spans="1:21" x14ac:dyDescent="0.25">
      <c r="A169" s="14"/>
      <c r="B169" s="15" t="s">
        <v>90</v>
      </c>
      <c r="C169" s="14"/>
      <c r="D169" s="14"/>
      <c r="E169" s="14"/>
      <c r="F169" s="14"/>
      <c r="G169" s="15"/>
      <c r="H169" s="16"/>
      <c r="I169" s="14"/>
      <c r="J169" s="14"/>
      <c r="K169" s="17"/>
      <c r="L169" s="18"/>
      <c r="M169" s="18"/>
      <c r="N169" s="12" t="str">
        <f t="shared" si="16"/>
        <v/>
      </c>
      <c r="O169" s="12" t="str">
        <f t="shared" si="17"/>
        <v/>
      </c>
      <c r="P169" s="13" t="str">
        <f t="shared" si="18"/>
        <v/>
      </c>
      <c r="Q169" s="13" t="str">
        <f t="shared" si="19"/>
        <v/>
      </c>
      <c r="R169" s="13" t="str">
        <f t="shared" si="20"/>
        <v/>
      </c>
      <c r="S169" s="12" t="str">
        <f t="shared" si="21"/>
        <v/>
      </c>
      <c r="T169" s="12" t="str">
        <f t="shared" si="22"/>
        <v/>
      </c>
      <c r="U169" s="12" t="str">
        <f t="shared" si="23"/>
        <v>Missing Required Info</v>
      </c>
    </row>
    <row r="170" spans="1:21" x14ac:dyDescent="0.25">
      <c r="A170" s="7"/>
      <c r="B170" s="8" t="s">
        <v>90</v>
      </c>
      <c r="C170" s="7"/>
      <c r="D170" s="7"/>
      <c r="E170" s="7"/>
      <c r="F170" s="7"/>
      <c r="G170" s="8"/>
      <c r="H170" s="9"/>
      <c r="I170" s="7"/>
      <c r="J170" s="7"/>
      <c r="K170" s="10"/>
      <c r="L170" s="11"/>
      <c r="M170" s="11"/>
      <c r="N170" s="12" t="str">
        <f t="shared" si="16"/>
        <v/>
      </c>
      <c r="O170" s="12" t="str">
        <f t="shared" si="17"/>
        <v/>
      </c>
      <c r="P170" s="13" t="str">
        <f t="shared" si="18"/>
        <v/>
      </c>
      <c r="Q170" s="13" t="str">
        <f t="shared" si="19"/>
        <v/>
      </c>
      <c r="R170" s="13" t="str">
        <f t="shared" si="20"/>
        <v/>
      </c>
      <c r="S170" s="12" t="str">
        <f t="shared" si="21"/>
        <v/>
      </c>
      <c r="T170" s="12" t="str">
        <f t="shared" si="22"/>
        <v/>
      </c>
      <c r="U170" s="12" t="str">
        <f t="shared" si="23"/>
        <v>Missing Required Info</v>
      </c>
    </row>
    <row r="171" spans="1:21" x14ac:dyDescent="0.25">
      <c r="A171" s="14"/>
      <c r="B171" s="15" t="s">
        <v>90</v>
      </c>
      <c r="C171" s="14"/>
      <c r="D171" s="14"/>
      <c r="E171" s="14"/>
      <c r="F171" s="14"/>
      <c r="G171" s="15"/>
      <c r="H171" s="16"/>
      <c r="I171" s="14"/>
      <c r="J171" s="14"/>
      <c r="K171" s="17"/>
      <c r="L171" s="18"/>
      <c r="M171" s="18"/>
      <c r="N171" s="12" t="str">
        <f t="shared" si="16"/>
        <v/>
      </c>
      <c r="O171" s="12" t="str">
        <f t="shared" si="17"/>
        <v/>
      </c>
      <c r="P171" s="13" t="str">
        <f t="shared" si="18"/>
        <v/>
      </c>
      <c r="Q171" s="13" t="str">
        <f t="shared" si="19"/>
        <v/>
      </c>
      <c r="R171" s="13" t="str">
        <f t="shared" si="20"/>
        <v/>
      </c>
      <c r="S171" s="12" t="str">
        <f t="shared" si="21"/>
        <v/>
      </c>
      <c r="T171" s="12" t="str">
        <f t="shared" si="22"/>
        <v/>
      </c>
      <c r="U171" s="12" t="str">
        <f t="shared" si="23"/>
        <v>Missing Required Info</v>
      </c>
    </row>
    <row r="172" spans="1:21" x14ac:dyDescent="0.25">
      <c r="A172" s="7"/>
      <c r="B172" s="8" t="s">
        <v>90</v>
      </c>
      <c r="C172" s="7"/>
      <c r="D172" s="7"/>
      <c r="E172" s="7"/>
      <c r="F172" s="7"/>
      <c r="G172" s="8"/>
      <c r="H172" s="9"/>
      <c r="I172" s="7"/>
      <c r="J172" s="7"/>
      <c r="K172" s="10"/>
      <c r="L172" s="11"/>
      <c r="M172" s="11"/>
      <c r="N172" s="12" t="str">
        <f t="shared" si="16"/>
        <v/>
      </c>
      <c r="O172" s="12" t="str">
        <f t="shared" si="17"/>
        <v/>
      </c>
      <c r="P172" s="13" t="str">
        <f t="shared" si="18"/>
        <v/>
      </c>
      <c r="Q172" s="13" t="str">
        <f t="shared" si="19"/>
        <v/>
      </c>
      <c r="R172" s="13" t="str">
        <f t="shared" si="20"/>
        <v/>
      </c>
      <c r="S172" s="12" t="str">
        <f t="shared" si="21"/>
        <v/>
      </c>
      <c r="T172" s="12" t="str">
        <f t="shared" si="22"/>
        <v/>
      </c>
      <c r="U172" s="12" t="str">
        <f t="shared" si="23"/>
        <v>Missing Required Info</v>
      </c>
    </row>
    <row r="173" spans="1:21" x14ac:dyDescent="0.25">
      <c r="A173" s="14"/>
      <c r="B173" s="15" t="s">
        <v>90</v>
      </c>
      <c r="C173" s="14"/>
      <c r="D173" s="14"/>
      <c r="E173" s="14"/>
      <c r="F173" s="14"/>
      <c r="G173" s="15"/>
      <c r="H173" s="16"/>
      <c r="I173" s="14"/>
      <c r="J173" s="14"/>
      <c r="K173" s="17"/>
      <c r="L173" s="18"/>
      <c r="M173" s="18"/>
      <c r="N173" s="12" t="str">
        <f t="shared" si="16"/>
        <v/>
      </c>
      <c r="O173" s="12" t="str">
        <f t="shared" si="17"/>
        <v/>
      </c>
      <c r="P173" s="13" t="str">
        <f t="shared" si="18"/>
        <v/>
      </c>
      <c r="Q173" s="13" t="str">
        <f t="shared" si="19"/>
        <v/>
      </c>
      <c r="R173" s="13" t="str">
        <f t="shared" si="20"/>
        <v/>
      </c>
      <c r="S173" s="12" t="str">
        <f t="shared" si="21"/>
        <v/>
      </c>
      <c r="T173" s="12" t="str">
        <f t="shared" si="22"/>
        <v/>
      </c>
      <c r="U173" s="12" t="str">
        <f t="shared" si="23"/>
        <v>Missing Required Info</v>
      </c>
    </row>
    <row r="174" spans="1:21" x14ac:dyDescent="0.25">
      <c r="A174" s="7"/>
      <c r="B174" s="8" t="s">
        <v>90</v>
      </c>
      <c r="C174" s="7"/>
      <c r="D174" s="7"/>
      <c r="E174" s="7"/>
      <c r="F174" s="7"/>
      <c r="G174" s="8"/>
      <c r="H174" s="9"/>
      <c r="I174" s="7"/>
      <c r="J174" s="7"/>
      <c r="K174" s="10"/>
      <c r="L174" s="11"/>
      <c r="M174" s="11"/>
      <c r="N174" s="12" t="str">
        <f t="shared" si="16"/>
        <v/>
      </c>
      <c r="O174" s="12" t="str">
        <f t="shared" si="17"/>
        <v/>
      </c>
      <c r="P174" s="13" t="str">
        <f t="shared" si="18"/>
        <v/>
      </c>
      <c r="Q174" s="13" t="str">
        <f t="shared" si="19"/>
        <v/>
      </c>
      <c r="R174" s="13" t="str">
        <f t="shared" si="20"/>
        <v/>
      </c>
      <c r="S174" s="12" t="str">
        <f t="shared" si="21"/>
        <v/>
      </c>
      <c r="T174" s="12" t="str">
        <f t="shared" si="22"/>
        <v/>
      </c>
      <c r="U174" s="12" t="str">
        <f t="shared" si="23"/>
        <v>Missing Required Info</v>
      </c>
    </row>
    <row r="175" spans="1:21" x14ac:dyDescent="0.25">
      <c r="A175" s="14"/>
      <c r="B175" s="15" t="s">
        <v>90</v>
      </c>
      <c r="C175" s="14"/>
      <c r="D175" s="14"/>
      <c r="E175" s="14"/>
      <c r="F175" s="14"/>
      <c r="G175" s="15"/>
      <c r="H175" s="16"/>
      <c r="I175" s="14"/>
      <c r="J175" s="14"/>
      <c r="K175" s="17"/>
      <c r="L175" s="18"/>
      <c r="M175" s="18"/>
      <c r="N175" s="12" t="str">
        <f t="shared" si="16"/>
        <v/>
      </c>
      <c r="O175" s="12" t="str">
        <f t="shared" si="17"/>
        <v/>
      </c>
      <c r="P175" s="13" t="str">
        <f t="shared" si="18"/>
        <v/>
      </c>
      <c r="Q175" s="13" t="str">
        <f t="shared" si="19"/>
        <v/>
      </c>
      <c r="R175" s="13" t="str">
        <f t="shared" si="20"/>
        <v/>
      </c>
      <c r="S175" s="12" t="str">
        <f t="shared" si="21"/>
        <v/>
      </c>
      <c r="T175" s="12" t="str">
        <f t="shared" si="22"/>
        <v/>
      </c>
      <c r="U175" s="12" t="str">
        <f t="shared" si="23"/>
        <v>Missing Required Info</v>
      </c>
    </row>
    <row r="176" spans="1:21" x14ac:dyDescent="0.25">
      <c r="A176" s="7"/>
      <c r="B176" s="8" t="s">
        <v>90</v>
      </c>
      <c r="C176" s="7"/>
      <c r="D176" s="7"/>
      <c r="E176" s="7"/>
      <c r="F176" s="7"/>
      <c r="G176" s="8"/>
      <c r="H176" s="9"/>
      <c r="I176" s="7"/>
      <c r="J176" s="7"/>
      <c r="K176" s="10"/>
      <c r="L176" s="11"/>
      <c r="M176" s="11"/>
      <c r="N176" s="12" t="str">
        <f t="shared" si="16"/>
        <v/>
      </c>
      <c r="O176" s="12" t="str">
        <f t="shared" si="17"/>
        <v/>
      </c>
      <c r="P176" s="13" t="str">
        <f t="shared" si="18"/>
        <v/>
      </c>
      <c r="Q176" s="13" t="str">
        <f t="shared" si="19"/>
        <v/>
      </c>
      <c r="R176" s="13" t="str">
        <f t="shared" si="20"/>
        <v/>
      </c>
      <c r="S176" s="12" t="str">
        <f t="shared" si="21"/>
        <v/>
      </c>
      <c r="T176" s="12" t="str">
        <f t="shared" si="22"/>
        <v/>
      </c>
      <c r="U176" s="12" t="str">
        <f t="shared" si="23"/>
        <v>Missing Required Info</v>
      </c>
    </row>
    <row r="177" spans="1:21" x14ac:dyDescent="0.25">
      <c r="A177" s="14"/>
      <c r="B177" s="15" t="s">
        <v>90</v>
      </c>
      <c r="C177" s="14"/>
      <c r="D177" s="14"/>
      <c r="E177" s="14"/>
      <c r="F177" s="14"/>
      <c r="G177" s="15"/>
      <c r="H177" s="16"/>
      <c r="I177" s="14"/>
      <c r="J177" s="14"/>
      <c r="K177" s="17"/>
      <c r="L177" s="18"/>
      <c r="M177" s="18"/>
      <c r="N177" s="12" t="str">
        <f t="shared" si="16"/>
        <v/>
      </c>
      <c r="O177" s="12" t="str">
        <f t="shared" si="17"/>
        <v/>
      </c>
      <c r="P177" s="13" t="str">
        <f t="shared" si="18"/>
        <v/>
      </c>
      <c r="Q177" s="13" t="str">
        <f t="shared" si="19"/>
        <v/>
      </c>
      <c r="R177" s="13" t="str">
        <f t="shared" si="20"/>
        <v/>
      </c>
      <c r="S177" s="12" t="str">
        <f t="shared" si="21"/>
        <v/>
      </c>
      <c r="T177" s="12" t="str">
        <f t="shared" si="22"/>
        <v/>
      </c>
      <c r="U177" s="12" t="str">
        <f t="shared" si="23"/>
        <v>Missing Required Info</v>
      </c>
    </row>
    <row r="178" spans="1:21" x14ac:dyDescent="0.25">
      <c r="A178" s="7"/>
      <c r="B178" s="8" t="s">
        <v>90</v>
      </c>
      <c r="C178" s="7"/>
      <c r="D178" s="7"/>
      <c r="E178" s="7"/>
      <c r="F178" s="7"/>
      <c r="G178" s="8"/>
      <c r="H178" s="9"/>
      <c r="I178" s="7"/>
      <c r="J178" s="7"/>
      <c r="K178" s="10"/>
      <c r="L178" s="11"/>
      <c r="M178" s="11"/>
      <c r="N178" s="12" t="str">
        <f t="shared" si="16"/>
        <v/>
      </c>
      <c r="O178" s="12" t="str">
        <f t="shared" si="17"/>
        <v/>
      </c>
      <c r="P178" s="13" t="str">
        <f t="shared" si="18"/>
        <v/>
      </c>
      <c r="Q178" s="13" t="str">
        <f t="shared" si="19"/>
        <v/>
      </c>
      <c r="R178" s="13" t="str">
        <f t="shared" si="20"/>
        <v/>
      </c>
      <c r="S178" s="12" t="str">
        <f t="shared" si="21"/>
        <v/>
      </c>
      <c r="T178" s="12" t="str">
        <f t="shared" si="22"/>
        <v/>
      </c>
      <c r="U178" s="12" t="str">
        <f t="shared" si="23"/>
        <v>Missing Required Info</v>
      </c>
    </row>
    <row r="179" spans="1:21" x14ac:dyDescent="0.25">
      <c r="A179" s="14"/>
      <c r="B179" s="15" t="s">
        <v>90</v>
      </c>
      <c r="C179" s="14"/>
      <c r="D179" s="14"/>
      <c r="E179" s="14"/>
      <c r="F179" s="14"/>
      <c r="G179" s="15"/>
      <c r="H179" s="16"/>
      <c r="I179" s="14"/>
      <c r="J179" s="14"/>
      <c r="K179" s="17"/>
      <c r="L179" s="18"/>
      <c r="M179" s="18"/>
      <c r="N179" s="12" t="str">
        <f t="shared" si="16"/>
        <v/>
      </c>
      <c r="O179" s="12" t="str">
        <f t="shared" si="17"/>
        <v/>
      </c>
      <c r="P179" s="13" t="str">
        <f t="shared" si="18"/>
        <v/>
      </c>
      <c r="Q179" s="13" t="str">
        <f t="shared" si="19"/>
        <v/>
      </c>
      <c r="R179" s="13" t="str">
        <f t="shared" si="20"/>
        <v/>
      </c>
      <c r="S179" s="12" t="str">
        <f t="shared" si="21"/>
        <v/>
      </c>
      <c r="T179" s="12" t="str">
        <f t="shared" si="22"/>
        <v/>
      </c>
      <c r="U179" s="12" t="str">
        <f t="shared" si="23"/>
        <v>Missing Required Info</v>
      </c>
    </row>
    <row r="180" spans="1:21" x14ac:dyDescent="0.25">
      <c r="A180" s="7"/>
      <c r="B180" s="8" t="s">
        <v>90</v>
      </c>
      <c r="C180" s="7"/>
      <c r="D180" s="7"/>
      <c r="E180" s="7"/>
      <c r="F180" s="7"/>
      <c r="G180" s="8"/>
      <c r="H180" s="9"/>
      <c r="I180" s="7"/>
      <c r="J180" s="7"/>
      <c r="K180" s="10"/>
      <c r="L180" s="11"/>
      <c r="M180" s="11"/>
      <c r="N180" s="12" t="str">
        <f t="shared" si="16"/>
        <v/>
      </c>
      <c r="O180" s="12" t="str">
        <f t="shared" si="17"/>
        <v/>
      </c>
      <c r="P180" s="13" t="str">
        <f t="shared" si="18"/>
        <v/>
      </c>
      <c r="Q180" s="13" t="str">
        <f t="shared" si="19"/>
        <v/>
      </c>
      <c r="R180" s="13" t="str">
        <f t="shared" si="20"/>
        <v/>
      </c>
      <c r="S180" s="12" t="str">
        <f t="shared" si="21"/>
        <v/>
      </c>
      <c r="T180" s="12" t="str">
        <f t="shared" si="22"/>
        <v/>
      </c>
      <c r="U180" s="12" t="str">
        <f t="shared" si="23"/>
        <v>Missing Required Info</v>
      </c>
    </row>
    <row r="181" spans="1:21" x14ac:dyDescent="0.25">
      <c r="A181" s="14"/>
      <c r="B181" s="15" t="s">
        <v>90</v>
      </c>
      <c r="C181" s="14"/>
      <c r="D181" s="14"/>
      <c r="E181" s="14"/>
      <c r="F181" s="14"/>
      <c r="G181" s="15"/>
      <c r="H181" s="16"/>
      <c r="I181" s="14"/>
      <c r="J181" s="14"/>
      <c r="K181" s="17"/>
      <c r="L181" s="18"/>
      <c r="M181" s="18"/>
      <c r="N181" s="12" t="str">
        <f t="shared" si="16"/>
        <v/>
      </c>
      <c r="O181" s="12" t="str">
        <f t="shared" si="17"/>
        <v/>
      </c>
      <c r="P181" s="13" t="str">
        <f t="shared" si="18"/>
        <v/>
      </c>
      <c r="Q181" s="13" t="str">
        <f t="shared" si="19"/>
        <v/>
      </c>
      <c r="R181" s="13" t="str">
        <f t="shared" si="20"/>
        <v/>
      </c>
      <c r="S181" s="12" t="str">
        <f t="shared" si="21"/>
        <v/>
      </c>
      <c r="T181" s="12" t="str">
        <f t="shared" si="22"/>
        <v/>
      </c>
      <c r="U181" s="12" t="str">
        <f t="shared" si="23"/>
        <v>Missing Required Info</v>
      </c>
    </row>
    <row r="182" spans="1:21" x14ac:dyDescent="0.25">
      <c r="A182" s="7"/>
      <c r="B182" s="8" t="s">
        <v>90</v>
      </c>
      <c r="C182" s="7"/>
      <c r="D182" s="7"/>
      <c r="E182" s="7"/>
      <c r="F182" s="7"/>
      <c r="G182" s="8"/>
      <c r="H182" s="9"/>
      <c r="I182" s="7"/>
      <c r="J182" s="7"/>
      <c r="K182" s="10"/>
      <c r="L182" s="11"/>
      <c r="M182" s="11"/>
      <c r="N182" s="12" t="str">
        <f t="shared" si="16"/>
        <v/>
      </c>
      <c r="O182" s="12" t="str">
        <f t="shared" si="17"/>
        <v/>
      </c>
      <c r="P182" s="13" t="str">
        <f t="shared" si="18"/>
        <v/>
      </c>
      <c r="Q182" s="13" t="str">
        <f t="shared" si="19"/>
        <v/>
      </c>
      <c r="R182" s="13" t="str">
        <f t="shared" si="20"/>
        <v/>
      </c>
      <c r="S182" s="12" t="str">
        <f t="shared" si="21"/>
        <v/>
      </c>
      <c r="T182" s="12" t="str">
        <f t="shared" si="22"/>
        <v/>
      </c>
      <c r="U182" s="12" t="str">
        <f t="shared" si="23"/>
        <v>Missing Required Info</v>
      </c>
    </row>
    <row r="183" spans="1:21" x14ac:dyDescent="0.25">
      <c r="A183" s="14"/>
      <c r="B183" s="15" t="s">
        <v>90</v>
      </c>
      <c r="C183" s="14"/>
      <c r="D183" s="14"/>
      <c r="E183" s="14"/>
      <c r="F183" s="14"/>
      <c r="G183" s="15"/>
      <c r="H183" s="16"/>
      <c r="I183" s="14"/>
      <c r="J183" s="14"/>
      <c r="K183" s="17"/>
      <c r="L183" s="18"/>
      <c r="M183" s="18"/>
      <c r="N183" s="12" t="str">
        <f t="shared" si="16"/>
        <v/>
      </c>
      <c r="O183" s="12" t="str">
        <f t="shared" si="17"/>
        <v/>
      </c>
      <c r="P183" s="13" t="str">
        <f t="shared" si="18"/>
        <v/>
      </c>
      <c r="Q183" s="13" t="str">
        <f t="shared" si="19"/>
        <v/>
      </c>
      <c r="R183" s="13" t="str">
        <f t="shared" si="20"/>
        <v/>
      </c>
      <c r="S183" s="12" t="str">
        <f t="shared" si="21"/>
        <v/>
      </c>
      <c r="T183" s="12" t="str">
        <f t="shared" si="22"/>
        <v/>
      </c>
      <c r="U183" s="12" t="str">
        <f t="shared" si="23"/>
        <v>Missing Required Info</v>
      </c>
    </row>
    <row r="184" spans="1:21" x14ac:dyDescent="0.25">
      <c r="A184" s="7"/>
      <c r="B184" s="8" t="s">
        <v>90</v>
      </c>
      <c r="C184" s="7"/>
      <c r="D184" s="7"/>
      <c r="E184" s="7"/>
      <c r="F184" s="7"/>
      <c r="G184" s="8"/>
      <c r="H184" s="9"/>
      <c r="I184" s="7"/>
      <c r="J184" s="7"/>
      <c r="K184" s="10"/>
      <c r="L184" s="11"/>
      <c r="M184" s="11"/>
      <c r="N184" s="12" t="str">
        <f t="shared" si="16"/>
        <v/>
      </c>
      <c r="O184" s="12" t="str">
        <f t="shared" si="17"/>
        <v/>
      </c>
      <c r="P184" s="13" t="str">
        <f t="shared" si="18"/>
        <v/>
      </c>
      <c r="Q184" s="13" t="str">
        <f t="shared" si="19"/>
        <v/>
      </c>
      <c r="R184" s="13" t="str">
        <f t="shared" si="20"/>
        <v/>
      </c>
      <c r="S184" s="12" t="str">
        <f t="shared" si="21"/>
        <v/>
      </c>
      <c r="T184" s="12" t="str">
        <f t="shared" si="22"/>
        <v/>
      </c>
      <c r="U184" s="12" t="str">
        <f t="shared" si="23"/>
        <v>Missing Required Info</v>
      </c>
    </row>
    <row r="185" spans="1:21" x14ac:dyDescent="0.25">
      <c r="A185" s="14"/>
      <c r="B185" s="15" t="s">
        <v>90</v>
      </c>
      <c r="C185" s="14"/>
      <c r="D185" s="14"/>
      <c r="E185" s="14"/>
      <c r="F185" s="14"/>
      <c r="G185" s="15"/>
      <c r="H185" s="16"/>
      <c r="I185" s="14"/>
      <c r="J185" s="14"/>
      <c r="K185" s="17"/>
      <c r="L185" s="18"/>
      <c r="M185" s="18"/>
      <c r="N185" s="12" t="str">
        <f t="shared" si="16"/>
        <v/>
      </c>
      <c r="O185" s="12" t="str">
        <f t="shared" si="17"/>
        <v/>
      </c>
      <c r="P185" s="13" t="str">
        <f t="shared" si="18"/>
        <v/>
      </c>
      <c r="Q185" s="13" t="str">
        <f t="shared" si="19"/>
        <v/>
      </c>
      <c r="R185" s="13" t="str">
        <f t="shared" si="20"/>
        <v/>
      </c>
      <c r="S185" s="12" t="str">
        <f t="shared" si="21"/>
        <v/>
      </c>
      <c r="T185" s="12" t="str">
        <f t="shared" si="22"/>
        <v/>
      </c>
      <c r="U185" s="12" t="str">
        <f t="shared" si="23"/>
        <v>Missing Required Info</v>
      </c>
    </row>
    <row r="186" spans="1:21" x14ac:dyDescent="0.25">
      <c r="A186" s="7"/>
      <c r="B186" s="8" t="s">
        <v>90</v>
      </c>
      <c r="C186" s="7"/>
      <c r="D186" s="7"/>
      <c r="E186" s="7"/>
      <c r="F186" s="7"/>
      <c r="G186" s="8"/>
      <c r="H186" s="9"/>
      <c r="I186" s="7"/>
      <c r="J186" s="7"/>
      <c r="K186" s="10"/>
      <c r="L186" s="11"/>
      <c r="M186" s="11"/>
      <c r="N186" s="12" t="str">
        <f t="shared" si="16"/>
        <v/>
      </c>
      <c r="O186" s="12" t="str">
        <f t="shared" si="17"/>
        <v/>
      </c>
      <c r="P186" s="13" t="str">
        <f t="shared" si="18"/>
        <v/>
      </c>
      <c r="Q186" s="13" t="str">
        <f t="shared" si="19"/>
        <v/>
      </c>
      <c r="R186" s="13" t="str">
        <f t="shared" si="20"/>
        <v/>
      </c>
      <c r="S186" s="12" t="str">
        <f t="shared" si="21"/>
        <v/>
      </c>
      <c r="T186" s="12" t="str">
        <f t="shared" si="22"/>
        <v/>
      </c>
      <c r="U186" s="12" t="str">
        <f t="shared" si="23"/>
        <v>Missing Required Info</v>
      </c>
    </row>
    <row r="187" spans="1:21" x14ac:dyDescent="0.25">
      <c r="A187" s="14"/>
      <c r="B187" s="15" t="s">
        <v>90</v>
      </c>
      <c r="C187" s="14"/>
      <c r="D187" s="14"/>
      <c r="E187" s="14"/>
      <c r="F187" s="14"/>
      <c r="G187" s="15"/>
      <c r="H187" s="16"/>
      <c r="I187" s="14"/>
      <c r="J187" s="14"/>
      <c r="K187" s="17"/>
      <c r="L187" s="18"/>
      <c r="M187" s="18"/>
      <c r="N187" s="12" t="str">
        <f t="shared" si="16"/>
        <v/>
      </c>
      <c r="O187" s="12" t="str">
        <f t="shared" si="17"/>
        <v/>
      </c>
      <c r="P187" s="13" t="str">
        <f t="shared" si="18"/>
        <v/>
      </c>
      <c r="Q187" s="13" t="str">
        <f t="shared" si="19"/>
        <v/>
      </c>
      <c r="R187" s="13" t="str">
        <f t="shared" si="20"/>
        <v/>
      </c>
      <c r="S187" s="12" t="str">
        <f t="shared" si="21"/>
        <v/>
      </c>
      <c r="T187" s="12" t="str">
        <f t="shared" si="22"/>
        <v/>
      </c>
      <c r="U187" s="12" t="str">
        <f t="shared" si="23"/>
        <v>Missing Required Info</v>
      </c>
    </row>
    <row r="188" spans="1:21" x14ac:dyDescent="0.25">
      <c r="A188" s="7"/>
      <c r="B188" s="8" t="s">
        <v>90</v>
      </c>
      <c r="C188" s="7"/>
      <c r="D188" s="7"/>
      <c r="E188" s="7"/>
      <c r="F188" s="7"/>
      <c r="G188" s="8"/>
      <c r="H188" s="9"/>
      <c r="I188" s="7"/>
      <c r="J188" s="7"/>
      <c r="K188" s="10"/>
      <c r="L188" s="11"/>
      <c r="M188" s="11"/>
      <c r="N188" s="12" t="str">
        <f t="shared" si="16"/>
        <v/>
      </c>
      <c r="O188" s="12" t="str">
        <f t="shared" si="17"/>
        <v/>
      </c>
      <c r="P188" s="13" t="str">
        <f t="shared" si="18"/>
        <v/>
      </c>
      <c r="Q188" s="13" t="str">
        <f t="shared" si="19"/>
        <v/>
      </c>
      <c r="R188" s="13" t="str">
        <f t="shared" si="20"/>
        <v/>
      </c>
      <c r="S188" s="12" t="str">
        <f t="shared" si="21"/>
        <v/>
      </c>
      <c r="T188" s="12" t="str">
        <f t="shared" si="22"/>
        <v/>
      </c>
      <c r="U188" s="12" t="str">
        <f t="shared" si="23"/>
        <v>Missing Required Info</v>
      </c>
    </row>
    <row r="189" spans="1:21" x14ac:dyDescent="0.25">
      <c r="A189" s="14"/>
      <c r="B189" s="15" t="s">
        <v>90</v>
      </c>
      <c r="C189" s="14"/>
      <c r="D189" s="14"/>
      <c r="E189" s="14"/>
      <c r="F189" s="14"/>
      <c r="G189" s="15"/>
      <c r="H189" s="16"/>
      <c r="I189" s="14"/>
      <c r="J189" s="14"/>
      <c r="K189" s="17"/>
      <c r="L189" s="18"/>
      <c r="M189" s="18"/>
      <c r="N189" s="12" t="str">
        <f t="shared" si="16"/>
        <v/>
      </c>
      <c r="O189" s="12" t="str">
        <f t="shared" si="17"/>
        <v/>
      </c>
      <c r="P189" s="13" t="str">
        <f t="shared" si="18"/>
        <v/>
      </c>
      <c r="Q189" s="13" t="str">
        <f t="shared" si="19"/>
        <v/>
      </c>
      <c r="R189" s="13" t="str">
        <f t="shared" si="20"/>
        <v/>
      </c>
      <c r="S189" s="12" t="str">
        <f t="shared" si="21"/>
        <v/>
      </c>
      <c r="T189" s="12" t="str">
        <f t="shared" si="22"/>
        <v/>
      </c>
      <c r="U189" s="12" t="str">
        <f t="shared" si="23"/>
        <v>Missing Required Info</v>
      </c>
    </row>
    <row r="190" spans="1:21" x14ac:dyDescent="0.25">
      <c r="A190" s="7"/>
      <c r="B190" s="8" t="s">
        <v>90</v>
      </c>
      <c r="C190" s="7"/>
      <c r="D190" s="7"/>
      <c r="E190" s="7"/>
      <c r="F190" s="7"/>
      <c r="G190" s="8"/>
      <c r="H190" s="9"/>
      <c r="I190" s="7"/>
      <c r="J190" s="7"/>
      <c r="K190" s="10"/>
      <c r="L190" s="11"/>
      <c r="M190" s="11"/>
      <c r="N190" s="12" t="str">
        <f t="shared" si="16"/>
        <v/>
      </c>
      <c r="O190" s="12" t="str">
        <f t="shared" si="17"/>
        <v/>
      </c>
      <c r="P190" s="13" t="str">
        <f t="shared" si="18"/>
        <v/>
      </c>
      <c r="Q190" s="13" t="str">
        <f t="shared" si="19"/>
        <v/>
      </c>
      <c r="R190" s="13" t="str">
        <f t="shared" si="20"/>
        <v/>
      </c>
      <c r="S190" s="12" t="str">
        <f t="shared" si="21"/>
        <v/>
      </c>
      <c r="T190" s="12" t="str">
        <f t="shared" si="22"/>
        <v/>
      </c>
      <c r="U190" s="12" t="str">
        <f t="shared" si="23"/>
        <v>Missing Required Info</v>
      </c>
    </row>
    <row r="191" spans="1:21" x14ac:dyDescent="0.25">
      <c r="A191" s="14"/>
      <c r="B191" s="15" t="s">
        <v>90</v>
      </c>
      <c r="C191" s="14"/>
      <c r="D191" s="14"/>
      <c r="E191" s="14"/>
      <c r="F191" s="14"/>
      <c r="G191" s="15"/>
      <c r="H191" s="16"/>
      <c r="I191" s="14"/>
      <c r="J191" s="14"/>
      <c r="K191" s="17"/>
      <c r="L191" s="18"/>
      <c r="M191" s="18"/>
      <c r="N191" s="12" t="str">
        <f t="shared" si="16"/>
        <v/>
      </c>
      <c r="O191" s="12" t="str">
        <f t="shared" si="17"/>
        <v/>
      </c>
      <c r="P191" s="13" t="str">
        <f t="shared" si="18"/>
        <v/>
      </c>
      <c r="Q191" s="13" t="str">
        <f t="shared" si="19"/>
        <v/>
      </c>
      <c r="R191" s="13" t="str">
        <f t="shared" si="20"/>
        <v/>
      </c>
      <c r="S191" s="12" t="str">
        <f t="shared" si="21"/>
        <v/>
      </c>
      <c r="T191" s="12" t="str">
        <f t="shared" si="22"/>
        <v/>
      </c>
      <c r="U191" s="12" t="str">
        <f t="shared" si="23"/>
        <v>Missing Required Info</v>
      </c>
    </row>
    <row r="192" spans="1:21" x14ac:dyDescent="0.25">
      <c r="A192" s="7"/>
      <c r="B192" s="8" t="s">
        <v>90</v>
      </c>
      <c r="C192" s="7"/>
      <c r="D192" s="7"/>
      <c r="E192" s="7"/>
      <c r="F192" s="7"/>
      <c r="G192" s="8"/>
      <c r="H192" s="9"/>
      <c r="I192" s="7"/>
      <c r="J192" s="7"/>
      <c r="K192" s="10"/>
      <c r="L192" s="11"/>
      <c r="M192" s="11"/>
      <c r="N192" s="12" t="str">
        <f t="shared" si="16"/>
        <v/>
      </c>
      <c r="O192" s="12" t="str">
        <f t="shared" si="17"/>
        <v/>
      </c>
      <c r="P192" s="13" t="str">
        <f t="shared" si="18"/>
        <v/>
      </c>
      <c r="Q192" s="13" t="str">
        <f t="shared" si="19"/>
        <v/>
      </c>
      <c r="R192" s="13" t="str">
        <f t="shared" si="20"/>
        <v/>
      </c>
      <c r="S192" s="12" t="str">
        <f t="shared" si="21"/>
        <v/>
      </c>
      <c r="T192" s="12" t="str">
        <f t="shared" si="22"/>
        <v/>
      </c>
      <c r="U192" s="12" t="str">
        <f t="shared" si="23"/>
        <v>Missing Required Info</v>
      </c>
    </row>
    <row r="193" spans="1:21" x14ac:dyDescent="0.25">
      <c r="A193" s="14"/>
      <c r="B193" s="15" t="s">
        <v>90</v>
      </c>
      <c r="C193" s="14"/>
      <c r="D193" s="14"/>
      <c r="E193" s="14"/>
      <c r="F193" s="14"/>
      <c r="G193" s="15"/>
      <c r="H193" s="16"/>
      <c r="I193" s="14"/>
      <c r="J193" s="14"/>
      <c r="K193" s="17"/>
      <c r="L193" s="18"/>
      <c r="M193" s="18"/>
      <c r="N193" s="12" t="str">
        <f t="shared" si="16"/>
        <v/>
      </c>
      <c r="O193" s="12" t="str">
        <f t="shared" si="17"/>
        <v/>
      </c>
      <c r="P193" s="13" t="str">
        <f t="shared" si="18"/>
        <v/>
      </c>
      <c r="Q193" s="13" t="str">
        <f t="shared" si="19"/>
        <v/>
      </c>
      <c r="R193" s="13" t="str">
        <f t="shared" si="20"/>
        <v/>
      </c>
      <c r="S193" s="12" t="str">
        <f t="shared" si="21"/>
        <v/>
      </c>
      <c r="T193" s="12" t="str">
        <f t="shared" si="22"/>
        <v/>
      </c>
      <c r="U193" s="12" t="str">
        <f t="shared" si="23"/>
        <v>Missing Required Info</v>
      </c>
    </row>
    <row r="194" spans="1:21" x14ac:dyDescent="0.25">
      <c r="A194" s="7"/>
      <c r="B194" s="8" t="s">
        <v>90</v>
      </c>
      <c r="C194" s="7"/>
      <c r="D194" s="7"/>
      <c r="E194" s="7"/>
      <c r="F194" s="7"/>
      <c r="G194" s="8"/>
      <c r="H194" s="9"/>
      <c r="I194" s="7"/>
      <c r="J194" s="7"/>
      <c r="K194" s="10"/>
      <c r="L194" s="11"/>
      <c r="M194" s="11"/>
      <c r="N194" s="12" t="str">
        <f t="shared" ref="N194:N251" si="24">IF(F194&lt;&gt;"Employee","",IF(C194="","",IF(COUNTIF($C$2:$C$251,C194)=1,"EE Only",IF(AND(COUNTIFS($C$2:$C$251,C194,$F$2:$F$251,"Spouse")&gt;=1,COUNTIFS($C$2:$C$251,C194,$F$2:$F$251,"Child")=0),"EE+Spouse",IF(AND(COUNTIFS($C$2:$C$251,C194,$F$2:$F$251,"Spouse")=0,COUNTIFS($C$2:$C$251,C194,$F$2:$F$251,"Child")&gt;=1),"EE+Child","Family")))))</f>
        <v/>
      </c>
      <c r="O194" s="12" t="str">
        <f t="shared" ref="O194:O251" si="25">IF(OR(D194="",E194=""),"",D194&amp;" "&amp;E194)</f>
        <v/>
      </c>
      <c r="P194" s="13" t="str">
        <f t="shared" ref="P194:P251" si="26">IF(C194="","",COUNTIF($C$2:$C$251,C194))</f>
        <v/>
      </c>
      <c r="Q194" s="13" t="str">
        <f t="shared" ref="Q194:Q251" si="27">IF(C194="","",COUNTIFS($C$2:$C$251,C194,$F$2:$F$251,"Spouse"))</f>
        <v/>
      </c>
      <c r="R194" s="13" t="str">
        <f t="shared" ref="R194:R251" si="28">IF(C194="","",COUNTIFS($C$2:$C$251,C194,$F$2:$F$251,"Child"))</f>
        <v/>
      </c>
      <c r="S194" s="12" t="str">
        <f t="shared" ref="S194:S251" si="29">IF(AND(OR(D194&lt;&gt;"",E194&lt;&gt;"",F194&lt;&gt;""),G194=""),"Missing DOB","")</f>
        <v/>
      </c>
      <c r="T194" s="12" t="str">
        <f t="shared" ref="T194:T251" si="30">IF(AND(OR(D194&lt;&gt;"",E194&lt;&gt;"",F194&lt;&gt;""),H194=""),"Missing ZIP","")</f>
        <v/>
      </c>
      <c r="U194" s="12" t="str">
        <f t="shared" ref="U194:U251" si="31">IF(COUNTA(A194:M194)=0,"",IF(OR(C194="",D194="",E194="",F194="",G194="",H194=""),"Missing Required Info","Ready"))</f>
        <v>Missing Required Info</v>
      </c>
    </row>
    <row r="195" spans="1:21" x14ac:dyDescent="0.25">
      <c r="A195" s="14"/>
      <c r="B195" s="15" t="s">
        <v>90</v>
      </c>
      <c r="C195" s="14"/>
      <c r="D195" s="14"/>
      <c r="E195" s="14"/>
      <c r="F195" s="14"/>
      <c r="G195" s="15"/>
      <c r="H195" s="16"/>
      <c r="I195" s="14"/>
      <c r="J195" s="14"/>
      <c r="K195" s="17"/>
      <c r="L195" s="18"/>
      <c r="M195" s="18"/>
      <c r="N195" s="12" t="str">
        <f t="shared" si="24"/>
        <v/>
      </c>
      <c r="O195" s="12" t="str">
        <f t="shared" si="25"/>
        <v/>
      </c>
      <c r="P195" s="13" t="str">
        <f t="shared" si="26"/>
        <v/>
      </c>
      <c r="Q195" s="13" t="str">
        <f t="shared" si="27"/>
        <v/>
      </c>
      <c r="R195" s="13" t="str">
        <f t="shared" si="28"/>
        <v/>
      </c>
      <c r="S195" s="12" t="str">
        <f t="shared" si="29"/>
        <v/>
      </c>
      <c r="T195" s="12" t="str">
        <f t="shared" si="30"/>
        <v/>
      </c>
      <c r="U195" s="12" t="str">
        <f t="shared" si="31"/>
        <v>Missing Required Info</v>
      </c>
    </row>
    <row r="196" spans="1:21" x14ac:dyDescent="0.25">
      <c r="A196" s="7"/>
      <c r="B196" s="8" t="s">
        <v>90</v>
      </c>
      <c r="C196" s="7"/>
      <c r="D196" s="7"/>
      <c r="E196" s="7"/>
      <c r="F196" s="7"/>
      <c r="G196" s="8"/>
      <c r="H196" s="9"/>
      <c r="I196" s="7"/>
      <c r="J196" s="7"/>
      <c r="K196" s="10"/>
      <c r="L196" s="11"/>
      <c r="M196" s="11"/>
      <c r="N196" s="12" t="str">
        <f t="shared" si="24"/>
        <v/>
      </c>
      <c r="O196" s="12" t="str">
        <f t="shared" si="25"/>
        <v/>
      </c>
      <c r="P196" s="13" t="str">
        <f t="shared" si="26"/>
        <v/>
      </c>
      <c r="Q196" s="13" t="str">
        <f t="shared" si="27"/>
        <v/>
      </c>
      <c r="R196" s="13" t="str">
        <f t="shared" si="28"/>
        <v/>
      </c>
      <c r="S196" s="12" t="str">
        <f t="shared" si="29"/>
        <v/>
      </c>
      <c r="T196" s="12" t="str">
        <f t="shared" si="30"/>
        <v/>
      </c>
      <c r="U196" s="12" t="str">
        <f t="shared" si="31"/>
        <v>Missing Required Info</v>
      </c>
    </row>
    <row r="197" spans="1:21" x14ac:dyDescent="0.25">
      <c r="A197" s="14"/>
      <c r="B197" s="15" t="s">
        <v>90</v>
      </c>
      <c r="C197" s="14"/>
      <c r="D197" s="14"/>
      <c r="E197" s="14"/>
      <c r="F197" s="14"/>
      <c r="G197" s="15"/>
      <c r="H197" s="16"/>
      <c r="I197" s="14"/>
      <c r="J197" s="14"/>
      <c r="K197" s="17"/>
      <c r="L197" s="18"/>
      <c r="M197" s="18"/>
      <c r="N197" s="12" t="str">
        <f t="shared" si="24"/>
        <v/>
      </c>
      <c r="O197" s="12" t="str">
        <f t="shared" si="25"/>
        <v/>
      </c>
      <c r="P197" s="13" t="str">
        <f t="shared" si="26"/>
        <v/>
      </c>
      <c r="Q197" s="13" t="str">
        <f t="shared" si="27"/>
        <v/>
      </c>
      <c r="R197" s="13" t="str">
        <f t="shared" si="28"/>
        <v/>
      </c>
      <c r="S197" s="12" t="str">
        <f t="shared" si="29"/>
        <v/>
      </c>
      <c r="T197" s="12" t="str">
        <f t="shared" si="30"/>
        <v/>
      </c>
      <c r="U197" s="12" t="str">
        <f t="shared" si="31"/>
        <v>Missing Required Info</v>
      </c>
    </row>
    <row r="198" spans="1:21" x14ac:dyDescent="0.25">
      <c r="A198" s="7"/>
      <c r="B198" s="8" t="s">
        <v>90</v>
      </c>
      <c r="C198" s="7"/>
      <c r="D198" s="7"/>
      <c r="E198" s="7"/>
      <c r="F198" s="7"/>
      <c r="G198" s="8"/>
      <c r="H198" s="9"/>
      <c r="I198" s="7"/>
      <c r="J198" s="7"/>
      <c r="K198" s="10"/>
      <c r="L198" s="11"/>
      <c r="M198" s="11"/>
      <c r="N198" s="12" t="str">
        <f t="shared" si="24"/>
        <v/>
      </c>
      <c r="O198" s="12" t="str">
        <f t="shared" si="25"/>
        <v/>
      </c>
      <c r="P198" s="13" t="str">
        <f t="shared" si="26"/>
        <v/>
      </c>
      <c r="Q198" s="13" t="str">
        <f t="shared" si="27"/>
        <v/>
      </c>
      <c r="R198" s="13" t="str">
        <f t="shared" si="28"/>
        <v/>
      </c>
      <c r="S198" s="12" t="str">
        <f t="shared" si="29"/>
        <v/>
      </c>
      <c r="T198" s="12" t="str">
        <f t="shared" si="30"/>
        <v/>
      </c>
      <c r="U198" s="12" t="str">
        <f t="shared" si="31"/>
        <v>Missing Required Info</v>
      </c>
    </row>
    <row r="199" spans="1:21" x14ac:dyDescent="0.25">
      <c r="A199" s="14"/>
      <c r="B199" s="15" t="s">
        <v>90</v>
      </c>
      <c r="C199" s="14"/>
      <c r="D199" s="14"/>
      <c r="E199" s="14"/>
      <c r="F199" s="14"/>
      <c r="G199" s="15"/>
      <c r="H199" s="16"/>
      <c r="I199" s="14"/>
      <c r="J199" s="14"/>
      <c r="K199" s="17"/>
      <c r="L199" s="18"/>
      <c r="M199" s="18"/>
      <c r="N199" s="12" t="str">
        <f t="shared" si="24"/>
        <v/>
      </c>
      <c r="O199" s="12" t="str">
        <f t="shared" si="25"/>
        <v/>
      </c>
      <c r="P199" s="13" t="str">
        <f t="shared" si="26"/>
        <v/>
      </c>
      <c r="Q199" s="13" t="str">
        <f t="shared" si="27"/>
        <v/>
      </c>
      <c r="R199" s="13" t="str">
        <f t="shared" si="28"/>
        <v/>
      </c>
      <c r="S199" s="12" t="str">
        <f t="shared" si="29"/>
        <v/>
      </c>
      <c r="T199" s="12" t="str">
        <f t="shared" si="30"/>
        <v/>
      </c>
      <c r="U199" s="12" t="str">
        <f t="shared" si="31"/>
        <v>Missing Required Info</v>
      </c>
    </row>
    <row r="200" spans="1:21" x14ac:dyDescent="0.25">
      <c r="A200" s="7"/>
      <c r="B200" s="8" t="s">
        <v>90</v>
      </c>
      <c r="C200" s="7"/>
      <c r="D200" s="7"/>
      <c r="E200" s="7"/>
      <c r="F200" s="7"/>
      <c r="G200" s="8"/>
      <c r="H200" s="9"/>
      <c r="I200" s="7"/>
      <c r="J200" s="7"/>
      <c r="K200" s="10"/>
      <c r="L200" s="11"/>
      <c r="M200" s="11"/>
      <c r="N200" s="12" t="str">
        <f t="shared" si="24"/>
        <v/>
      </c>
      <c r="O200" s="12" t="str">
        <f t="shared" si="25"/>
        <v/>
      </c>
      <c r="P200" s="13" t="str">
        <f t="shared" si="26"/>
        <v/>
      </c>
      <c r="Q200" s="13" t="str">
        <f t="shared" si="27"/>
        <v/>
      </c>
      <c r="R200" s="13" t="str">
        <f t="shared" si="28"/>
        <v/>
      </c>
      <c r="S200" s="12" t="str">
        <f t="shared" si="29"/>
        <v/>
      </c>
      <c r="T200" s="12" t="str">
        <f t="shared" si="30"/>
        <v/>
      </c>
      <c r="U200" s="12" t="str">
        <f t="shared" si="31"/>
        <v>Missing Required Info</v>
      </c>
    </row>
    <row r="201" spans="1:21" x14ac:dyDescent="0.25">
      <c r="A201" s="14"/>
      <c r="B201" s="15" t="s">
        <v>90</v>
      </c>
      <c r="C201" s="14"/>
      <c r="D201" s="14"/>
      <c r="E201" s="14"/>
      <c r="F201" s="14"/>
      <c r="G201" s="15"/>
      <c r="H201" s="16"/>
      <c r="I201" s="14"/>
      <c r="J201" s="14"/>
      <c r="K201" s="17"/>
      <c r="L201" s="18"/>
      <c r="M201" s="18"/>
      <c r="N201" s="12" t="str">
        <f t="shared" si="24"/>
        <v/>
      </c>
      <c r="O201" s="12" t="str">
        <f t="shared" si="25"/>
        <v/>
      </c>
      <c r="P201" s="13" t="str">
        <f t="shared" si="26"/>
        <v/>
      </c>
      <c r="Q201" s="13" t="str">
        <f t="shared" si="27"/>
        <v/>
      </c>
      <c r="R201" s="13" t="str">
        <f t="shared" si="28"/>
        <v/>
      </c>
      <c r="S201" s="12" t="str">
        <f t="shared" si="29"/>
        <v/>
      </c>
      <c r="T201" s="12" t="str">
        <f t="shared" si="30"/>
        <v/>
      </c>
      <c r="U201" s="12" t="str">
        <f t="shared" si="31"/>
        <v>Missing Required Info</v>
      </c>
    </row>
    <row r="202" spans="1:21" x14ac:dyDescent="0.25">
      <c r="A202" s="7"/>
      <c r="B202" s="8" t="s">
        <v>90</v>
      </c>
      <c r="C202" s="7"/>
      <c r="D202" s="7"/>
      <c r="E202" s="7"/>
      <c r="F202" s="7"/>
      <c r="G202" s="8"/>
      <c r="H202" s="9"/>
      <c r="I202" s="7"/>
      <c r="J202" s="7"/>
      <c r="K202" s="10"/>
      <c r="L202" s="11"/>
      <c r="M202" s="11"/>
      <c r="N202" s="12" t="str">
        <f t="shared" si="24"/>
        <v/>
      </c>
      <c r="O202" s="12" t="str">
        <f t="shared" si="25"/>
        <v/>
      </c>
      <c r="P202" s="13" t="str">
        <f t="shared" si="26"/>
        <v/>
      </c>
      <c r="Q202" s="13" t="str">
        <f t="shared" si="27"/>
        <v/>
      </c>
      <c r="R202" s="13" t="str">
        <f t="shared" si="28"/>
        <v/>
      </c>
      <c r="S202" s="12" t="str">
        <f t="shared" si="29"/>
        <v/>
      </c>
      <c r="T202" s="12" t="str">
        <f t="shared" si="30"/>
        <v/>
      </c>
      <c r="U202" s="12" t="str">
        <f t="shared" si="31"/>
        <v>Missing Required Info</v>
      </c>
    </row>
    <row r="203" spans="1:21" x14ac:dyDescent="0.25">
      <c r="A203" s="14"/>
      <c r="B203" s="15" t="s">
        <v>90</v>
      </c>
      <c r="C203" s="14"/>
      <c r="D203" s="14"/>
      <c r="E203" s="14"/>
      <c r="F203" s="14"/>
      <c r="G203" s="15"/>
      <c r="H203" s="16"/>
      <c r="I203" s="14"/>
      <c r="J203" s="14"/>
      <c r="K203" s="17"/>
      <c r="L203" s="18"/>
      <c r="M203" s="18"/>
      <c r="N203" s="12" t="str">
        <f t="shared" si="24"/>
        <v/>
      </c>
      <c r="O203" s="12" t="str">
        <f t="shared" si="25"/>
        <v/>
      </c>
      <c r="P203" s="13" t="str">
        <f t="shared" si="26"/>
        <v/>
      </c>
      <c r="Q203" s="13" t="str">
        <f t="shared" si="27"/>
        <v/>
      </c>
      <c r="R203" s="13" t="str">
        <f t="shared" si="28"/>
        <v/>
      </c>
      <c r="S203" s="12" t="str">
        <f t="shared" si="29"/>
        <v/>
      </c>
      <c r="T203" s="12" t="str">
        <f t="shared" si="30"/>
        <v/>
      </c>
      <c r="U203" s="12" t="str">
        <f t="shared" si="31"/>
        <v>Missing Required Info</v>
      </c>
    </row>
    <row r="204" spans="1:21" x14ac:dyDescent="0.25">
      <c r="A204" s="7"/>
      <c r="B204" s="8" t="s">
        <v>90</v>
      </c>
      <c r="C204" s="7"/>
      <c r="D204" s="7"/>
      <c r="E204" s="7"/>
      <c r="F204" s="7"/>
      <c r="G204" s="8"/>
      <c r="H204" s="9"/>
      <c r="I204" s="7"/>
      <c r="J204" s="7"/>
      <c r="K204" s="10"/>
      <c r="L204" s="11"/>
      <c r="M204" s="11"/>
      <c r="N204" s="12" t="str">
        <f t="shared" si="24"/>
        <v/>
      </c>
      <c r="O204" s="12" t="str">
        <f t="shared" si="25"/>
        <v/>
      </c>
      <c r="P204" s="13" t="str">
        <f t="shared" si="26"/>
        <v/>
      </c>
      <c r="Q204" s="13" t="str">
        <f t="shared" si="27"/>
        <v/>
      </c>
      <c r="R204" s="13" t="str">
        <f t="shared" si="28"/>
        <v/>
      </c>
      <c r="S204" s="12" t="str">
        <f t="shared" si="29"/>
        <v/>
      </c>
      <c r="T204" s="12" t="str">
        <f t="shared" si="30"/>
        <v/>
      </c>
      <c r="U204" s="12" t="str">
        <f t="shared" si="31"/>
        <v>Missing Required Info</v>
      </c>
    </row>
    <row r="205" spans="1:21" x14ac:dyDescent="0.25">
      <c r="A205" s="14"/>
      <c r="B205" s="15" t="s">
        <v>90</v>
      </c>
      <c r="C205" s="14"/>
      <c r="D205" s="14"/>
      <c r="E205" s="14"/>
      <c r="F205" s="14"/>
      <c r="G205" s="15"/>
      <c r="H205" s="16"/>
      <c r="I205" s="14"/>
      <c r="J205" s="14"/>
      <c r="K205" s="17"/>
      <c r="L205" s="18"/>
      <c r="M205" s="18"/>
      <c r="N205" s="12" t="str">
        <f t="shared" si="24"/>
        <v/>
      </c>
      <c r="O205" s="12" t="str">
        <f t="shared" si="25"/>
        <v/>
      </c>
      <c r="P205" s="13" t="str">
        <f t="shared" si="26"/>
        <v/>
      </c>
      <c r="Q205" s="13" t="str">
        <f t="shared" si="27"/>
        <v/>
      </c>
      <c r="R205" s="13" t="str">
        <f t="shared" si="28"/>
        <v/>
      </c>
      <c r="S205" s="12" t="str">
        <f t="shared" si="29"/>
        <v/>
      </c>
      <c r="T205" s="12" t="str">
        <f t="shared" si="30"/>
        <v/>
      </c>
      <c r="U205" s="12" t="str">
        <f t="shared" si="31"/>
        <v>Missing Required Info</v>
      </c>
    </row>
    <row r="206" spans="1:21" x14ac:dyDescent="0.25">
      <c r="A206" s="7"/>
      <c r="B206" s="8" t="s">
        <v>90</v>
      </c>
      <c r="C206" s="7"/>
      <c r="D206" s="7"/>
      <c r="E206" s="7"/>
      <c r="F206" s="7"/>
      <c r="G206" s="8"/>
      <c r="H206" s="9"/>
      <c r="I206" s="7"/>
      <c r="J206" s="7"/>
      <c r="K206" s="10"/>
      <c r="L206" s="11"/>
      <c r="M206" s="11"/>
      <c r="N206" s="12" t="str">
        <f t="shared" si="24"/>
        <v/>
      </c>
      <c r="O206" s="12" t="str">
        <f t="shared" si="25"/>
        <v/>
      </c>
      <c r="P206" s="13" t="str">
        <f t="shared" si="26"/>
        <v/>
      </c>
      <c r="Q206" s="13" t="str">
        <f t="shared" si="27"/>
        <v/>
      </c>
      <c r="R206" s="13" t="str">
        <f t="shared" si="28"/>
        <v/>
      </c>
      <c r="S206" s="12" t="str">
        <f t="shared" si="29"/>
        <v/>
      </c>
      <c r="T206" s="12" t="str">
        <f t="shared" si="30"/>
        <v/>
      </c>
      <c r="U206" s="12" t="str">
        <f t="shared" si="31"/>
        <v>Missing Required Info</v>
      </c>
    </row>
    <row r="207" spans="1:21" x14ac:dyDescent="0.25">
      <c r="A207" s="14"/>
      <c r="B207" s="15" t="s">
        <v>90</v>
      </c>
      <c r="C207" s="14"/>
      <c r="D207" s="14"/>
      <c r="E207" s="14"/>
      <c r="F207" s="14"/>
      <c r="G207" s="15"/>
      <c r="H207" s="16"/>
      <c r="I207" s="14"/>
      <c r="J207" s="14"/>
      <c r="K207" s="17"/>
      <c r="L207" s="18"/>
      <c r="M207" s="18"/>
      <c r="N207" s="12" t="str">
        <f t="shared" si="24"/>
        <v/>
      </c>
      <c r="O207" s="12" t="str">
        <f t="shared" si="25"/>
        <v/>
      </c>
      <c r="P207" s="13" t="str">
        <f t="shared" si="26"/>
        <v/>
      </c>
      <c r="Q207" s="13" t="str">
        <f t="shared" si="27"/>
        <v/>
      </c>
      <c r="R207" s="13" t="str">
        <f t="shared" si="28"/>
        <v/>
      </c>
      <c r="S207" s="12" t="str">
        <f t="shared" si="29"/>
        <v/>
      </c>
      <c r="T207" s="12" t="str">
        <f t="shared" si="30"/>
        <v/>
      </c>
      <c r="U207" s="12" t="str">
        <f t="shared" si="31"/>
        <v>Missing Required Info</v>
      </c>
    </row>
    <row r="208" spans="1:21" x14ac:dyDescent="0.25">
      <c r="A208" s="7"/>
      <c r="B208" s="8" t="s">
        <v>90</v>
      </c>
      <c r="C208" s="7"/>
      <c r="D208" s="7"/>
      <c r="E208" s="7"/>
      <c r="F208" s="7"/>
      <c r="G208" s="8"/>
      <c r="H208" s="9"/>
      <c r="I208" s="7"/>
      <c r="J208" s="7"/>
      <c r="K208" s="10"/>
      <c r="L208" s="11"/>
      <c r="M208" s="11"/>
      <c r="N208" s="12" t="str">
        <f t="shared" si="24"/>
        <v/>
      </c>
      <c r="O208" s="12" t="str">
        <f t="shared" si="25"/>
        <v/>
      </c>
      <c r="P208" s="13" t="str">
        <f t="shared" si="26"/>
        <v/>
      </c>
      <c r="Q208" s="13" t="str">
        <f t="shared" si="27"/>
        <v/>
      </c>
      <c r="R208" s="13" t="str">
        <f t="shared" si="28"/>
        <v/>
      </c>
      <c r="S208" s="12" t="str">
        <f t="shared" si="29"/>
        <v/>
      </c>
      <c r="T208" s="12" t="str">
        <f t="shared" si="30"/>
        <v/>
      </c>
      <c r="U208" s="12" t="str">
        <f t="shared" si="31"/>
        <v>Missing Required Info</v>
      </c>
    </row>
    <row r="209" spans="1:21" x14ac:dyDescent="0.25">
      <c r="A209" s="14"/>
      <c r="B209" s="15" t="s">
        <v>90</v>
      </c>
      <c r="C209" s="14"/>
      <c r="D209" s="14"/>
      <c r="E209" s="14"/>
      <c r="F209" s="14"/>
      <c r="G209" s="15"/>
      <c r="H209" s="16"/>
      <c r="I209" s="14"/>
      <c r="J209" s="14"/>
      <c r="K209" s="17"/>
      <c r="L209" s="18"/>
      <c r="M209" s="18"/>
      <c r="N209" s="12" t="str">
        <f t="shared" si="24"/>
        <v/>
      </c>
      <c r="O209" s="12" t="str">
        <f t="shared" si="25"/>
        <v/>
      </c>
      <c r="P209" s="13" t="str">
        <f t="shared" si="26"/>
        <v/>
      </c>
      <c r="Q209" s="13" t="str">
        <f t="shared" si="27"/>
        <v/>
      </c>
      <c r="R209" s="13" t="str">
        <f t="shared" si="28"/>
        <v/>
      </c>
      <c r="S209" s="12" t="str">
        <f t="shared" si="29"/>
        <v/>
      </c>
      <c r="T209" s="12" t="str">
        <f t="shared" si="30"/>
        <v/>
      </c>
      <c r="U209" s="12" t="str">
        <f t="shared" si="31"/>
        <v>Missing Required Info</v>
      </c>
    </row>
    <row r="210" spans="1:21" x14ac:dyDescent="0.25">
      <c r="A210" s="7"/>
      <c r="B210" s="8" t="s">
        <v>90</v>
      </c>
      <c r="C210" s="7"/>
      <c r="D210" s="7"/>
      <c r="E210" s="7"/>
      <c r="F210" s="7"/>
      <c r="G210" s="8"/>
      <c r="H210" s="9"/>
      <c r="I210" s="7"/>
      <c r="J210" s="7"/>
      <c r="K210" s="10"/>
      <c r="L210" s="11"/>
      <c r="M210" s="11"/>
      <c r="N210" s="12" t="str">
        <f t="shared" si="24"/>
        <v/>
      </c>
      <c r="O210" s="12" t="str">
        <f t="shared" si="25"/>
        <v/>
      </c>
      <c r="P210" s="13" t="str">
        <f t="shared" si="26"/>
        <v/>
      </c>
      <c r="Q210" s="13" t="str">
        <f t="shared" si="27"/>
        <v/>
      </c>
      <c r="R210" s="13" t="str">
        <f t="shared" si="28"/>
        <v/>
      </c>
      <c r="S210" s="12" t="str">
        <f t="shared" si="29"/>
        <v/>
      </c>
      <c r="T210" s="12" t="str">
        <f t="shared" si="30"/>
        <v/>
      </c>
      <c r="U210" s="12" t="str">
        <f t="shared" si="31"/>
        <v>Missing Required Info</v>
      </c>
    </row>
    <row r="211" spans="1:21" x14ac:dyDescent="0.25">
      <c r="A211" s="14"/>
      <c r="B211" s="15" t="s">
        <v>90</v>
      </c>
      <c r="C211" s="14"/>
      <c r="D211" s="14"/>
      <c r="E211" s="14"/>
      <c r="F211" s="14"/>
      <c r="G211" s="15"/>
      <c r="H211" s="16"/>
      <c r="I211" s="14"/>
      <c r="J211" s="14"/>
      <c r="K211" s="17"/>
      <c r="L211" s="18"/>
      <c r="M211" s="18"/>
      <c r="N211" s="12" t="str">
        <f t="shared" si="24"/>
        <v/>
      </c>
      <c r="O211" s="12" t="str">
        <f t="shared" si="25"/>
        <v/>
      </c>
      <c r="P211" s="13" t="str">
        <f t="shared" si="26"/>
        <v/>
      </c>
      <c r="Q211" s="13" t="str">
        <f t="shared" si="27"/>
        <v/>
      </c>
      <c r="R211" s="13" t="str">
        <f t="shared" si="28"/>
        <v/>
      </c>
      <c r="S211" s="12" t="str">
        <f t="shared" si="29"/>
        <v/>
      </c>
      <c r="T211" s="12" t="str">
        <f t="shared" si="30"/>
        <v/>
      </c>
      <c r="U211" s="12" t="str">
        <f t="shared" si="31"/>
        <v>Missing Required Info</v>
      </c>
    </row>
    <row r="212" spans="1:21" x14ac:dyDescent="0.25">
      <c r="A212" s="7"/>
      <c r="B212" s="8" t="s">
        <v>90</v>
      </c>
      <c r="C212" s="7"/>
      <c r="D212" s="7"/>
      <c r="E212" s="7"/>
      <c r="F212" s="7"/>
      <c r="G212" s="8"/>
      <c r="H212" s="9"/>
      <c r="I212" s="7"/>
      <c r="J212" s="7"/>
      <c r="K212" s="10"/>
      <c r="L212" s="11"/>
      <c r="M212" s="11"/>
      <c r="N212" s="12" t="str">
        <f t="shared" si="24"/>
        <v/>
      </c>
      <c r="O212" s="12" t="str">
        <f t="shared" si="25"/>
        <v/>
      </c>
      <c r="P212" s="13" t="str">
        <f t="shared" si="26"/>
        <v/>
      </c>
      <c r="Q212" s="13" t="str">
        <f t="shared" si="27"/>
        <v/>
      </c>
      <c r="R212" s="13" t="str">
        <f t="shared" si="28"/>
        <v/>
      </c>
      <c r="S212" s="12" t="str">
        <f t="shared" si="29"/>
        <v/>
      </c>
      <c r="T212" s="12" t="str">
        <f t="shared" si="30"/>
        <v/>
      </c>
      <c r="U212" s="12" t="str">
        <f t="shared" si="31"/>
        <v>Missing Required Info</v>
      </c>
    </row>
    <row r="213" spans="1:21" x14ac:dyDescent="0.25">
      <c r="A213" s="14"/>
      <c r="B213" s="15" t="s">
        <v>90</v>
      </c>
      <c r="C213" s="14"/>
      <c r="D213" s="14"/>
      <c r="E213" s="14"/>
      <c r="F213" s="14"/>
      <c r="G213" s="15"/>
      <c r="H213" s="16"/>
      <c r="I213" s="14"/>
      <c r="J213" s="14"/>
      <c r="K213" s="17"/>
      <c r="L213" s="18"/>
      <c r="M213" s="18"/>
      <c r="N213" s="12" t="str">
        <f t="shared" si="24"/>
        <v/>
      </c>
      <c r="O213" s="12" t="str">
        <f t="shared" si="25"/>
        <v/>
      </c>
      <c r="P213" s="13" t="str">
        <f t="shared" si="26"/>
        <v/>
      </c>
      <c r="Q213" s="13" t="str">
        <f t="shared" si="27"/>
        <v/>
      </c>
      <c r="R213" s="13" t="str">
        <f t="shared" si="28"/>
        <v/>
      </c>
      <c r="S213" s="12" t="str">
        <f t="shared" si="29"/>
        <v/>
      </c>
      <c r="T213" s="12" t="str">
        <f t="shared" si="30"/>
        <v/>
      </c>
      <c r="U213" s="12" t="str">
        <f t="shared" si="31"/>
        <v>Missing Required Info</v>
      </c>
    </row>
    <row r="214" spans="1:21" x14ac:dyDescent="0.25">
      <c r="A214" s="7"/>
      <c r="B214" s="8" t="s">
        <v>90</v>
      </c>
      <c r="C214" s="7"/>
      <c r="D214" s="7"/>
      <c r="E214" s="7"/>
      <c r="F214" s="7"/>
      <c r="G214" s="8"/>
      <c r="H214" s="9"/>
      <c r="I214" s="7"/>
      <c r="J214" s="7"/>
      <c r="K214" s="10"/>
      <c r="L214" s="11"/>
      <c r="M214" s="11"/>
      <c r="N214" s="12" t="str">
        <f t="shared" si="24"/>
        <v/>
      </c>
      <c r="O214" s="12" t="str">
        <f t="shared" si="25"/>
        <v/>
      </c>
      <c r="P214" s="13" t="str">
        <f t="shared" si="26"/>
        <v/>
      </c>
      <c r="Q214" s="13" t="str">
        <f t="shared" si="27"/>
        <v/>
      </c>
      <c r="R214" s="13" t="str">
        <f t="shared" si="28"/>
        <v/>
      </c>
      <c r="S214" s="12" t="str">
        <f t="shared" si="29"/>
        <v/>
      </c>
      <c r="T214" s="12" t="str">
        <f t="shared" si="30"/>
        <v/>
      </c>
      <c r="U214" s="12" t="str">
        <f t="shared" si="31"/>
        <v>Missing Required Info</v>
      </c>
    </row>
    <row r="215" spans="1:21" x14ac:dyDescent="0.25">
      <c r="A215" s="14"/>
      <c r="B215" s="15" t="s">
        <v>90</v>
      </c>
      <c r="C215" s="14"/>
      <c r="D215" s="14"/>
      <c r="E215" s="14"/>
      <c r="F215" s="14"/>
      <c r="G215" s="15"/>
      <c r="H215" s="16"/>
      <c r="I215" s="14"/>
      <c r="J215" s="14"/>
      <c r="K215" s="17"/>
      <c r="L215" s="18"/>
      <c r="M215" s="18"/>
      <c r="N215" s="12" t="str">
        <f t="shared" si="24"/>
        <v/>
      </c>
      <c r="O215" s="12" t="str">
        <f t="shared" si="25"/>
        <v/>
      </c>
      <c r="P215" s="13" t="str">
        <f t="shared" si="26"/>
        <v/>
      </c>
      <c r="Q215" s="13" t="str">
        <f t="shared" si="27"/>
        <v/>
      </c>
      <c r="R215" s="13" t="str">
        <f t="shared" si="28"/>
        <v/>
      </c>
      <c r="S215" s="12" t="str">
        <f t="shared" si="29"/>
        <v/>
      </c>
      <c r="T215" s="12" t="str">
        <f t="shared" si="30"/>
        <v/>
      </c>
      <c r="U215" s="12" t="str">
        <f t="shared" si="31"/>
        <v>Missing Required Info</v>
      </c>
    </row>
    <row r="216" spans="1:21" x14ac:dyDescent="0.25">
      <c r="A216" s="7"/>
      <c r="B216" s="8" t="s">
        <v>90</v>
      </c>
      <c r="C216" s="7"/>
      <c r="D216" s="7"/>
      <c r="E216" s="7"/>
      <c r="F216" s="7"/>
      <c r="G216" s="8"/>
      <c r="H216" s="9"/>
      <c r="I216" s="7"/>
      <c r="J216" s="7"/>
      <c r="K216" s="10"/>
      <c r="L216" s="11"/>
      <c r="M216" s="11"/>
      <c r="N216" s="12" t="str">
        <f t="shared" si="24"/>
        <v/>
      </c>
      <c r="O216" s="12" t="str">
        <f t="shared" si="25"/>
        <v/>
      </c>
      <c r="P216" s="13" t="str">
        <f t="shared" si="26"/>
        <v/>
      </c>
      <c r="Q216" s="13" t="str">
        <f t="shared" si="27"/>
        <v/>
      </c>
      <c r="R216" s="13" t="str">
        <f t="shared" si="28"/>
        <v/>
      </c>
      <c r="S216" s="12" t="str">
        <f t="shared" si="29"/>
        <v/>
      </c>
      <c r="T216" s="12" t="str">
        <f t="shared" si="30"/>
        <v/>
      </c>
      <c r="U216" s="12" t="str">
        <f t="shared" si="31"/>
        <v>Missing Required Info</v>
      </c>
    </row>
    <row r="217" spans="1:21" x14ac:dyDescent="0.25">
      <c r="A217" s="14"/>
      <c r="B217" s="15" t="s">
        <v>90</v>
      </c>
      <c r="C217" s="14"/>
      <c r="D217" s="14"/>
      <c r="E217" s="14"/>
      <c r="F217" s="14"/>
      <c r="G217" s="15"/>
      <c r="H217" s="16"/>
      <c r="I217" s="14"/>
      <c r="J217" s="14"/>
      <c r="K217" s="17"/>
      <c r="L217" s="18"/>
      <c r="M217" s="18"/>
      <c r="N217" s="12" t="str">
        <f t="shared" si="24"/>
        <v/>
      </c>
      <c r="O217" s="12" t="str">
        <f t="shared" si="25"/>
        <v/>
      </c>
      <c r="P217" s="13" t="str">
        <f t="shared" si="26"/>
        <v/>
      </c>
      <c r="Q217" s="13" t="str">
        <f t="shared" si="27"/>
        <v/>
      </c>
      <c r="R217" s="13" t="str">
        <f t="shared" si="28"/>
        <v/>
      </c>
      <c r="S217" s="12" t="str">
        <f t="shared" si="29"/>
        <v/>
      </c>
      <c r="T217" s="12" t="str">
        <f t="shared" si="30"/>
        <v/>
      </c>
      <c r="U217" s="12" t="str">
        <f t="shared" si="31"/>
        <v>Missing Required Info</v>
      </c>
    </row>
    <row r="218" spans="1:21" x14ac:dyDescent="0.25">
      <c r="A218" s="7"/>
      <c r="B218" s="8" t="s">
        <v>90</v>
      </c>
      <c r="C218" s="7"/>
      <c r="D218" s="7"/>
      <c r="E218" s="7"/>
      <c r="F218" s="7"/>
      <c r="G218" s="8"/>
      <c r="H218" s="9"/>
      <c r="I218" s="7"/>
      <c r="J218" s="7"/>
      <c r="K218" s="10"/>
      <c r="L218" s="11"/>
      <c r="M218" s="11"/>
      <c r="N218" s="12" t="str">
        <f t="shared" si="24"/>
        <v/>
      </c>
      <c r="O218" s="12" t="str">
        <f t="shared" si="25"/>
        <v/>
      </c>
      <c r="P218" s="13" t="str">
        <f t="shared" si="26"/>
        <v/>
      </c>
      <c r="Q218" s="13" t="str">
        <f t="shared" si="27"/>
        <v/>
      </c>
      <c r="R218" s="13" t="str">
        <f t="shared" si="28"/>
        <v/>
      </c>
      <c r="S218" s="12" t="str">
        <f t="shared" si="29"/>
        <v/>
      </c>
      <c r="T218" s="12" t="str">
        <f t="shared" si="30"/>
        <v/>
      </c>
      <c r="U218" s="12" t="str">
        <f t="shared" si="31"/>
        <v>Missing Required Info</v>
      </c>
    </row>
    <row r="219" spans="1:21" x14ac:dyDescent="0.25">
      <c r="A219" s="14"/>
      <c r="B219" s="15" t="s">
        <v>90</v>
      </c>
      <c r="C219" s="14"/>
      <c r="D219" s="14"/>
      <c r="E219" s="14"/>
      <c r="F219" s="14"/>
      <c r="G219" s="15"/>
      <c r="H219" s="16"/>
      <c r="I219" s="14"/>
      <c r="J219" s="14"/>
      <c r="K219" s="17"/>
      <c r="L219" s="18"/>
      <c r="M219" s="18"/>
      <c r="N219" s="12" t="str">
        <f t="shared" si="24"/>
        <v/>
      </c>
      <c r="O219" s="12" t="str">
        <f t="shared" si="25"/>
        <v/>
      </c>
      <c r="P219" s="13" t="str">
        <f t="shared" si="26"/>
        <v/>
      </c>
      <c r="Q219" s="13" t="str">
        <f t="shared" si="27"/>
        <v/>
      </c>
      <c r="R219" s="13" t="str">
        <f t="shared" si="28"/>
        <v/>
      </c>
      <c r="S219" s="12" t="str">
        <f t="shared" si="29"/>
        <v/>
      </c>
      <c r="T219" s="12" t="str">
        <f t="shared" si="30"/>
        <v/>
      </c>
      <c r="U219" s="12" t="str">
        <f t="shared" si="31"/>
        <v>Missing Required Info</v>
      </c>
    </row>
    <row r="220" spans="1:21" x14ac:dyDescent="0.25">
      <c r="A220" s="7"/>
      <c r="B220" s="8" t="s">
        <v>90</v>
      </c>
      <c r="C220" s="7"/>
      <c r="D220" s="7"/>
      <c r="E220" s="7"/>
      <c r="F220" s="7"/>
      <c r="G220" s="8"/>
      <c r="H220" s="9"/>
      <c r="I220" s="7"/>
      <c r="J220" s="7"/>
      <c r="K220" s="10"/>
      <c r="L220" s="11"/>
      <c r="M220" s="11"/>
      <c r="N220" s="12" t="str">
        <f t="shared" si="24"/>
        <v/>
      </c>
      <c r="O220" s="12" t="str">
        <f t="shared" si="25"/>
        <v/>
      </c>
      <c r="P220" s="13" t="str">
        <f t="shared" si="26"/>
        <v/>
      </c>
      <c r="Q220" s="13" t="str">
        <f t="shared" si="27"/>
        <v/>
      </c>
      <c r="R220" s="13" t="str">
        <f t="shared" si="28"/>
        <v/>
      </c>
      <c r="S220" s="12" t="str">
        <f t="shared" si="29"/>
        <v/>
      </c>
      <c r="T220" s="12" t="str">
        <f t="shared" si="30"/>
        <v/>
      </c>
      <c r="U220" s="12" t="str">
        <f t="shared" si="31"/>
        <v>Missing Required Info</v>
      </c>
    </row>
    <row r="221" spans="1:21" x14ac:dyDescent="0.25">
      <c r="A221" s="14"/>
      <c r="B221" s="15" t="s">
        <v>90</v>
      </c>
      <c r="C221" s="14"/>
      <c r="D221" s="14"/>
      <c r="E221" s="14"/>
      <c r="F221" s="14"/>
      <c r="G221" s="15"/>
      <c r="H221" s="16"/>
      <c r="I221" s="14"/>
      <c r="J221" s="14"/>
      <c r="K221" s="17"/>
      <c r="L221" s="18"/>
      <c r="M221" s="18"/>
      <c r="N221" s="12" t="str">
        <f t="shared" si="24"/>
        <v/>
      </c>
      <c r="O221" s="12" t="str">
        <f t="shared" si="25"/>
        <v/>
      </c>
      <c r="P221" s="13" t="str">
        <f t="shared" si="26"/>
        <v/>
      </c>
      <c r="Q221" s="13" t="str">
        <f t="shared" si="27"/>
        <v/>
      </c>
      <c r="R221" s="13" t="str">
        <f t="shared" si="28"/>
        <v/>
      </c>
      <c r="S221" s="12" t="str">
        <f t="shared" si="29"/>
        <v/>
      </c>
      <c r="T221" s="12" t="str">
        <f t="shared" si="30"/>
        <v/>
      </c>
      <c r="U221" s="12" t="str">
        <f t="shared" si="31"/>
        <v>Missing Required Info</v>
      </c>
    </row>
    <row r="222" spans="1:21" x14ac:dyDescent="0.25">
      <c r="A222" s="7"/>
      <c r="B222" s="8" t="s">
        <v>90</v>
      </c>
      <c r="C222" s="7"/>
      <c r="D222" s="7"/>
      <c r="E222" s="7"/>
      <c r="F222" s="7"/>
      <c r="G222" s="8"/>
      <c r="H222" s="9"/>
      <c r="I222" s="7"/>
      <c r="J222" s="7"/>
      <c r="K222" s="10"/>
      <c r="L222" s="11"/>
      <c r="M222" s="11"/>
      <c r="N222" s="12" t="str">
        <f t="shared" si="24"/>
        <v/>
      </c>
      <c r="O222" s="12" t="str">
        <f t="shared" si="25"/>
        <v/>
      </c>
      <c r="P222" s="13" t="str">
        <f t="shared" si="26"/>
        <v/>
      </c>
      <c r="Q222" s="13" t="str">
        <f t="shared" si="27"/>
        <v/>
      </c>
      <c r="R222" s="13" t="str">
        <f t="shared" si="28"/>
        <v/>
      </c>
      <c r="S222" s="12" t="str">
        <f t="shared" si="29"/>
        <v/>
      </c>
      <c r="T222" s="12" t="str">
        <f t="shared" si="30"/>
        <v/>
      </c>
      <c r="U222" s="12" t="str">
        <f t="shared" si="31"/>
        <v>Missing Required Info</v>
      </c>
    </row>
    <row r="223" spans="1:21" x14ac:dyDescent="0.25">
      <c r="A223" s="14"/>
      <c r="B223" s="15" t="s">
        <v>90</v>
      </c>
      <c r="C223" s="14"/>
      <c r="D223" s="14"/>
      <c r="E223" s="14"/>
      <c r="F223" s="14"/>
      <c r="G223" s="15"/>
      <c r="H223" s="16"/>
      <c r="I223" s="14"/>
      <c r="J223" s="14"/>
      <c r="K223" s="17"/>
      <c r="L223" s="18"/>
      <c r="M223" s="18"/>
      <c r="N223" s="12" t="str">
        <f t="shared" si="24"/>
        <v/>
      </c>
      <c r="O223" s="12" t="str">
        <f t="shared" si="25"/>
        <v/>
      </c>
      <c r="P223" s="13" t="str">
        <f t="shared" si="26"/>
        <v/>
      </c>
      <c r="Q223" s="13" t="str">
        <f t="shared" si="27"/>
        <v/>
      </c>
      <c r="R223" s="13" t="str">
        <f t="shared" si="28"/>
        <v/>
      </c>
      <c r="S223" s="12" t="str">
        <f t="shared" si="29"/>
        <v/>
      </c>
      <c r="T223" s="12" t="str">
        <f t="shared" si="30"/>
        <v/>
      </c>
      <c r="U223" s="12" t="str">
        <f t="shared" si="31"/>
        <v>Missing Required Info</v>
      </c>
    </row>
    <row r="224" spans="1:21" x14ac:dyDescent="0.25">
      <c r="A224" s="7"/>
      <c r="B224" s="8" t="s">
        <v>90</v>
      </c>
      <c r="C224" s="7"/>
      <c r="D224" s="7"/>
      <c r="E224" s="7"/>
      <c r="F224" s="7"/>
      <c r="G224" s="8"/>
      <c r="H224" s="9"/>
      <c r="I224" s="7"/>
      <c r="J224" s="7"/>
      <c r="K224" s="10"/>
      <c r="L224" s="11"/>
      <c r="M224" s="11"/>
      <c r="N224" s="12" t="str">
        <f t="shared" si="24"/>
        <v/>
      </c>
      <c r="O224" s="12" t="str">
        <f t="shared" si="25"/>
        <v/>
      </c>
      <c r="P224" s="13" t="str">
        <f t="shared" si="26"/>
        <v/>
      </c>
      <c r="Q224" s="13" t="str">
        <f t="shared" si="27"/>
        <v/>
      </c>
      <c r="R224" s="13" t="str">
        <f t="shared" si="28"/>
        <v/>
      </c>
      <c r="S224" s="12" t="str">
        <f t="shared" si="29"/>
        <v/>
      </c>
      <c r="T224" s="12" t="str">
        <f t="shared" si="30"/>
        <v/>
      </c>
      <c r="U224" s="12" t="str">
        <f t="shared" si="31"/>
        <v>Missing Required Info</v>
      </c>
    </row>
    <row r="225" spans="1:21" x14ac:dyDescent="0.25">
      <c r="A225" s="14"/>
      <c r="B225" s="15" t="s">
        <v>90</v>
      </c>
      <c r="C225" s="14"/>
      <c r="D225" s="14"/>
      <c r="E225" s="14"/>
      <c r="F225" s="14"/>
      <c r="G225" s="15"/>
      <c r="H225" s="16"/>
      <c r="I225" s="14"/>
      <c r="J225" s="14"/>
      <c r="K225" s="17"/>
      <c r="L225" s="18"/>
      <c r="M225" s="18"/>
      <c r="N225" s="12" t="str">
        <f t="shared" si="24"/>
        <v/>
      </c>
      <c r="O225" s="12" t="str">
        <f t="shared" si="25"/>
        <v/>
      </c>
      <c r="P225" s="13" t="str">
        <f t="shared" si="26"/>
        <v/>
      </c>
      <c r="Q225" s="13" t="str">
        <f t="shared" si="27"/>
        <v/>
      </c>
      <c r="R225" s="13" t="str">
        <f t="shared" si="28"/>
        <v/>
      </c>
      <c r="S225" s="12" t="str">
        <f t="shared" si="29"/>
        <v/>
      </c>
      <c r="T225" s="12" t="str">
        <f t="shared" si="30"/>
        <v/>
      </c>
      <c r="U225" s="12" t="str">
        <f t="shared" si="31"/>
        <v>Missing Required Info</v>
      </c>
    </row>
    <row r="226" spans="1:21" x14ac:dyDescent="0.25">
      <c r="A226" s="7"/>
      <c r="B226" s="8" t="s">
        <v>90</v>
      </c>
      <c r="C226" s="7"/>
      <c r="D226" s="7"/>
      <c r="E226" s="7"/>
      <c r="F226" s="7"/>
      <c r="G226" s="8"/>
      <c r="H226" s="9"/>
      <c r="I226" s="7"/>
      <c r="J226" s="7"/>
      <c r="K226" s="10"/>
      <c r="L226" s="11"/>
      <c r="M226" s="11"/>
      <c r="N226" s="12" t="str">
        <f t="shared" si="24"/>
        <v/>
      </c>
      <c r="O226" s="12" t="str">
        <f t="shared" si="25"/>
        <v/>
      </c>
      <c r="P226" s="13" t="str">
        <f t="shared" si="26"/>
        <v/>
      </c>
      <c r="Q226" s="13" t="str">
        <f t="shared" si="27"/>
        <v/>
      </c>
      <c r="R226" s="13" t="str">
        <f t="shared" si="28"/>
        <v/>
      </c>
      <c r="S226" s="12" t="str">
        <f t="shared" si="29"/>
        <v/>
      </c>
      <c r="T226" s="12" t="str">
        <f t="shared" si="30"/>
        <v/>
      </c>
      <c r="U226" s="12" t="str">
        <f t="shared" si="31"/>
        <v>Missing Required Info</v>
      </c>
    </row>
    <row r="227" spans="1:21" x14ac:dyDescent="0.25">
      <c r="A227" s="14"/>
      <c r="B227" s="15" t="s">
        <v>90</v>
      </c>
      <c r="C227" s="14"/>
      <c r="D227" s="14"/>
      <c r="E227" s="14"/>
      <c r="F227" s="14"/>
      <c r="G227" s="15"/>
      <c r="H227" s="16"/>
      <c r="I227" s="14"/>
      <c r="J227" s="14"/>
      <c r="K227" s="17"/>
      <c r="L227" s="18"/>
      <c r="M227" s="18"/>
      <c r="N227" s="12" t="str">
        <f t="shared" si="24"/>
        <v/>
      </c>
      <c r="O227" s="12" t="str">
        <f t="shared" si="25"/>
        <v/>
      </c>
      <c r="P227" s="13" t="str">
        <f t="shared" si="26"/>
        <v/>
      </c>
      <c r="Q227" s="13" t="str">
        <f t="shared" si="27"/>
        <v/>
      </c>
      <c r="R227" s="13" t="str">
        <f t="shared" si="28"/>
        <v/>
      </c>
      <c r="S227" s="12" t="str">
        <f t="shared" si="29"/>
        <v/>
      </c>
      <c r="T227" s="12" t="str">
        <f t="shared" si="30"/>
        <v/>
      </c>
      <c r="U227" s="12" t="str">
        <f t="shared" si="31"/>
        <v>Missing Required Info</v>
      </c>
    </row>
    <row r="228" spans="1:21" x14ac:dyDescent="0.25">
      <c r="A228" s="7"/>
      <c r="B228" s="8" t="s">
        <v>90</v>
      </c>
      <c r="C228" s="7"/>
      <c r="D228" s="7"/>
      <c r="E228" s="7"/>
      <c r="F228" s="7"/>
      <c r="G228" s="8"/>
      <c r="H228" s="9"/>
      <c r="I228" s="7"/>
      <c r="J228" s="7"/>
      <c r="K228" s="10"/>
      <c r="L228" s="11"/>
      <c r="M228" s="11"/>
      <c r="N228" s="12" t="str">
        <f t="shared" si="24"/>
        <v/>
      </c>
      <c r="O228" s="12" t="str">
        <f t="shared" si="25"/>
        <v/>
      </c>
      <c r="P228" s="13" t="str">
        <f t="shared" si="26"/>
        <v/>
      </c>
      <c r="Q228" s="13" t="str">
        <f t="shared" si="27"/>
        <v/>
      </c>
      <c r="R228" s="13" t="str">
        <f t="shared" si="28"/>
        <v/>
      </c>
      <c r="S228" s="12" t="str">
        <f t="shared" si="29"/>
        <v/>
      </c>
      <c r="T228" s="12" t="str">
        <f t="shared" si="30"/>
        <v/>
      </c>
      <c r="U228" s="12" t="str">
        <f t="shared" si="31"/>
        <v>Missing Required Info</v>
      </c>
    </row>
    <row r="229" spans="1:21" x14ac:dyDescent="0.25">
      <c r="A229" s="14"/>
      <c r="B229" s="15" t="s">
        <v>90</v>
      </c>
      <c r="C229" s="14"/>
      <c r="D229" s="14"/>
      <c r="E229" s="14"/>
      <c r="F229" s="14"/>
      <c r="G229" s="15"/>
      <c r="H229" s="16"/>
      <c r="I229" s="14"/>
      <c r="J229" s="14"/>
      <c r="K229" s="17"/>
      <c r="L229" s="18"/>
      <c r="M229" s="18"/>
      <c r="N229" s="12" t="str">
        <f t="shared" si="24"/>
        <v/>
      </c>
      <c r="O229" s="12" t="str">
        <f t="shared" si="25"/>
        <v/>
      </c>
      <c r="P229" s="13" t="str">
        <f t="shared" si="26"/>
        <v/>
      </c>
      <c r="Q229" s="13" t="str">
        <f t="shared" si="27"/>
        <v/>
      </c>
      <c r="R229" s="13" t="str">
        <f t="shared" si="28"/>
        <v/>
      </c>
      <c r="S229" s="12" t="str">
        <f t="shared" si="29"/>
        <v/>
      </c>
      <c r="T229" s="12" t="str">
        <f t="shared" si="30"/>
        <v/>
      </c>
      <c r="U229" s="12" t="str">
        <f t="shared" si="31"/>
        <v>Missing Required Info</v>
      </c>
    </row>
    <row r="230" spans="1:21" x14ac:dyDescent="0.25">
      <c r="A230" s="7"/>
      <c r="B230" s="8" t="s">
        <v>90</v>
      </c>
      <c r="C230" s="7"/>
      <c r="D230" s="7"/>
      <c r="E230" s="7"/>
      <c r="F230" s="7"/>
      <c r="G230" s="8"/>
      <c r="H230" s="9"/>
      <c r="I230" s="7"/>
      <c r="J230" s="7"/>
      <c r="K230" s="10"/>
      <c r="L230" s="11"/>
      <c r="M230" s="11"/>
      <c r="N230" s="12" t="str">
        <f t="shared" si="24"/>
        <v/>
      </c>
      <c r="O230" s="12" t="str">
        <f t="shared" si="25"/>
        <v/>
      </c>
      <c r="P230" s="13" t="str">
        <f t="shared" si="26"/>
        <v/>
      </c>
      <c r="Q230" s="13" t="str">
        <f t="shared" si="27"/>
        <v/>
      </c>
      <c r="R230" s="13" t="str">
        <f t="shared" si="28"/>
        <v/>
      </c>
      <c r="S230" s="12" t="str">
        <f t="shared" si="29"/>
        <v/>
      </c>
      <c r="T230" s="12" t="str">
        <f t="shared" si="30"/>
        <v/>
      </c>
      <c r="U230" s="12" t="str">
        <f t="shared" si="31"/>
        <v>Missing Required Info</v>
      </c>
    </row>
    <row r="231" spans="1:21" x14ac:dyDescent="0.25">
      <c r="A231" s="14"/>
      <c r="B231" s="15" t="s">
        <v>90</v>
      </c>
      <c r="C231" s="14"/>
      <c r="D231" s="14"/>
      <c r="E231" s="14"/>
      <c r="F231" s="14"/>
      <c r="G231" s="15"/>
      <c r="H231" s="16"/>
      <c r="I231" s="14"/>
      <c r="J231" s="14"/>
      <c r="K231" s="17"/>
      <c r="L231" s="18"/>
      <c r="M231" s="18"/>
      <c r="N231" s="12" t="str">
        <f t="shared" si="24"/>
        <v/>
      </c>
      <c r="O231" s="12" t="str">
        <f t="shared" si="25"/>
        <v/>
      </c>
      <c r="P231" s="13" t="str">
        <f t="shared" si="26"/>
        <v/>
      </c>
      <c r="Q231" s="13" t="str">
        <f t="shared" si="27"/>
        <v/>
      </c>
      <c r="R231" s="13" t="str">
        <f t="shared" si="28"/>
        <v/>
      </c>
      <c r="S231" s="12" t="str">
        <f t="shared" si="29"/>
        <v/>
      </c>
      <c r="T231" s="12" t="str">
        <f t="shared" si="30"/>
        <v/>
      </c>
      <c r="U231" s="12" t="str">
        <f t="shared" si="31"/>
        <v>Missing Required Info</v>
      </c>
    </row>
    <row r="232" spans="1:21" x14ac:dyDescent="0.25">
      <c r="A232" s="7"/>
      <c r="B232" s="8" t="s">
        <v>90</v>
      </c>
      <c r="C232" s="7"/>
      <c r="D232" s="7"/>
      <c r="E232" s="7"/>
      <c r="F232" s="7"/>
      <c r="G232" s="8"/>
      <c r="H232" s="9"/>
      <c r="I232" s="7"/>
      <c r="J232" s="7"/>
      <c r="K232" s="10"/>
      <c r="L232" s="11"/>
      <c r="M232" s="11"/>
      <c r="N232" s="12" t="str">
        <f t="shared" si="24"/>
        <v/>
      </c>
      <c r="O232" s="12" t="str">
        <f t="shared" si="25"/>
        <v/>
      </c>
      <c r="P232" s="13" t="str">
        <f t="shared" si="26"/>
        <v/>
      </c>
      <c r="Q232" s="13" t="str">
        <f t="shared" si="27"/>
        <v/>
      </c>
      <c r="R232" s="13" t="str">
        <f t="shared" si="28"/>
        <v/>
      </c>
      <c r="S232" s="12" t="str">
        <f t="shared" si="29"/>
        <v/>
      </c>
      <c r="T232" s="12" t="str">
        <f t="shared" si="30"/>
        <v/>
      </c>
      <c r="U232" s="12" t="str">
        <f t="shared" si="31"/>
        <v>Missing Required Info</v>
      </c>
    </row>
    <row r="233" spans="1:21" x14ac:dyDescent="0.25">
      <c r="A233" s="14"/>
      <c r="B233" s="15" t="s">
        <v>90</v>
      </c>
      <c r="C233" s="14"/>
      <c r="D233" s="14"/>
      <c r="E233" s="14"/>
      <c r="F233" s="14"/>
      <c r="G233" s="15"/>
      <c r="H233" s="16"/>
      <c r="I233" s="14"/>
      <c r="J233" s="14"/>
      <c r="K233" s="17"/>
      <c r="L233" s="18"/>
      <c r="M233" s="18"/>
      <c r="N233" s="12" t="str">
        <f t="shared" si="24"/>
        <v/>
      </c>
      <c r="O233" s="12" t="str">
        <f t="shared" si="25"/>
        <v/>
      </c>
      <c r="P233" s="13" t="str">
        <f t="shared" si="26"/>
        <v/>
      </c>
      <c r="Q233" s="13" t="str">
        <f t="shared" si="27"/>
        <v/>
      </c>
      <c r="R233" s="13" t="str">
        <f t="shared" si="28"/>
        <v/>
      </c>
      <c r="S233" s="12" t="str">
        <f t="shared" si="29"/>
        <v/>
      </c>
      <c r="T233" s="12" t="str">
        <f t="shared" si="30"/>
        <v/>
      </c>
      <c r="U233" s="12" t="str">
        <f t="shared" si="31"/>
        <v>Missing Required Info</v>
      </c>
    </row>
    <row r="234" spans="1:21" x14ac:dyDescent="0.25">
      <c r="A234" s="7"/>
      <c r="B234" s="8" t="s">
        <v>90</v>
      </c>
      <c r="C234" s="7"/>
      <c r="D234" s="7"/>
      <c r="E234" s="7"/>
      <c r="F234" s="7"/>
      <c r="G234" s="8"/>
      <c r="H234" s="9"/>
      <c r="I234" s="7"/>
      <c r="J234" s="7"/>
      <c r="K234" s="10"/>
      <c r="L234" s="11"/>
      <c r="M234" s="11"/>
      <c r="N234" s="12" t="str">
        <f t="shared" si="24"/>
        <v/>
      </c>
      <c r="O234" s="12" t="str">
        <f t="shared" si="25"/>
        <v/>
      </c>
      <c r="P234" s="13" t="str">
        <f t="shared" si="26"/>
        <v/>
      </c>
      <c r="Q234" s="13" t="str">
        <f t="shared" si="27"/>
        <v/>
      </c>
      <c r="R234" s="13" t="str">
        <f t="shared" si="28"/>
        <v/>
      </c>
      <c r="S234" s="12" t="str">
        <f t="shared" si="29"/>
        <v/>
      </c>
      <c r="T234" s="12" t="str">
        <f t="shared" si="30"/>
        <v/>
      </c>
      <c r="U234" s="12" t="str">
        <f t="shared" si="31"/>
        <v>Missing Required Info</v>
      </c>
    </row>
    <row r="235" spans="1:21" x14ac:dyDescent="0.25">
      <c r="A235" s="14"/>
      <c r="B235" s="15" t="s">
        <v>90</v>
      </c>
      <c r="C235" s="14"/>
      <c r="D235" s="14"/>
      <c r="E235" s="14"/>
      <c r="F235" s="14"/>
      <c r="G235" s="15"/>
      <c r="H235" s="16"/>
      <c r="I235" s="14"/>
      <c r="J235" s="14"/>
      <c r="K235" s="17"/>
      <c r="L235" s="18"/>
      <c r="M235" s="18"/>
      <c r="N235" s="12" t="str">
        <f t="shared" si="24"/>
        <v/>
      </c>
      <c r="O235" s="12" t="str">
        <f t="shared" si="25"/>
        <v/>
      </c>
      <c r="P235" s="13" t="str">
        <f t="shared" si="26"/>
        <v/>
      </c>
      <c r="Q235" s="13" t="str">
        <f t="shared" si="27"/>
        <v/>
      </c>
      <c r="R235" s="13" t="str">
        <f t="shared" si="28"/>
        <v/>
      </c>
      <c r="S235" s="12" t="str">
        <f t="shared" si="29"/>
        <v/>
      </c>
      <c r="T235" s="12" t="str">
        <f t="shared" si="30"/>
        <v/>
      </c>
      <c r="U235" s="12" t="str">
        <f t="shared" si="31"/>
        <v>Missing Required Info</v>
      </c>
    </row>
    <row r="236" spans="1:21" x14ac:dyDescent="0.25">
      <c r="A236" s="7"/>
      <c r="B236" s="8" t="s">
        <v>90</v>
      </c>
      <c r="C236" s="7"/>
      <c r="D236" s="7"/>
      <c r="E236" s="7"/>
      <c r="F236" s="7"/>
      <c r="G236" s="8"/>
      <c r="H236" s="9"/>
      <c r="I236" s="7"/>
      <c r="J236" s="7"/>
      <c r="K236" s="10"/>
      <c r="L236" s="11"/>
      <c r="M236" s="11"/>
      <c r="N236" s="12" t="str">
        <f t="shared" si="24"/>
        <v/>
      </c>
      <c r="O236" s="12" t="str">
        <f t="shared" si="25"/>
        <v/>
      </c>
      <c r="P236" s="13" t="str">
        <f t="shared" si="26"/>
        <v/>
      </c>
      <c r="Q236" s="13" t="str">
        <f t="shared" si="27"/>
        <v/>
      </c>
      <c r="R236" s="13" t="str">
        <f t="shared" si="28"/>
        <v/>
      </c>
      <c r="S236" s="12" t="str">
        <f t="shared" si="29"/>
        <v/>
      </c>
      <c r="T236" s="12" t="str">
        <f t="shared" si="30"/>
        <v/>
      </c>
      <c r="U236" s="12" t="str">
        <f t="shared" si="31"/>
        <v>Missing Required Info</v>
      </c>
    </row>
    <row r="237" spans="1:21" x14ac:dyDescent="0.25">
      <c r="A237" s="14"/>
      <c r="B237" s="15" t="s">
        <v>90</v>
      </c>
      <c r="C237" s="14"/>
      <c r="D237" s="14"/>
      <c r="E237" s="14"/>
      <c r="F237" s="14"/>
      <c r="G237" s="15"/>
      <c r="H237" s="16"/>
      <c r="I237" s="14"/>
      <c r="J237" s="14"/>
      <c r="K237" s="17"/>
      <c r="L237" s="18"/>
      <c r="M237" s="18"/>
      <c r="N237" s="12" t="str">
        <f t="shared" si="24"/>
        <v/>
      </c>
      <c r="O237" s="12" t="str">
        <f t="shared" si="25"/>
        <v/>
      </c>
      <c r="P237" s="13" t="str">
        <f t="shared" si="26"/>
        <v/>
      </c>
      <c r="Q237" s="13" t="str">
        <f t="shared" si="27"/>
        <v/>
      </c>
      <c r="R237" s="13" t="str">
        <f t="shared" si="28"/>
        <v/>
      </c>
      <c r="S237" s="12" t="str">
        <f t="shared" si="29"/>
        <v/>
      </c>
      <c r="T237" s="12" t="str">
        <f t="shared" si="30"/>
        <v/>
      </c>
      <c r="U237" s="12" t="str">
        <f t="shared" si="31"/>
        <v>Missing Required Info</v>
      </c>
    </row>
    <row r="238" spans="1:21" x14ac:dyDescent="0.25">
      <c r="A238" s="7"/>
      <c r="B238" s="8" t="s">
        <v>90</v>
      </c>
      <c r="C238" s="7"/>
      <c r="D238" s="7"/>
      <c r="E238" s="7"/>
      <c r="F238" s="7"/>
      <c r="G238" s="8"/>
      <c r="H238" s="9"/>
      <c r="I238" s="7"/>
      <c r="J238" s="7"/>
      <c r="K238" s="10"/>
      <c r="L238" s="11"/>
      <c r="M238" s="11"/>
      <c r="N238" s="12" t="str">
        <f t="shared" si="24"/>
        <v/>
      </c>
      <c r="O238" s="12" t="str">
        <f t="shared" si="25"/>
        <v/>
      </c>
      <c r="P238" s="13" t="str">
        <f t="shared" si="26"/>
        <v/>
      </c>
      <c r="Q238" s="13" t="str">
        <f t="shared" si="27"/>
        <v/>
      </c>
      <c r="R238" s="13" t="str">
        <f t="shared" si="28"/>
        <v/>
      </c>
      <c r="S238" s="12" t="str">
        <f t="shared" si="29"/>
        <v/>
      </c>
      <c r="T238" s="12" t="str">
        <f t="shared" si="30"/>
        <v/>
      </c>
      <c r="U238" s="12" t="str">
        <f t="shared" si="31"/>
        <v>Missing Required Info</v>
      </c>
    </row>
    <row r="239" spans="1:21" x14ac:dyDescent="0.25">
      <c r="A239" s="14"/>
      <c r="B239" s="15" t="s">
        <v>90</v>
      </c>
      <c r="C239" s="14"/>
      <c r="D239" s="14"/>
      <c r="E239" s="14"/>
      <c r="F239" s="14"/>
      <c r="G239" s="15"/>
      <c r="H239" s="16"/>
      <c r="I239" s="14"/>
      <c r="J239" s="14"/>
      <c r="K239" s="17"/>
      <c r="L239" s="18"/>
      <c r="M239" s="18"/>
      <c r="N239" s="12" t="str">
        <f t="shared" si="24"/>
        <v/>
      </c>
      <c r="O239" s="12" t="str">
        <f t="shared" si="25"/>
        <v/>
      </c>
      <c r="P239" s="13" t="str">
        <f t="shared" si="26"/>
        <v/>
      </c>
      <c r="Q239" s="13" t="str">
        <f t="shared" si="27"/>
        <v/>
      </c>
      <c r="R239" s="13" t="str">
        <f t="shared" si="28"/>
        <v/>
      </c>
      <c r="S239" s="12" t="str">
        <f t="shared" si="29"/>
        <v/>
      </c>
      <c r="T239" s="12" t="str">
        <f t="shared" si="30"/>
        <v/>
      </c>
      <c r="U239" s="12" t="str">
        <f t="shared" si="31"/>
        <v>Missing Required Info</v>
      </c>
    </row>
    <row r="240" spans="1:21" x14ac:dyDescent="0.25">
      <c r="A240" s="7"/>
      <c r="B240" s="8" t="s">
        <v>90</v>
      </c>
      <c r="C240" s="7"/>
      <c r="D240" s="7"/>
      <c r="E240" s="7"/>
      <c r="F240" s="7"/>
      <c r="G240" s="8"/>
      <c r="H240" s="9"/>
      <c r="I240" s="7"/>
      <c r="J240" s="7"/>
      <c r="K240" s="10"/>
      <c r="L240" s="11"/>
      <c r="M240" s="11"/>
      <c r="N240" s="12" t="str">
        <f t="shared" si="24"/>
        <v/>
      </c>
      <c r="O240" s="12" t="str">
        <f t="shared" si="25"/>
        <v/>
      </c>
      <c r="P240" s="13" t="str">
        <f t="shared" si="26"/>
        <v/>
      </c>
      <c r="Q240" s="13" t="str">
        <f t="shared" si="27"/>
        <v/>
      </c>
      <c r="R240" s="13" t="str">
        <f t="shared" si="28"/>
        <v/>
      </c>
      <c r="S240" s="12" t="str">
        <f t="shared" si="29"/>
        <v/>
      </c>
      <c r="T240" s="12" t="str">
        <f t="shared" si="30"/>
        <v/>
      </c>
      <c r="U240" s="12" t="str">
        <f t="shared" si="31"/>
        <v>Missing Required Info</v>
      </c>
    </row>
    <row r="241" spans="1:21" x14ac:dyDescent="0.25">
      <c r="A241" s="14"/>
      <c r="B241" s="15" t="s">
        <v>90</v>
      </c>
      <c r="C241" s="14"/>
      <c r="D241" s="14"/>
      <c r="E241" s="14"/>
      <c r="F241" s="14"/>
      <c r="G241" s="15"/>
      <c r="H241" s="16"/>
      <c r="I241" s="14"/>
      <c r="J241" s="14"/>
      <c r="K241" s="17"/>
      <c r="L241" s="18"/>
      <c r="M241" s="18"/>
      <c r="N241" s="12" t="str">
        <f t="shared" si="24"/>
        <v/>
      </c>
      <c r="O241" s="12" t="str">
        <f t="shared" si="25"/>
        <v/>
      </c>
      <c r="P241" s="13" t="str">
        <f t="shared" si="26"/>
        <v/>
      </c>
      <c r="Q241" s="13" t="str">
        <f t="shared" si="27"/>
        <v/>
      </c>
      <c r="R241" s="13" t="str">
        <f t="shared" si="28"/>
        <v/>
      </c>
      <c r="S241" s="12" t="str">
        <f t="shared" si="29"/>
        <v/>
      </c>
      <c r="T241" s="12" t="str">
        <f t="shared" si="30"/>
        <v/>
      </c>
      <c r="U241" s="12" t="str">
        <f t="shared" si="31"/>
        <v>Missing Required Info</v>
      </c>
    </row>
    <row r="242" spans="1:21" x14ac:dyDescent="0.25">
      <c r="A242" s="7"/>
      <c r="B242" s="8" t="s">
        <v>90</v>
      </c>
      <c r="C242" s="7"/>
      <c r="D242" s="7"/>
      <c r="E242" s="7"/>
      <c r="F242" s="7"/>
      <c r="G242" s="8"/>
      <c r="H242" s="9"/>
      <c r="I242" s="7"/>
      <c r="J242" s="7"/>
      <c r="K242" s="10"/>
      <c r="L242" s="11"/>
      <c r="M242" s="11"/>
      <c r="N242" s="12" t="str">
        <f t="shared" si="24"/>
        <v/>
      </c>
      <c r="O242" s="12" t="str">
        <f t="shared" si="25"/>
        <v/>
      </c>
      <c r="P242" s="13" t="str">
        <f t="shared" si="26"/>
        <v/>
      </c>
      <c r="Q242" s="13" t="str">
        <f t="shared" si="27"/>
        <v/>
      </c>
      <c r="R242" s="13" t="str">
        <f t="shared" si="28"/>
        <v/>
      </c>
      <c r="S242" s="12" t="str">
        <f t="shared" si="29"/>
        <v/>
      </c>
      <c r="T242" s="12" t="str">
        <f t="shared" si="30"/>
        <v/>
      </c>
      <c r="U242" s="12" t="str">
        <f t="shared" si="31"/>
        <v>Missing Required Info</v>
      </c>
    </row>
    <row r="243" spans="1:21" x14ac:dyDescent="0.25">
      <c r="A243" s="14"/>
      <c r="B243" s="15" t="s">
        <v>90</v>
      </c>
      <c r="C243" s="14"/>
      <c r="D243" s="14"/>
      <c r="E243" s="14"/>
      <c r="F243" s="14"/>
      <c r="G243" s="15"/>
      <c r="H243" s="16"/>
      <c r="I243" s="14"/>
      <c r="J243" s="14"/>
      <c r="K243" s="17"/>
      <c r="L243" s="18"/>
      <c r="M243" s="18"/>
      <c r="N243" s="12" t="str">
        <f t="shared" si="24"/>
        <v/>
      </c>
      <c r="O243" s="12" t="str">
        <f t="shared" si="25"/>
        <v/>
      </c>
      <c r="P243" s="13" t="str">
        <f t="shared" si="26"/>
        <v/>
      </c>
      <c r="Q243" s="13" t="str">
        <f t="shared" si="27"/>
        <v/>
      </c>
      <c r="R243" s="13" t="str">
        <f t="shared" si="28"/>
        <v/>
      </c>
      <c r="S243" s="12" t="str">
        <f t="shared" si="29"/>
        <v/>
      </c>
      <c r="T243" s="12" t="str">
        <f t="shared" si="30"/>
        <v/>
      </c>
      <c r="U243" s="12" t="str">
        <f t="shared" si="31"/>
        <v>Missing Required Info</v>
      </c>
    </row>
    <row r="244" spans="1:21" x14ac:dyDescent="0.25">
      <c r="A244" s="7"/>
      <c r="B244" s="8" t="s">
        <v>90</v>
      </c>
      <c r="C244" s="7"/>
      <c r="D244" s="7"/>
      <c r="E244" s="7"/>
      <c r="F244" s="7"/>
      <c r="G244" s="8"/>
      <c r="H244" s="9"/>
      <c r="I244" s="7"/>
      <c r="J244" s="7"/>
      <c r="K244" s="10"/>
      <c r="L244" s="11"/>
      <c r="M244" s="11"/>
      <c r="N244" s="12" t="str">
        <f t="shared" si="24"/>
        <v/>
      </c>
      <c r="O244" s="12" t="str">
        <f t="shared" si="25"/>
        <v/>
      </c>
      <c r="P244" s="13" t="str">
        <f t="shared" si="26"/>
        <v/>
      </c>
      <c r="Q244" s="13" t="str">
        <f t="shared" si="27"/>
        <v/>
      </c>
      <c r="R244" s="13" t="str">
        <f t="shared" si="28"/>
        <v/>
      </c>
      <c r="S244" s="12" t="str">
        <f t="shared" si="29"/>
        <v/>
      </c>
      <c r="T244" s="12" t="str">
        <f t="shared" si="30"/>
        <v/>
      </c>
      <c r="U244" s="12" t="str">
        <f t="shared" si="31"/>
        <v>Missing Required Info</v>
      </c>
    </row>
    <row r="245" spans="1:21" x14ac:dyDescent="0.25">
      <c r="A245" s="14"/>
      <c r="B245" s="15" t="s">
        <v>90</v>
      </c>
      <c r="C245" s="14"/>
      <c r="D245" s="14"/>
      <c r="E245" s="14"/>
      <c r="F245" s="14"/>
      <c r="G245" s="15"/>
      <c r="H245" s="16"/>
      <c r="I245" s="14"/>
      <c r="J245" s="14"/>
      <c r="K245" s="17"/>
      <c r="L245" s="18"/>
      <c r="M245" s="18"/>
      <c r="N245" s="12" t="str">
        <f t="shared" si="24"/>
        <v/>
      </c>
      <c r="O245" s="12" t="str">
        <f t="shared" si="25"/>
        <v/>
      </c>
      <c r="P245" s="13" t="str">
        <f t="shared" si="26"/>
        <v/>
      </c>
      <c r="Q245" s="13" t="str">
        <f t="shared" si="27"/>
        <v/>
      </c>
      <c r="R245" s="13" t="str">
        <f t="shared" si="28"/>
        <v/>
      </c>
      <c r="S245" s="12" t="str">
        <f t="shared" si="29"/>
        <v/>
      </c>
      <c r="T245" s="12" t="str">
        <f t="shared" si="30"/>
        <v/>
      </c>
      <c r="U245" s="12" t="str">
        <f t="shared" si="31"/>
        <v>Missing Required Info</v>
      </c>
    </row>
    <row r="246" spans="1:21" x14ac:dyDescent="0.25">
      <c r="A246" s="7"/>
      <c r="B246" s="8" t="s">
        <v>90</v>
      </c>
      <c r="C246" s="7"/>
      <c r="D246" s="7"/>
      <c r="E246" s="7"/>
      <c r="F246" s="7"/>
      <c r="G246" s="8"/>
      <c r="H246" s="9"/>
      <c r="I246" s="7"/>
      <c r="J246" s="7"/>
      <c r="K246" s="10"/>
      <c r="L246" s="11"/>
      <c r="M246" s="11"/>
      <c r="N246" s="12" t="str">
        <f t="shared" si="24"/>
        <v/>
      </c>
      <c r="O246" s="12" t="str">
        <f t="shared" si="25"/>
        <v/>
      </c>
      <c r="P246" s="13" t="str">
        <f t="shared" si="26"/>
        <v/>
      </c>
      <c r="Q246" s="13" t="str">
        <f t="shared" si="27"/>
        <v/>
      </c>
      <c r="R246" s="13" t="str">
        <f t="shared" si="28"/>
        <v/>
      </c>
      <c r="S246" s="12" t="str">
        <f t="shared" si="29"/>
        <v/>
      </c>
      <c r="T246" s="12" t="str">
        <f t="shared" si="30"/>
        <v/>
      </c>
      <c r="U246" s="12" t="str">
        <f t="shared" si="31"/>
        <v>Missing Required Info</v>
      </c>
    </row>
    <row r="247" spans="1:21" x14ac:dyDescent="0.25">
      <c r="A247" s="14"/>
      <c r="B247" s="15" t="s">
        <v>90</v>
      </c>
      <c r="C247" s="14"/>
      <c r="D247" s="14"/>
      <c r="E247" s="14"/>
      <c r="F247" s="14"/>
      <c r="G247" s="15"/>
      <c r="H247" s="16"/>
      <c r="I247" s="14"/>
      <c r="J247" s="14"/>
      <c r="K247" s="17"/>
      <c r="L247" s="18"/>
      <c r="M247" s="18"/>
      <c r="N247" s="12" t="str">
        <f t="shared" si="24"/>
        <v/>
      </c>
      <c r="O247" s="12" t="str">
        <f t="shared" si="25"/>
        <v/>
      </c>
      <c r="P247" s="13" t="str">
        <f t="shared" si="26"/>
        <v/>
      </c>
      <c r="Q247" s="13" t="str">
        <f t="shared" si="27"/>
        <v/>
      </c>
      <c r="R247" s="13" t="str">
        <f t="shared" si="28"/>
        <v/>
      </c>
      <c r="S247" s="12" t="str">
        <f t="shared" si="29"/>
        <v/>
      </c>
      <c r="T247" s="12" t="str">
        <f t="shared" si="30"/>
        <v/>
      </c>
      <c r="U247" s="12" t="str">
        <f t="shared" si="31"/>
        <v>Missing Required Info</v>
      </c>
    </row>
    <row r="248" spans="1:21" x14ac:dyDescent="0.25">
      <c r="A248" s="7"/>
      <c r="B248" s="8" t="s">
        <v>90</v>
      </c>
      <c r="C248" s="7"/>
      <c r="D248" s="7"/>
      <c r="E248" s="7"/>
      <c r="F248" s="7"/>
      <c r="G248" s="8"/>
      <c r="H248" s="9"/>
      <c r="I248" s="7"/>
      <c r="J248" s="7"/>
      <c r="K248" s="10"/>
      <c r="L248" s="11"/>
      <c r="M248" s="11"/>
      <c r="N248" s="12" t="str">
        <f t="shared" si="24"/>
        <v/>
      </c>
      <c r="O248" s="12" t="str">
        <f t="shared" si="25"/>
        <v/>
      </c>
      <c r="P248" s="13" t="str">
        <f t="shared" si="26"/>
        <v/>
      </c>
      <c r="Q248" s="13" t="str">
        <f t="shared" si="27"/>
        <v/>
      </c>
      <c r="R248" s="13" t="str">
        <f t="shared" si="28"/>
        <v/>
      </c>
      <c r="S248" s="12" t="str">
        <f t="shared" si="29"/>
        <v/>
      </c>
      <c r="T248" s="12" t="str">
        <f t="shared" si="30"/>
        <v/>
      </c>
      <c r="U248" s="12" t="str">
        <f t="shared" si="31"/>
        <v>Missing Required Info</v>
      </c>
    </row>
    <row r="249" spans="1:21" x14ac:dyDescent="0.25">
      <c r="A249" s="14"/>
      <c r="B249" s="15" t="s">
        <v>90</v>
      </c>
      <c r="C249" s="14"/>
      <c r="D249" s="14"/>
      <c r="E249" s="14"/>
      <c r="F249" s="14"/>
      <c r="G249" s="15"/>
      <c r="H249" s="16"/>
      <c r="I249" s="14"/>
      <c r="J249" s="14"/>
      <c r="K249" s="17"/>
      <c r="L249" s="18"/>
      <c r="M249" s="18"/>
      <c r="N249" s="12" t="str">
        <f t="shared" si="24"/>
        <v/>
      </c>
      <c r="O249" s="12" t="str">
        <f t="shared" si="25"/>
        <v/>
      </c>
      <c r="P249" s="13" t="str">
        <f t="shared" si="26"/>
        <v/>
      </c>
      <c r="Q249" s="13" t="str">
        <f t="shared" si="27"/>
        <v/>
      </c>
      <c r="R249" s="13" t="str">
        <f t="shared" si="28"/>
        <v/>
      </c>
      <c r="S249" s="12" t="str">
        <f t="shared" si="29"/>
        <v/>
      </c>
      <c r="T249" s="12" t="str">
        <f t="shared" si="30"/>
        <v/>
      </c>
      <c r="U249" s="12" t="str">
        <f t="shared" si="31"/>
        <v>Missing Required Info</v>
      </c>
    </row>
    <row r="250" spans="1:21" x14ac:dyDescent="0.25">
      <c r="A250" s="7"/>
      <c r="B250" s="8" t="s">
        <v>90</v>
      </c>
      <c r="C250" s="7"/>
      <c r="D250" s="7"/>
      <c r="E250" s="7"/>
      <c r="F250" s="7"/>
      <c r="G250" s="8"/>
      <c r="H250" s="9"/>
      <c r="I250" s="7"/>
      <c r="J250" s="7"/>
      <c r="K250" s="10"/>
      <c r="L250" s="11"/>
      <c r="M250" s="11"/>
      <c r="N250" s="12" t="str">
        <f t="shared" si="24"/>
        <v/>
      </c>
      <c r="O250" s="12" t="str">
        <f t="shared" si="25"/>
        <v/>
      </c>
      <c r="P250" s="13" t="str">
        <f t="shared" si="26"/>
        <v/>
      </c>
      <c r="Q250" s="13" t="str">
        <f t="shared" si="27"/>
        <v/>
      </c>
      <c r="R250" s="13" t="str">
        <f t="shared" si="28"/>
        <v/>
      </c>
      <c r="S250" s="12" t="str">
        <f t="shared" si="29"/>
        <v/>
      </c>
      <c r="T250" s="12" t="str">
        <f t="shared" si="30"/>
        <v/>
      </c>
      <c r="U250" s="12" t="str">
        <f t="shared" si="31"/>
        <v>Missing Required Info</v>
      </c>
    </row>
    <row r="251" spans="1:21" x14ac:dyDescent="0.25">
      <c r="A251" s="14"/>
      <c r="B251" s="15" t="s">
        <v>90</v>
      </c>
      <c r="C251" s="14"/>
      <c r="D251" s="14"/>
      <c r="E251" s="14"/>
      <c r="F251" s="14"/>
      <c r="G251" s="15"/>
      <c r="H251" s="16"/>
      <c r="I251" s="14"/>
      <c r="J251" s="14"/>
      <c r="K251" s="17"/>
      <c r="L251" s="18"/>
      <c r="M251" s="18"/>
      <c r="N251" s="12" t="str">
        <f t="shared" si="24"/>
        <v/>
      </c>
      <c r="O251" s="12" t="str">
        <f t="shared" si="25"/>
        <v/>
      </c>
      <c r="P251" s="13" t="str">
        <f t="shared" si="26"/>
        <v/>
      </c>
      <c r="Q251" s="13" t="str">
        <f t="shared" si="27"/>
        <v/>
      </c>
      <c r="R251" s="13" t="str">
        <f t="shared" si="28"/>
        <v/>
      </c>
      <c r="S251" s="12" t="str">
        <f t="shared" si="29"/>
        <v/>
      </c>
      <c r="T251" s="12" t="str">
        <f t="shared" si="30"/>
        <v/>
      </c>
      <c r="U251" s="12" t="str">
        <f t="shared" si="31"/>
        <v>Missing Required Info</v>
      </c>
    </row>
  </sheetData>
  <autoFilter ref="A1:U251" xr:uid="{00000000-0009-0000-0000-000002000000}"/>
  <conditionalFormatting sqref="C2:F251">
    <cfRule type="expression" dxfId="8" priority="3">
      <formula>AND(COUNTA($A2:$M2)&gt;0,OR($C2="",$D2="",$E2="",$F2=""))</formula>
    </cfRule>
  </conditionalFormatting>
  <conditionalFormatting sqref="G2:G251">
    <cfRule type="expression" dxfId="7" priority="1">
      <formula>AND($D2&lt;&gt;"",$G2="")</formula>
    </cfRule>
  </conditionalFormatting>
  <conditionalFormatting sqref="H2:H251">
    <cfRule type="expression" dxfId="6" priority="2">
      <formula>AND($D2&lt;&gt;"",$H2="")</formula>
    </cfRule>
  </conditionalFormatting>
  <conditionalFormatting sqref="S2:T251">
    <cfRule type="expression" dxfId="5" priority="7">
      <formula>S2&lt;&gt;""</formula>
    </cfRule>
  </conditionalFormatting>
  <conditionalFormatting sqref="U2:U251">
    <cfRule type="expression" dxfId="4" priority="4">
      <formula>$U2="Missing Required Info"</formula>
    </cfRule>
    <cfRule type="expression" dxfId="3" priority="5">
      <formula>U2="Ready"</formula>
    </cfRule>
    <cfRule type="expression" dxfId="2" priority="6">
      <formula>U2="Missing Required Info"</formula>
    </cfRule>
  </conditionalFormatting>
  <pageMargins left="0.3" right="0.3" top="0.5" bottom="0.5" header="0.5" footer="0.5"/>
  <pageSetup orientation="landscape"/>
  <legacyDrawing r:id="rId1"/>
  <extLst>
    <ext xmlns:x14="http://schemas.microsoft.com/office/spreadsheetml/2009/9/main" uri="{CCE6A557-97BC-4b89-ADB6-D9C93CAAB3DF}">
      <x14:dataValidations xmlns:xm="http://schemas.microsoft.com/office/excel/2006/main" count="3">
        <x14:dataValidation type="list" allowBlank="1" xr:uid="{00000000-0002-0000-0200-000000000000}">
          <x14:formula1>
            <xm:f>Lists!$A$2:$A$4</xm:f>
          </x14:formula1>
          <xm:sqref>F2 F3 F4 F5 F6 F7 F8 F9 F10 F11 F12 F13 F14 F15 F16 F17 F18 F19 F20 F21 F22 F23 F24 F25 F26 F27 F28 F29 F30 F31 F32 F33 F34 F35 F36 F37 F38 F39 F40 F41 F42 F43 F44 F45 F46 F47 F48 F49 F50 F51 F52 F53 F54 F55 F56 F57 F58 F59 F60 F61 F62 F63 F64 F65 F66 F67 F68 F69 F70 F71 F72 F73 F74 F75 F76 F77 F78 F79 F80 F81 F82 F83 F84 F85 F86 F87 F88 F89 F90 F91 F92 F93 F94 F95 F96 F97 F98 F99 F100 F101 F102 F103 F104 F105 F106 F107 F108 F109 F110 F111 F112 F113 F114 F115 F116 F117 F118 F119 F120 F121 F122 F123 F124 F125 F126 F127 F128 F129 F130 F131 F132 F133 F134 F135 F136 F137 F138 F139 F140 F141 F142 F143 F144 F145 F146 F147 F148 F149 F150 F151 F152 F153 F154 F155 F156 F157 F158 F159 F160 F161 F162 F163 F164 F165 F166 F167 F168 F169 F170 F171 F172 F173 F174 F175 F176 F177 F178 F179 F180 F181 F182 F183 F184 F185 F186 F187 F188 F189 F190 F191 F192 F193 F194 F195 F196 F197 F198 F199 F200 F201 F202 F203 F204 F205 F206 F207 F208 F209 F210 F211 F212 F213 F214 F215 F216 F217 F218 F219 F220 F221 F222 F223 F224 F225 F226 F227 F228 F229 F230 F231 F232 F233 F234 F235 F236 F237 F238 F239 F240 F241 F242 F243 F244 F245 F246 F247 F248 F249 F250 F251</xm:sqref>
        </x14:dataValidation>
        <x14:dataValidation type="list" allowBlank="1" xr:uid="{00000000-0002-0000-0200-000001000000}">
          <x14:formula1>
            <xm:f>Lists!$B$2:$B$4</xm:f>
          </x14:formula1>
          <xm:sqref>I2 I3 I4 I5 I6 I7 I8 I9 I10 I11 I12 I13 I14 I15 I16 I17 I18 I19 I20 I21 I22 I23 I24 I25 I26 I27 I28 I29 I30 I31 I32 I33 I34 I35 I36 I37 I38 I39 I40 I41 I42 I43 I44 I45 I46 I47 I48 I49 I50 I51 I52 I53 I54 I55 I56 I57 I58 I59 I60 I61 I62 I63 I64 I65 I66 I67 I68 I69 I70 I71 I72 I73 I74 I75 I76 I77 I78 I79 I80 I81 I82 I83 I84 I85 I86 I87 I88 I89 I90 I91 I92 I93 I94 I95 I96 I97 I98 I99 I100 I101 I102 I103 I104 I105 I106 I107 I108 I109 I110 I111 I112 I113 I114 I115 I116 I117 I118 I119 I120 I121 I122 I123 I124 I125 I126 I127 I128 I129 I130 I131 I132 I133 I134 I135 I136 I137 I138 I139 I140 I141 I142 I143 I144 I145 I146 I147 I148 I149 I150 I151 I152 I153 I154 I155 I156 I157 I158 I159 I160 I161 I162 I163 I164 I165 I166 I167 I168 I169 I170 I171 I172 I173 I174 I175 I176 I177 I178 I179 I180 I181 I182 I183 I184 I185 I186 I187 I188 I189 I190 I191 I192 I193 I194 I195 I196 I197 I198 I199 I200 I201 I202 I203 I204 I205 I206 I207 I208 I209 I210 I211 I212 I213 I214 I215 I216 I217 I218 I219 I220 I221 I222 I223 I224 I225 I226 I227 I228 I229 I230 I231 I232 I233 I234 I235 I236 I237 I238 I239 I240 I241 I242 I243 I244 I245 I246 I247 I248 I249 I250 I251</xm:sqref>
        </x14:dataValidation>
        <x14:dataValidation type="list" allowBlank="1" xr:uid="{00000000-0002-0000-0200-000002000000}">
          <x14:formula1>
            <xm:f>Lists!$C$2:$C$3</xm:f>
          </x14:formula1>
          <xm:sqref>J2 J3 J4 J5 J6 J7 J8 J9 J10 J11 J12 J13 J14 J15 J16 J17 J18 J19 J20 J21 J22 J23 J24 J25 J26 J27 J28 J29 J30 J31 J32 J33 J34 J35 J36 J37 J38 J39 J40 J41 J42 J43 J44 J45 J46 J47 J48 J49 J50 J51 J52 J53 J54 J55 J56 J57 J58 J59 J60 J61 J62 J63 J64 J65 J66 J67 J68 J69 J70 J71 J72 J73 J74 J75 J76 J77 J78 J79 J80 J81 J82 J83 J84 J85 J86 J87 J88 J89 J90 J91 J92 J93 J94 J95 J96 J97 J98 J99 J100 J101 J102 J103 J104 J105 J106 J107 J108 J109 J110 J111 J112 J113 J114 J115 J116 J117 J118 J119 J120 J121 J122 J123 J124 J125 J126 J127 J128 J129 J130 J131 J132 J133 J134 J135 J136 J137 J138 J139 J140 J141 J142 J143 J144 J145 J146 J147 J148 J149 J150 J151 J152 J153 J154 J155 J156 J157 J158 J159 J160 J161 J162 J163 J164 J165 J166 J167 J168 J169 J170 J171 J172 J173 J174 J175 J176 J177 J178 J179 J180 J181 J182 J183 J184 J185 J186 J187 J188 J189 J190 J191 J192 J193 J194 J195 J196 J197 J198 J199 J200 J201 J202 J203 J204 J205 J206 J207 J208 J209 J210 J211 J212 J213 J214 J215 J216 J217 J218 J219 J220 J221 J222 J223 J224 J225 J226 J227 J228 J229 J230 J231 J232 J233 J234 J235 J236 J237 J238 J239 J240 J241 J242 J243 J244 J245 J246 J247 J248 J249 J250 J251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211"/>
  <sheetViews>
    <sheetView showGridLines="0" workbookViewId="0">
      <pane ySplit="11" topLeftCell="A12" activePane="bottomLeft" state="frozen"/>
      <selection pane="bottomLeft" sqref="A1:H2"/>
    </sheetView>
  </sheetViews>
  <sheetFormatPr defaultRowHeight="15" x14ac:dyDescent="0.25"/>
  <cols>
    <col min="1" max="3" width="14" customWidth="1"/>
    <col min="4" max="4" width="22" customWidth="1"/>
    <col min="5" max="5" width="18" customWidth="1"/>
    <col min="6" max="6" width="11" customWidth="1"/>
    <col min="7" max="7" width="16" customWidth="1"/>
    <col min="8" max="8" width="13" customWidth="1"/>
    <col min="9" max="9" width="16" customWidth="1"/>
    <col min="10" max="10" width="12" customWidth="1"/>
    <col min="11" max="11" width="14" customWidth="1"/>
    <col min="12" max="12" width="17" customWidth="1"/>
    <col min="13" max="13" width="18" customWidth="1"/>
    <col min="14" max="14" width="20" customWidth="1"/>
    <col min="15" max="15" width="16" customWidth="1"/>
    <col min="16" max="16" width="19" customWidth="1"/>
    <col min="17" max="17" width="18" customWidth="1"/>
    <col min="18" max="18" width="22" customWidth="1"/>
    <col min="19" max="19" width="20" customWidth="1"/>
    <col min="20" max="20" width="22" customWidth="1"/>
    <col min="21" max="21" width="18" customWidth="1"/>
    <col min="22" max="22" width="14" customWidth="1"/>
    <col min="23" max="23" width="16" customWidth="1"/>
    <col min="24" max="24" width="13" customWidth="1"/>
    <col min="25" max="25" width="18" customWidth="1"/>
    <col min="26" max="26" width="28" customWidth="1"/>
  </cols>
  <sheetData>
    <row r="1" spans="1:26" ht="30" customHeight="1" x14ac:dyDescent="0.25">
      <c r="A1" s="84" t="s">
        <v>91</v>
      </c>
      <c r="B1" s="67"/>
      <c r="C1" s="67"/>
      <c r="D1" s="67"/>
      <c r="E1" s="67"/>
      <c r="F1" s="67"/>
      <c r="G1" s="67"/>
      <c r="H1" s="67"/>
    </row>
    <row r="2" spans="1:26" ht="24" customHeight="1" x14ac:dyDescent="0.25">
      <c r="A2" s="67"/>
      <c r="B2" s="67"/>
      <c r="C2" s="67"/>
      <c r="D2" s="67"/>
      <c r="E2" s="67"/>
      <c r="F2" s="67"/>
      <c r="G2" s="67"/>
      <c r="H2" s="67"/>
    </row>
    <row r="3" spans="1:26" ht="32.1" customHeight="1" x14ac:dyDescent="0.25">
      <c r="A3" s="82" t="s">
        <v>92</v>
      </c>
      <c r="B3" s="67"/>
      <c r="C3" s="67"/>
      <c r="D3" s="67"/>
      <c r="E3" s="67"/>
      <c r="F3" s="67"/>
      <c r="G3" s="67"/>
      <c r="H3" s="67"/>
      <c r="I3" s="67"/>
      <c r="J3" s="67"/>
      <c r="K3" s="67"/>
      <c r="L3" s="67"/>
      <c r="M3" s="67"/>
      <c r="N3" s="67"/>
      <c r="O3" s="67"/>
      <c r="P3" s="67"/>
      <c r="Q3" s="67"/>
      <c r="R3" s="67"/>
    </row>
    <row r="5" spans="1:26" x14ac:dyDescent="0.25">
      <c r="A5" s="83" t="s">
        <v>93</v>
      </c>
      <c r="B5" s="67"/>
      <c r="C5" s="67"/>
      <c r="D5" s="67"/>
      <c r="E5" s="67"/>
      <c r="F5" s="67"/>
      <c r="G5" s="67"/>
      <c r="H5" s="67"/>
      <c r="J5" s="83" t="s">
        <v>94</v>
      </c>
      <c r="K5" s="67"/>
      <c r="L5" s="67"/>
      <c r="M5" s="67"/>
      <c r="N5" s="67"/>
      <c r="O5" s="67"/>
      <c r="P5" s="67"/>
      <c r="Q5" s="67"/>
      <c r="R5" s="67"/>
    </row>
    <row r="6" spans="1:26" x14ac:dyDescent="0.25">
      <c r="A6" s="44" t="s">
        <v>95</v>
      </c>
      <c r="B6" s="45">
        <v>46023</v>
      </c>
      <c r="C6" s="81" t="s">
        <v>96</v>
      </c>
      <c r="D6" s="67"/>
      <c r="E6" s="67"/>
      <c r="F6" s="67"/>
      <c r="G6" s="67"/>
      <c r="H6" s="67"/>
      <c r="J6" s="44" t="s">
        <v>97</v>
      </c>
      <c r="K6" s="81" t="s">
        <v>98</v>
      </c>
      <c r="L6" s="67"/>
      <c r="M6" s="67"/>
      <c r="N6" s="67"/>
      <c r="O6" s="67"/>
      <c r="P6" s="67"/>
      <c r="Q6" s="67"/>
      <c r="R6" s="67"/>
    </row>
    <row r="7" spans="1:26" x14ac:dyDescent="0.25">
      <c r="A7" s="44" t="s">
        <v>99</v>
      </c>
      <c r="B7" s="46">
        <v>9.9599999999999994E-2</v>
      </c>
      <c r="C7" s="81" t="s">
        <v>100</v>
      </c>
      <c r="D7" s="67"/>
      <c r="E7" s="67"/>
      <c r="F7" s="67"/>
      <c r="G7" s="67"/>
      <c r="H7" s="67"/>
      <c r="J7" s="44" t="s">
        <v>101</v>
      </c>
      <c r="K7" s="81" t="s">
        <v>102</v>
      </c>
      <c r="L7" s="67"/>
      <c r="M7" s="67"/>
      <c r="N7" s="67"/>
      <c r="O7" s="67"/>
      <c r="P7" s="67"/>
      <c r="Q7" s="67"/>
      <c r="R7" s="67"/>
    </row>
    <row r="8" spans="1:26" x14ac:dyDescent="0.25">
      <c r="A8" s="44" t="s">
        <v>103</v>
      </c>
      <c r="B8" s="47"/>
      <c r="C8" s="81" t="s">
        <v>104</v>
      </c>
      <c r="D8" s="67"/>
      <c r="E8" s="67"/>
      <c r="F8" s="67"/>
      <c r="G8" s="67"/>
      <c r="H8" s="67"/>
      <c r="J8" s="44" t="s">
        <v>105</v>
      </c>
      <c r="K8" s="81" t="s">
        <v>106</v>
      </c>
      <c r="L8" s="67"/>
      <c r="M8" s="67"/>
      <c r="N8" s="67"/>
      <c r="O8" s="67"/>
      <c r="P8" s="67"/>
      <c r="Q8" s="67"/>
      <c r="R8" s="67"/>
    </row>
    <row r="9" spans="1:26" x14ac:dyDescent="0.25">
      <c r="A9" s="44" t="s">
        <v>107</v>
      </c>
      <c r="B9" s="48" t="str">
        <f>IF(B8="","",B8*B7/12)</f>
        <v/>
      </c>
      <c r="C9" s="81" t="s">
        <v>108</v>
      </c>
      <c r="D9" s="67"/>
      <c r="E9" s="67"/>
      <c r="F9" s="67"/>
      <c r="G9" s="67"/>
      <c r="H9" s="67"/>
      <c r="J9" s="44" t="s">
        <v>109</v>
      </c>
      <c r="K9" s="81" t="s">
        <v>110</v>
      </c>
      <c r="L9" s="67"/>
      <c r="M9" s="67"/>
      <c r="N9" s="67"/>
      <c r="O9" s="67"/>
      <c r="P9" s="67"/>
      <c r="Q9" s="67"/>
      <c r="R9" s="67"/>
    </row>
    <row r="11" spans="1:26" ht="54" customHeight="1" x14ac:dyDescent="0.25">
      <c r="A11" s="49" t="s">
        <v>111</v>
      </c>
      <c r="B11" s="49" t="s">
        <v>72</v>
      </c>
      <c r="C11" s="49" t="s">
        <v>73</v>
      </c>
      <c r="D11" s="49" t="s">
        <v>112</v>
      </c>
      <c r="E11" s="49" t="s">
        <v>113</v>
      </c>
      <c r="F11" s="49" t="s">
        <v>114</v>
      </c>
      <c r="G11" s="49" t="s">
        <v>115</v>
      </c>
      <c r="H11" s="49" t="s">
        <v>116</v>
      </c>
      <c r="I11" s="49" t="s">
        <v>117</v>
      </c>
      <c r="J11" s="49" t="s">
        <v>118</v>
      </c>
      <c r="K11" s="49" t="s">
        <v>119</v>
      </c>
      <c r="L11" s="49" t="s">
        <v>120</v>
      </c>
      <c r="M11" s="49" t="s">
        <v>121</v>
      </c>
      <c r="N11" s="49" t="s">
        <v>122</v>
      </c>
      <c r="O11" s="49" t="s">
        <v>123</v>
      </c>
      <c r="P11" s="49" t="s">
        <v>124</v>
      </c>
      <c r="Q11" s="49" t="s">
        <v>125</v>
      </c>
      <c r="R11" s="49" t="s">
        <v>126</v>
      </c>
      <c r="S11" s="49" t="s">
        <v>127</v>
      </c>
      <c r="T11" s="49" t="s">
        <v>128</v>
      </c>
      <c r="U11" s="49" t="s">
        <v>129</v>
      </c>
      <c r="V11" s="49" t="s">
        <v>130</v>
      </c>
      <c r="W11" s="49" t="s">
        <v>131</v>
      </c>
      <c r="X11" s="49" t="s">
        <v>132</v>
      </c>
      <c r="Y11" s="49" t="s">
        <v>133</v>
      </c>
      <c r="Z11" s="49" t="s">
        <v>134</v>
      </c>
    </row>
    <row r="12" spans="1:26" x14ac:dyDescent="0.25">
      <c r="A12" s="50"/>
      <c r="B12" s="50"/>
      <c r="C12" s="50"/>
      <c r="D12" s="51"/>
      <c r="E12" s="50"/>
      <c r="F12" s="50"/>
      <c r="G12" s="52"/>
      <c r="H12" s="50"/>
      <c r="I12" s="50"/>
      <c r="J12" s="50"/>
      <c r="K12" s="53"/>
      <c r="L12" s="54"/>
      <c r="M12" s="54"/>
      <c r="N12" s="54"/>
      <c r="O12" s="54"/>
      <c r="P12" s="54"/>
      <c r="Q12" s="54"/>
      <c r="R12" s="55" t="str">
        <f t="shared" ref="R12:R43" si="0">IF(OR(P12="",Q12=""),"",MAX(0,P12-Q12))</f>
        <v/>
      </c>
      <c r="S12" s="55" t="str">
        <f t="shared" ref="S12:S43" si="1">IF(OR(L12="",H12="",$B$7=""),"",L12*$B$7/H12)</f>
        <v/>
      </c>
      <c r="T12" s="55" t="str">
        <f t="shared" ref="T12:T43" si="2">IF($B$7="","",IF(E12="Hourly",IF(M12="","",IF(N12="",M12,MIN(M12,N12))*130*$B$7),IF(E12="Salaried",IF(O12="","",O12*$B$7),"")))</f>
        <v/>
      </c>
      <c r="U12" s="55" t="str">
        <f t="shared" ref="U12:U43" si="3">IF($B$9="","",$B$9)</f>
        <v/>
      </c>
      <c r="V12" s="56" t="str">
        <f t="shared" ref="V12:V43" si="4">IF(OR(R12="",S12=""),"",IF(R12&lt;=S12,"Affordable","Not Affordable"))</f>
        <v/>
      </c>
      <c r="W12" s="56" t="str">
        <f t="shared" ref="W12:W43" si="5">IF(OR(R12="",T12=""),"",IF(R12&lt;=T12,"Affordable","Not Affordable"))</f>
        <v/>
      </c>
      <c r="X12" s="56" t="str">
        <f t="shared" ref="X12:X43" si="6">IF(OR(R12="",U12=""),"",IF(R12&lt;=U12,"Affordable","Not Affordable"))</f>
        <v/>
      </c>
      <c r="Y12" s="56" t="str">
        <f t="shared" ref="Y12:Y43" si="7">IF(COUNTA(V12:X12)=0,"",IF(COUNTIF(V12:X12,"Affordable")&gt;0,"Affordable under at least one safe harbor","Not affordable under tested safe harbors"))</f>
        <v>Not affordable under tested safe harbors</v>
      </c>
      <c r="Z12" s="57"/>
    </row>
    <row r="13" spans="1:26" x14ac:dyDescent="0.25">
      <c r="A13" s="58"/>
      <c r="B13" s="58"/>
      <c r="C13" s="58"/>
      <c r="D13" s="59"/>
      <c r="E13" s="58"/>
      <c r="F13" s="58"/>
      <c r="G13" s="60"/>
      <c r="H13" s="58"/>
      <c r="I13" s="58"/>
      <c r="J13" s="58"/>
      <c r="K13" s="61"/>
      <c r="L13" s="62"/>
      <c r="M13" s="62"/>
      <c r="N13" s="62"/>
      <c r="O13" s="62"/>
      <c r="P13" s="62"/>
      <c r="Q13" s="62"/>
      <c r="R13" s="63" t="str">
        <f t="shared" si="0"/>
        <v/>
      </c>
      <c r="S13" s="63" t="str">
        <f t="shared" si="1"/>
        <v/>
      </c>
      <c r="T13" s="63" t="str">
        <f t="shared" si="2"/>
        <v/>
      </c>
      <c r="U13" s="63" t="str">
        <f t="shared" si="3"/>
        <v/>
      </c>
      <c r="V13" s="64" t="str">
        <f t="shared" si="4"/>
        <v/>
      </c>
      <c r="W13" s="64" t="str">
        <f t="shared" si="5"/>
        <v/>
      </c>
      <c r="X13" s="64" t="str">
        <f t="shared" si="6"/>
        <v/>
      </c>
      <c r="Y13" s="64" t="str">
        <f t="shared" si="7"/>
        <v>Not affordable under tested safe harbors</v>
      </c>
      <c r="Z13" s="65"/>
    </row>
    <row r="14" spans="1:26" x14ac:dyDescent="0.25">
      <c r="A14" s="50"/>
      <c r="B14" s="50"/>
      <c r="C14" s="50"/>
      <c r="D14" s="51"/>
      <c r="E14" s="50"/>
      <c r="F14" s="50"/>
      <c r="G14" s="52"/>
      <c r="H14" s="50"/>
      <c r="I14" s="50"/>
      <c r="J14" s="50"/>
      <c r="K14" s="53"/>
      <c r="L14" s="54"/>
      <c r="M14" s="54"/>
      <c r="N14" s="54"/>
      <c r="O14" s="54"/>
      <c r="P14" s="54"/>
      <c r="Q14" s="54"/>
      <c r="R14" s="55" t="str">
        <f t="shared" si="0"/>
        <v/>
      </c>
      <c r="S14" s="55" t="str">
        <f t="shared" si="1"/>
        <v/>
      </c>
      <c r="T14" s="55" t="str">
        <f t="shared" si="2"/>
        <v/>
      </c>
      <c r="U14" s="55" t="str">
        <f t="shared" si="3"/>
        <v/>
      </c>
      <c r="V14" s="56" t="str">
        <f t="shared" si="4"/>
        <v/>
      </c>
      <c r="W14" s="56" t="str">
        <f t="shared" si="5"/>
        <v/>
      </c>
      <c r="X14" s="56" t="str">
        <f t="shared" si="6"/>
        <v/>
      </c>
      <c r="Y14" s="56" t="str">
        <f t="shared" si="7"/>
        <v>Not affordable under tested safe harbors</v>
      </c>
      <c r="Z14" s="57"/>
    </row>
    <row r="15" spans="1:26" x14ac:dyDescent="0.25">
      <c r="A15" s="58"/>
      <c r="B15" s="58"/>
      <c r="C15" s="58"/>
      <c r="D15" s="59"/>
      <c r="E15" s="58"/>
      <c r="F15" s="58"/>
      <c r="G15" s="60"/>
      <c r="H15" s="58"/>
      <c r="I15" s="58"/>
      <c r="J15" s="58"/>
      <c r="K15" s="61"/>
      <c r="L15" s="62"/>
      <c r="M15" s="62"/>
      <c r="N15" s="62"/>
      <c r="O15" s="62"/>
      <c r="P15" s="62"/>
      <c r="Q15" s="62"/>
      <c r="R15" s="63" t="str">
        <f t="shared" si="0"/>
        <v/>
      </c>
      <c r="S15" s="63" t="str">
        <f t="shared" si="1"/>
        <v/>
      </c>
      <c r="T15" s="63" t="str">
        <f t="shared" si="2"/>
        <v/>
      </c>
      <c r="U15" s="63" t="str">
        <f t="shared" si="3"/>
        <v/>
      </c>
      <c r="V15" s="64" t="str">
        <f t="shared" si="4"/>
        <v/>
      </c>
      <c r="W15" s="64" t="str">
        <f t="shared" si="5"/>
        <v/>
      </c>
      <c r="X15" s="64" t="str">
        <f t="shared" si="6"/>
        <v/>
      </c>
      <c r="Y15" s="64" t="str">
        <f t="shared" si="7"/>
        <v>Not affordable under tested safe harbors</v>
      </c>
      <c r="Z15" s="65"/>
    </row>
    <row r="16" spans="1:26" x14ac:dyDescent="0.25">
      <c r="A16" s="50"/>
      <c r="B16" s="50"/>
      <c r="C16" s="50"/>
      <c r="D16" s="51"/>
      <c r="E16" s="50"/>
      <c r="F16" s="50"/>
      <c r="G16" s="52"/>
      <c r="H16" s="50"/>
      <c r="I16" s="50"/>
      <c r="J16" s="50"/>
      <c r="K16" s="53"/>
      <c r="L16" s="54"/>
      <c r="M16" s="54"/>
      <c r="N16" s="54"/>
      <c r="O16" s="54"/>
      <c r="P16" s="54"/>
      <c r="Q16" s="54"/>
      <c r="R16" s="55" t="str">
        <f t="shared" si="0"/>
        <v/>
      </c>
      <c r="S16" s="55" t="str">
        <f t="shared" si="1"/>
        <v/>
      </c>
      <c r="T16" s="55" t="str">
        <f t="shared" si="2"/>
        <v/>
      </c>
      <c r="U16" s="55" t="str">
        <f t="shared" si="3"/>
        <v/>
      </c>
      <c r="V16" s="56" t="str">
        <f t="shared" si="4"/>
        <v/>
      </c>
      <c r="W16" s="56" t="str">
        <f t="shared" si="5"/>
        <v/>
      </c>
      <c r="X16" s="56" t="str">
        <f t="shared" si="6"/>
        <v/>
      </c>
      <c r="Y16" s="56" t="str">
        <f t="shared" si="7"/>
        <v>Not affordable under tested safe harbors</v>
      </c>
      <c r="Z16" s="57"/>
    </row>
    <row r="17" spans="1:26" x14ac:dyDescent="0.25">
      <c r="A17" s="58"/>
      <c r="B17" s="58"/>
      <c r="C17" s="58"/>
      <c r="D17" s="59"/>
      <c r="E17" s="58"/>
      <c r="F17" s="58"/>
      <c r="G17" s="60"/>
      <c r="H17" s="58"/>
      <c r="I17" s="58"/>
      <c r="J17" s="58"/>
      <c r="K17" s="61"/>
      <c r="L17" s="62"/>
      <c r="M17" s="62"/>
      <c r="N17" s="62"/>
      <c r="O17" s="62"/>
      <c r="P17" s="62"/>
      <c r="Q17" s="62"/>
      <c r="R17" s="63" t="str">
        <f t="shared" si="0"/>
        <v/>
      </c>
      <c r="S17" s="63" t="str">
        <f t="shared" si="1"/>
        <v/>
      </c>
      <c r="T17" s="63" t="str">
        <f t="shared" si="2"/>
        <v/>
      </c>
      <c r="U17" s="63" t="str">
        <f t="shared" si="3"/>
        <v/>
      </c>
      <c r="V17" s="64" t="str">
        <f t="shared" si="4"/>
        <v/>
      </c>
      <c r="W17" s="64" t="str">
        <f t="shared" si="5"/>
        <v/>
      </c>
      <c r="X17" s="64" t="str">
        <f t="shared" si="6"/>
        <v/>
      </c>
      <c r="Y17" s="64" t="str">
        <f t="shared" si="7"/>
        <v>Not affordable under tested safe harbors</v>
      </c>
      <c r="Z17" s="65"/>
    </row>
    <row r="18" spans="1:26" x14ac:dyDescent="0.25">
      <c r="A18" s="50"/>
      <c r="B18" s="50"/>
      <c r="C18" s="50"/>
      <c r="D18" s="51"/>
      <c r="E18" s="50"/>
      <c r="F18" s="50"/>
      <c r="G18" s="52"/>
      <c r="H18" s="50"/>
      <c r="I18" s="50"/>
      <c r="J18" s="50"/>
      <c r="K18" s="53"/>
      <c r="L18" s="54"/>
      <c r="M18" s="54"/>
      <c r="N18" s="54"/>
      <c r="O18" s="54"/>
      <c r="P18" s="54"/>
      <c r="Q18" s="54"/>
      <c r="R18" s="55" t="str">
        <f t="shared" si="0"/>
        <v/>
      </c>
      <c r="S18" s="55" t="str">
        <f t="shared" si="1"/>
        <v/>
      </c>
      <c r="T18" s="55" t="str">
        <f t="shared" si="2"/>
        <v/>
      </c>
      <c r="U18" s="55" t="str">
        <f t="shared" si="3"/>
        <v/>
      </c>
      <c r="V18" s="56" t="str">
        <f t="shared" si="4"/>
        <v/>
      </c>
      <c r="W18" s="56" t="str">
        <f t="shared" si="5"/>
        <v/>
      </c>
      <c r="X18" s="56" t="str">
        <f t="shared" si="6"/>
        <v/>
      </c>
      <c r="Y18" s="56" t="str">
        <f t="shared" si="7"/>
        <v>Not affordable under tested safe harbors</v>
      </c>
      <c r="Z18" s="57"/>
    </row>
    <row r="19" spans="1:26" x14ac:dyDescent="0.25">
      <c r="A19" s="58"/>
      <c r="B19" s="58"/>
      <c r="C19" s="58"/>
      <c r="D19" s="59"/>
      <c r="E19" s="58"/>
      <c r="F19" s="58"/>
      <c r="G19" s="60"/>
      <c r="H19" s="58"/>
      <c r="I19" s="58"/>
      <c r="J19" s="58"/>
      <c r="K19" s="61"/>
      <c r="L19" s="62"/>
      <c r="M19" s="62"/>
      <c r="N19" s="62"/>
      <c r="O19" s="62"/>
      <c r="P19" s="62"/>
      <c r="Q19" s="62"/>
      <c r="R19" s="63" t="str">
        <f t="shared" si="0"/>
        <v/>
      </c>
      <c r="S19" s="63" t="str">
        <f t="shared" si="1"/>
        <v/>
      </c>
      <c r="T19" s="63" t="str">
        <f t="shared" si="2"/>
        <v/>
      </c>
      <c r="U19" s="63" t="str">
        <f t="shared" si="3"/>
        <v/>
      </c>
      <c r="V19" s="64" t="str">
        <f t="shared" si="4"/>
        <v/>
      </c>
      <c r="W19" s="64" t="str">
        <f t="shared" si="5"/>
        <v/>
      </c>
      <c r="X19" s="64" t="str">
        <f t="shared" si="6"/>
        <v/>
      </c>
      <c r="Y19" s="64" t="str">
        <f t="shared" si="7"/>
        <v>Not affordable under tested safe harbors</v>
      </c>
      <c r="Z19" s="65"/>
    </row>
    <row r="20" spans="1:26" x14ac:dyDescent="0.25">
      <c r="A20" s="50"/>
      <c r="B20" s="50"/>
      <c r="C20" s="50"/>
      <c r="D20" s="51"/>
      <c r="E20" s="50"/>
      <c r="F20" s="50"/>
      <c r="G20" s="52"/>
      <c r="H20" s="50"/>
      <c r="I20" s="50"/>
      <c r="J20" s="50"/>
      <c r="K20" s="53"/>
      <c r="L20" s="54"/>
      <c r="M20" s="54"/>
      <c r="N20" s="54"/>
      <c r="O20" s="54"/>
      <c r="P20" s="54"/>
      <c r="Q20" s="54"/>
      <c r="R20" s="55" t="str">
        <f t="shared" si="0"/>
        <v/>
      </c>
      <c r="S20" s="55" t="str">
        <f t="shared" si="1"/>
        <v/>
      </c>
      <c r="T20" s="55" t="str">
        <f t="shared" si="2"/>
        <v/>
      </c>
      <c r="U20" s="55" t="str">
        <f t="shared" si="3"/>
        <v/>
      </c>
      <c r="V20" s="56" t="str">
        <f t="shared" si="4"/>
        <v/>
      </c>
      <c r="W20" s="56" t="str">
        <f t="shared" si="5"/>
        <v/>
      </c>
      <c r="X20" s="56" t="str">
        <f t="shared" si="6"/>
        <v/>
      </c>
      <c r="Y20" s="56" t="str">
        <f t="shared" si="7"/>
        <v>Not affordable under tested safe harbors</v>
      </c>
      <c r="Z20" s="57"/>
    </row>
    <row r="21" spans="1:26" x14ac:dyDescent="0.25">
      <c r="A21" s="58"/>
      <c r="B21" s="58"/>
      <c r="C21" s="58"/>
      <c r="D21" s="59"/>
      <c r="E21" s="58"/>
      <c r="F21" s="58"/>
      <c r="G21" s="60"/>
      <c r="H21" s="58"/>
      <c r="I21" s="58"/>
      <c r="J21" s="58"/>
      <c r="K21" s="61"/>
      <c r="L21" s="62"/>
      <c r="M21" s="62"/>
      <c r="N21" s="62"/>
      <c r="O21" s="62"/>
      <c r="P21" s="62"/>
      <c r="Q21" s="62"/>
      <c r="R21" s="63" t="str">
        <f t="shared" si="0"/>
        <v/>
      </c>
      <c r="S21" s="63" t="str">
        <f t="shared" si="1"/>
        <v/>
      </c>
      <c r="T21" s="63" t="str">
        <f t="shared" si="2"/>
        <v/>
      </c>
      <c r="U21" s="63" t="str">
        <f t="shared" si="3"/>
        <v/>
      </c>
      <c r="V21" s="64" t="str">
        <f t="shared" si="4"/>
        <v/>
      </c>
      <c r="W21" s="64" t="str">
        <f t="shared" si="5"/>
        <v/>
      </c>
      <c r="X21" s="64" t="str">
        <f t="shared" si="6"/>
        <v/>
      </c>
      <c r="Y21" s="64" t="str">
        <f t="shared" si="7"/>
        <v>Not affordable under tested safe harbors</v>
      </c>
      <c r="Z21" s="65"/>
    </row>
    <row r="22" spans="1:26" x14ac:dyDescent="0.25">
      <c r="A22" s="50"/>
      <c r="B22" s="50"/>
      <c r="C22" s="50"/>
      <c r="D22" s="51"/>
      <c r="E22" s="50"/>
      <c r="F22" s="50"/>
      <c r="G22" s="52"/>
      <c r="H22" s="50"/>
      <c r="I22" s="50"/>
      <c r="J22" s="50"/>
      <c r="K22" s="53"/>
      <c r="L22" s="54"/>
      <c r="M22" s="54"/>
      <c r="N22" s="54"/>
      <c r="O22" s="54"/>
      <c r="P22" s="54"/>
      <c r="Q22" s="54"/>
      <c r="R22" s="55" t="str">
        <f t="shared" si="0"/>
        <v/>
      </c>
      <c r="S22" s="55" t="str">
        <f t="shared" si="1"/>
        <v/>
      </c>
      <c r="T22" s="55" t="str">
        <f t="shared" si="2"/>
        <v/>
      </c>
      <c r="U22" s="55" t="str">
        <f t="shared" si="3"/>
        <v/>
      </c>
      <c r="V22" s="56" t="str">
        <f t="shared" si="4"/>
        <v/>
      </c>
      <c r="W22" s="56" t="str">
        <f t="shared" si="5"/>
        <v/>
      </c>
      <c r="X22" s="56" t="str">
        <f t="shared" si="6"/>
        <v/>
      </c>
      <c r="Y22" s="56" t="str">
        <f t="shared" si="7"/>
        <v>Not affordable under tested safe harbors</v>
      </c>
      <c r="Z22" s="57"/>
    </row>
    <row r="23" spans="1:26" x14ac:dyDescent="0.25">
      <c r="A23" s="58"/>
      <c r="B23" s="58"/>
      <c r="C23" s="58"/>
      <c r="D23" s="59"/>
      <c r="E23" s="58"/>
      <c r="F23" s="58"/>
      <c r="G23" s="60"/>
      <c r="H23" s="58"/>
      <c r="I23" s="58"/>
      <c r="J23" s="58"/>
      <c r="K23" s="61"/>
      <c r="L23" s="62"/>
      <c r="M23" s="62"/>
      <c r="N23" s="62"/>
      <c r="O23" s="62"/>
      <c r="P23" s="62"/>
      <c r="Q23" s="62"/>
      <c r="R23" s="63" t="str">
        <f t="shared" si="0"/>
        <v/>
      </c>
      <c r="S23" s="63" t="str">
        <f t="shared" si="1"/>
        <v/>
      </c>
      <c r="T23" s="63" t="str">
        <f t="shared" si="2"/>
        <v/>
      </c>
      <c r="U23" s="63" t="str">
        <f t="shared" si="3"/>
        <v/>
      </c>
      <c r="V23" s="64" t="str">
        <f t="shared" si="4"/>
        <v/>
      </c>
      <c r="W23" s="64" t="str">
        <f t="shared" si="5"/>
        <v/>
      </c>
      <c r="X23" s="64" t="str">
        <f t="shared" si="6"/>
        <v/>
      </c>
      <c r="Y23" s="64" t="str">
        <f t="shared" si="7"/>
        <v>Not affordable under tested safe harbors</v>
      </c>
      <c r="Z23" s="65"/>
    </row>
    <row r="24" spans="1:26" x14ac:dyDescent="0.25">
      <c r="A24" s="50"/>
      <c r="B24" s="50"/>
      <c r="C24" s="50"/>
      <c r="D24" s="51"/>
      <c r="E24" s="50"/>
      <c r="F24" s="50"/>
      <c r="G24" s="52"/>
      <c r="H24" s="50"/>
      <c r="I24" s="50"/>
      <c r="J24" s="50"/>
      <c r="K24" s="53"/>
      <c r="L24" s="54"/>
      <c r="M24" s="54"/>
      <c r="N24" s="54"/>
      <c r="O24" s="54"/>
      <c r="P24" s="54"/>
      <c r="Q24" s="54"/>
      <c r="R24" s="55" t="str">
        <f t="shared" si="0"/>
        <v/>
      </c>
      <c r="S24" s="55" t="str">
        <f t="shared" si="1"/>
        <v/>
      </c>
      <c r="T24" s="55" t="str">
        <f t="shared" si="2"/>
        <v/>
      </c>
      <c r="U24" s="55" t="str">
        <f t="shared" si="3"/>
        <v/>
      </c>
      <c r="V24" s="56" t="str">
        <f t="shared" si="4"/>
        <v/>
      </c>
      <c r="W24" s="56" t="str">
        <f t="shared" si="5"/>
        <v/>
      </c>
      <c r="X24" s="56" t="str">
        <f t="shared" si="6"/>
        <v/>
      </c>
      <c r="Y24" s="56" t="str">
        <f t="shared" si="7"/>
        <v>Not affordable under tested safe harbors</v>
      </c>
      <c r="Z24" s="57"/>
    </row>
    <row r="25" spans="1:26" x14ac:dyDescent="0.25">
      <c r="A25" s="58"/>
      <c r="B25" s="58"/>
      <c r="C25" s="58"/>
      <c r="D25" s="59"/>
      <c r="E25" s="58"/>
      <c r="F25" s="58"/>
      <c r="G25" s="60"/>
      <c r="H25" s="58"/>
      <c r="I25" s="58"/>
      <c r="J25" s="58"/>
      <c r="K25" s="61"/>
      <c r="L25" s="62"/>
      <c r="M25" s="62"/>
      <c r="N25" s="62"/>
      <c r="O25" s="62"/>
      <c r="P25" s="62"/>
      <c r="Q25" s="62"/>
      <c r="R25" s="63" t="str">
        <f t="shared" si="0"/>
        <v/>
      </c>
      <c r="S25" s="63" t="str">
        <f t="shared" si="1"/>
        <v/>
      </c>
      <c r="T25" s="63" t="str">
        <f t="shared" si="2"/>
        <v/>
      </c>
      <c r="U25" s="63" t="str">
        <f t="shared" si="3"/>
        <v/>
      </c>
      <c r="V25" s="64" t="str">
        <f t="shared" si="4"/>
        <v/>
      </c>
      <c r="W25" s="64" t="str">
        <f t="shared" si="5"/>
        <v/>
      </c>
      <c r="X25" s="64" t="str">
        <f t="shared" si="6"/>
        <v/>
      </c>
      <c r="Y25" s="64" t="str">
        <f t="shared" si="7"/>
        <v>Not affordable under tested safe harbors</v>
      </c>
      <c r="Z25" s="65"/>
    </row>
    <row r="26" spans="1:26" x14ac:dyDescent="0.25">
      <c r="A26" s="50"/>
      <c r="B26" s="50"/>
      <c r="C26" s="50"/>
      <c r="D26" s="51"/>
      <c r="E26" s="50"/>
      <c r="F26" s="50"/>
      <c r="G26" s="52"/>
      <c r="H26" s="50"/>
      <c r="I26" s="50"/>
      <c r="J26" s="50"/>
      <c r="K26" s="53"/>
      <c r="L26" s="54"/>
      <c r="M26" s="54"/>
      <c r="N26" s="54"/>
      <c r="O26" s="54"/>
      <c r="P26" s="54"/>
      <c r="Q26" s="54"/>
      <c r="R26" s="55" t="str">
        <f t="shared" si="0"/>
        <v/>
      </c>
      <c r="S26" s="55" t="str">
        <f t="shared" si="1"/>
        <v/>
      </c>
      <c r="T26" s="55" t="str">
        <f t="shared" si="2"/>
        <v/>
      </c>
      <c r="U26" s="55" t="str">
        <f t="shared" si="3"/>
        <v/>
      </c>
      <c r="V26" s="56" t="str">
        <f t="shared" si="4"/>
        <v/>
      </c>
      <c r="W26" s="56" t="str">
        <f t="shared" si="5"/>
        <v/>
      </c>
      <c r="X26" s="56" t="str">
        <f t="shared" si="6"/>
        <v/>
      </c>
      <c r="Y26" s="56" t="str">
        <f t="shared" si="7"/>
        <v>Not affordable under tested safe harbors</v>
      </c>
      <c r="Z26" s="57"/>
    </row>
    <row r="27" spans="1:26" x14ac:dyDescent="0.25">
      <c r="A27" s="58"/>
      <c r="B27" s="58"/>
      <c r="C27" s="58"/>
      <c r="D27" s="59"/>
      <c r="E27" s="58"/>
      <c r="F27" s="58"/>
      <c r="G27" s="60"/>
      <c r="H27" s="58"/>
      <c r="I27" s="58"/>
      <c r="J27" s="58"/>
      <c r="K27" s="61"/>
      <c r="L27" s="62"/>
      <c r="M27" s="62"/>
      <c r="N27" s="62"/>
      <c r="O27" s="62"/>
      <c r="P27" s="62"/>
      <c r="Q27" s="62"/>
      <c r="R27" s="63" t="str">
        <f t="shared" si="0"/>
        <v/>
      </c>
      <c r="S27" s="63" t="str">
        <f t="shared" si="1"/>
        <v/>
      </c>
      <c r="T27" s="63" t="str">
        <f t="shared" si="2"/>
        <v/>
      </c>
      <c r="U27" s="63" t="str">
        <f t="shared" si="3"/>
        <v/>
      </c>
      <c r="V27" s="64" t="str">
        <f t="shared" si="4"/>
        <v/>
      </c>
      <c r="W27" s="64" t="str">
        <f t="shared" si="5"/>
        <v/>
      </c>
      <c r="X27" s="64" t="str">
        <f t="shared" si="6"/>
        <v/>
      </c>
      <c r="Y27" s="64" t="str">
        <f t="shared" si="7"/>
        <v>Not affordable under tested safe harbors</v>
      </c>
      <c r="Z27" s="65"/>
    </row>
    <row r="28" spans="1:26" x14ac:dyDescent="0.25">
      <c r="A28" s="50"/>
      <c r="B28" s="50"/>
      <c r="C28" s="50"/>
      <c r="D28" s="51"/>
      <c r="E28" s="50"/>
      <c r="F28" s="50"/>
      <c r="G28" s="52"/>
      <c r="H28" s="50"/>
      <c r="I28" s="50"/>
      <c r="J28" s="50"/>
      <c r="K28" s="53"/>
      <c r="L28" s="54"/>
      <c r="M28" s="54"/>
      <c r="N28" s="54"/>
      <c r="O28" s="54"/>
      <c r="P28" s="54"/>
      <c r="Q28" s="54"/>
      <c r="R28" s="55" t="str">
        <f t="shared" si="0"/>
        <v/>
      </c>
      <c r="S28" s="55" t="str">
        <f t="shared" si="1"/>
        <v/>
      </c>
      <c r="T28" s="55" t="str">
        <f t="shared" si="2"/>
        <v/>
      </c>
      <c r="U28" s="55" t="str">
        <f t="shared" si="3"/>
        <v/>
      </c>
      <c r="V28" s="56" t="str">
        <f t="shared" si="4"/>
        <v/>
      </c>
      <c r="W28" s="56" t="str">
        <f t="shared" si="5"/>
        <v/>
      </c>
      <c r="X28" s="56" t="str">
        <f t="shared" si="6"/>
        <v/>
      </c>
      <c r="Y28" s="56" t="str">
        <f t="shared" si="7"/>
        <v>Not affordable under tested safe harbors</v>
      </c>
      <c r="Z28" s="57"/>
    </row>
    <row r="29" spans="1:26" x14ac:dyDescent="0.25">
      <c r="A29" s="58"/>
      <c r="B29" s="58"/>
      <c r="C29" s="58"/>
      <c r="D29" s="59"/>
      <c r="E29" s="58"/>
      <c r="F29" s="58"/>
      <c r="G29" s="60"/>
      <c r="H29" s="58"/>
      <c r="I29" s="58"/>
      <c r="J29" s="58"/>
      <c r="K29" s="61"/>
      <c r="L29" s="62"/>
      <c r="M29" s="62"/>
      <c r="N29" s="62"/>
      <c r="O29" s="62"/>
      <c r="P29" s="62"/>
      <c r="Q29" s="62"/>
      <c r="R29" s="63" t="str">
        <f t="shared" si="0"/>
        <v/>
      </c>
      <c r="S29" s="63" t="str">
        <f t="shared" si="1"/>
        <v/>
      </c>
      <c r="T29" s="63" t="str">
        <f t="shared" si="2"/>
        <v/>
      </c>
      <c r="U29" s="63" t="str">
        <f t="shared" si="3"/>
        <v/>
      </c>
      <c r="V29" s="64" t="str">
        <f t="shared" si="4"/>
        <v/>
      </c>
      <c r="W29" s="64" t="str">
        <f t="shared" si="5"/>
        <v/>
      </c>
      <c r="X29" s="64" t="str">
        <f t="shared" si="6"/>
        <v/>
      </c>
      <c r="Y29" s="64" t="str">
        <f t="shared" si="7"/>
        <v>Not affordable under tested safe harbors</v>
      </c>
      <c r="Z29" s="65"/>
    </row>
    <row r="30" spans="1:26" x14ac:dyDescent="0.25">
      <c r="A30" s="50"/>
      <c r="B30" s="50"/>
      <c r="C30" s="50"/>
      <c r="D30" s="51"/>
      <c r="E30" s="50"/>
      <c r="F30" s="50"/>
      <c r="G30" s="52"/>
      <c r="H30" s="50"/>
      <c r="I30" s="50"/>
      <c r="J30" s="50"/>
      <c r="K30" s="53"/>
      <c r="L30" s="54"/>
      <c r="M30" s="54"/>
      <c r="N30" s="54"/>
      <c r="O30" s="54"/>
      <c r="P30" s="54"/>
      <c r="Q30" s="54"/>
      <c r="R30" s="55" t="str">
        <f t="shared" si="0"/>
        <v/>
      </c>
      <c r="S30" s="55" t="str">
        <f t="shared" si="1"/>
        <v/>
      </c>
      <c r="T30" s="55" t="str">
        <f t="shared" si="2"/>
        <v/>
      </c>
      <c r="U30" s="55" t="str">
        <f t="shared" si="3"/>
        <v/>
      </c>
      <c r="V30" s="56" t="str">
        <f t="shared" si="4"/>
        <v/>
      </c>
      <c r="W30" s="56" t="str">
        <f t="shared" si="5"/>
        <v/>
      </c>
      <c r="X30" s="56" t="str">
        <f t="shared" si="6"/>
        <v/>
      </c>
      <c r="Y30" s="56" t="str">
        <f t="shared" si="7"/>
        <v>Not affordable under tested safe harbors</v>
      </c>
      <c r="Z30" s="57"/>
    </row>
    <row r="31" spans="1:26" x14ac:dyDescent="0.25">
      <c r="A31" s="58"/>
      <c r="B31" s="58"/>
      <c r="C31" s="58"/>
      <c r="D31" s="59"/>
      <c r="E31" s="58"/>
      <c r="F31" s="58"/>
      <c r="G31" s="60"/>
      <c r="H31" s="58"/>
      <c r="I31" s="58"/>
      <c r="J31" s="58"/>
      <c r="K31" s="61"/>
      <c r="L31" s="62"/>
      <c r="M31" s="62"/>
      <c r="N31" s="62"/>
      <c r="O31" s="62"/>
      <c r="P31" s="62"/>
      <c r="Q31" s="62"/>
      <c r="R31" s="63" t="str">
        <f t="shared" si="0"/>
        <v/>
      </c>
      <c r="S31" s="63" t="str">
        <f t="shared" si="1"/>
        <v/>
      </c>
      <c r="T31" s="63" t="str">
        <f t="shared" si="2"/>
        <v/>
      </c>
      <c r="U31" s="63" t="str">
        <f t="shared" si="3"/>
        <v/>
      </c>
      <c r="V31" s="64" t="str">
        <f t="shared" si="4"/>
        <v/>
      </c>
      <c r="W31" s="64" t="str">
        <f t="shared" si="5"/>
        <v/>
      </c>
      <c r="X31" s="64" t="str">
        <f t="shared" si="6"/>
        <v/>
      </c>
      <c r="Y31" s="64" t="str">
        <f t="shared" si="7"/>
        <v>Not affordable under tested safe harbors</v>
      </c>
      <c r="Z31" s="65"/>
    </row>
    <row r="32" spans="1:26" x14ac:dyDescent="0.25">
      <c r="A32" s="50"/>
      <c r="B32" s="50"/>
      <c r="C32" s="50"/>
      <c r="D32" s="51"/>
      <c r="E32" s="50"/>
      <c r="F32" s="50"/>
      <c r="G32" s="52"/>
      <c r="H32" s="50"/>
      <c r="I32" s="50"/>
      <c r="J32" s="50"/>
      <c r="K32" s="53"/>
      <c r="L32" s="54"/>
      <c r="M32" s="54"/>
      <c r="N32" s="54"/>
      <c r="O32" s="54"/>
      <c r="P32" s="54"/>
      <c r="Q32" s="54"/>
      <c r="R32" s="55" t="str">
        <f t="shared" si="0"/>
        <v/>
      </c>
      <c r="S32" s="55" t="str">
        <f t="shared" si="1"/>
        <v/>
      </c>
      <c r="T32" s="55" t="str">
        <f t="shared" si="2"/>
        <v/>
      </c>
      <c r="U32" s="55" t="str">
        <f t="shared" si="3"/>
        <v/>
      </c>
      <c r="V32" s="56" t="str">
        <f t="shared" si="4"/>
        <v/>
      </c>
      <c r="W32" s="56" t="str">
        <f t="shared" si="5"/>
        <v/>
      </c>
      <c r="X32" s="56" t="str">
        <f t="shared" si="6"/>
        <v/>
      </c>
      <c r="Y32" s="56" t="str">
        <f t="shared" si="7"/>
        <v>Not affordable under tested safe harbors</v>
      </c>
      <c r="Z32" s="57"/>
    </row>
    <row r="33" spans="1:26" x14ac:dyDescent="0.25">
      <c r="A33" s="58"/>
      <c r="B33" s="58"/>
      <c r="C33" s="58"/>
      <c r="D33" s="59"/>
      <c r="E33" s="58"/>
      <c r="F33" s="58"/>
      <c r="G33" s="60"/>
      <c r="H33" s="58"/>
      <c r="I33" s="58"/>
      <c r="J33" s="58"/>
      <c r="K33" s="61"/>
      <c r="L33" s="62"/>
      <c r="M33" s="62"/>
      <c r="N33" s="62"/>
      <c r="O33" s="62"/>
      <c r="P33" s="62"/>
      <c r="Q33" s="62"/>
      <c r="R33" s="63" t="str">
        <f t="shared" si="0"/>
        <v/>
      </c>
      <c r="S33" s="63" t="str">
        <f t="shared" si="1"/>
        <v/>
      </c>
      <c r="T33" s="63" t="str">
        <f t="shared" si="2"/>
        <v/>
      </c>
      <c r="U33" s="63" t="str">
        <f t="shared" si="3"/>
        <v/>
      </c>
      <c r="V33" s="64" t="str">
        <f t="shared" si="4"/>
        <v/>
      </c>
      <c r="W33" s="64" t="str">
        <f t="shared" si="5"/>
        <v/>
      </c>
      <c r="X33" s="64" t="str">
        <f t="shared" si="6"/>
        <v/>
      </c>
      <c r="Y33" s="64" t="str">
        <f t="shared" si="7"/>
        <v>Not affordable under tested safe harbors</v>
      </c>
      <c r="Z33" s="65"/>
    </row>
    <row r="34" spans="1:26" x14ac:dyDescent="0.25">
      <c r="A34" s="50"/>
      <c r="B34" s="50"/>
      <c r="C34" s="50"/>
      <c r="D34" s="51"/>
      <c r="E34" s="50"/>
      <c r="F34" s="50"/>
      <c r="G34" s="52"/>
      <c r="H34" s="50"/>
      <c r="I34" s="50"/>
      <c r="J34" s="50"/>
      <c r="K34" s="53"/>
      <c r="L34" s="54"/>
      <c r="M34" s="54"/>
      <c r="N34" s="54"/>
      <c r="O34" s="54"/>
      <c r="P34" s="54"/>
      <c r="Q34" s="54"/>
      <c r="R34" s="55" t="str">
        <f t="shared" si="0"/>
        <v/>
      </c>
      <c r="S34" s="55" t="str">
        <f t="shared" si="1"/>
        <v/>
      </c>
      <c r="T34" s="55" t="str">
        <f t="shared" si="2"/>
        <v/>
      </c>
      <c r="U34" s="55" t="str">
        <f t="shared" si="3"/>
        <v/>
      </c>
      <c r="V34" s="56" t="str">
        <f t="shared" si="4"/>
        <v/>
      </c>
      <c r="W34" s="56" t="str">
        <f t="shared" si="5"/>
        <v/>
      </c>
      <c r="X34" s="56" t="str">
        <f t="shared" si="6"/>
        <v/>
      </c>
      <c r="Y34" s="56" t="str">
        <f t="shared" si="7"/>
        <v>Not affordable under tested safe harbors</v>
      </c>
      <c r="Z34" s="57"/>
    </row>
    <row r="35" spans="1:26" x14ac:dyDescent="0.25">
      <c r="A35" s="58"/>
      <c r="B35" s="58"/>
      <c r="C35" s="58"/>
      <c r="D35" s="59"/>
      <c r="E35" s="58"/>
      <c r="F35" s="58"/>
      <c r="G35" s="60"/>
      <c r="H35" s="58"/>
      <c r="I35" s="58"/>
      <c r="J35" s="58"/>
      <c r="K35" s="61"/>
      <c r="L35" s="62"/>
      <c r="M35" s="62"/>
      <c r="N35" s="62"/>
      <c r="O35" s="62"/>
      <c r="P35" s="62"/>
      <c r="Q35" s="62"/>
      <c r="R35" s="63" t="str">
        <f t="shared" si="0"/>
        <v/>
      </c>
      <c r="S35" s="63" t="str">
        <f t="shared" si="1"/>
        <v/>
      </c>
      <c r="T35" s="63" t="str">
        <f t="shared" si="2"/>
        <v/>
      </c>
      <c r="U35" s="63" t="str">
        <f t="shared" si="3"/>
        <v/>
      </c>
      <c r="V35" s="64" t="str">
        <f t="shared" si="4"/>
        <v/>
      </c>
      <c r="W35" s="64" t="str">
        <f t="shared" si="5"/>
        <v/>
      </c>
      <c r="X35" s="64" t="str">
        <f t="shared" si="6"/>
        <v/>
      </c>
      <c r="Y35" s="64" t="str">
        <f t="shared" si="7"/>
        <v>Not affordable under tested safe harbors</v>
      </c>
      <c r="Z35" s="65"/>
    </row>
    <row r="36" spans="1:26" x14ac:dyDescent="0.25">
      <c r="A36" s="50"/>
      <c r="B36" s="50"/>
      <c r="C36" s="50"/>
      <c r="D36" s="51"/>
      <c r="E36" s="50"/>
      <c r="F36" s="50"/>
      <c r="G36" s="52"/>
      <c r="H36" s="50"/>
      <c r="I36" s="50"/>
      <c r="J36" s="50"/>
      <c r="K36" s="53"/>
      <c r="L36" s="54"/>
      <c r="M36" s="54"/>
      <c r="N36" s="54"/>
      <c r="O36" s="54"/>
      <c r="P36" s="54"/>
      <c r="Q36" s="54"/>
      <c r="R36" s="55" t="str">
        <f t="shared" si="0"/>
        <v/>
      </c>
      <c r="S36" s="55" t="str">
        <f t="shared" si="1"/>
        <v/>
      </c>
      <c r="T36" s="55" t="str">
        <f t="shared" si="2"/>
        <v/>
      </c>
      <c r="U36" s="55" t="str">
        <f t="shared" si="3"/>
        <v/>
      </c>
      <c r="V36" s="56" t="str">
        <f t="shared" si="4"/>
        <v/>
      </c>
      <c r="W36" s="56" t="str">
        <f t="shared" si="5"/>
        <v/>
      </c>
      <c r="X36" s="56" t="str">
        <f t="shared" si="6"/>
        <v/>
      </c>
      <c r="Y36" s="56" t="str">
        <f t="shared" si="7"/>
        <v>Not affordable under tested safe harbors</v>
      </c>
      <c r="Z36" s="57"/>
    </row>
    <row r="37" spans="1:26" x14ac:dyDescent="0.25">
      <c r="A37" s="58"/>
      <c r="B37" s="58"/>
      <c r="C37" s="58"/>
      <c r="D37" s="59"/>
      <c r="E37" s="58"/>
      <c r="F37" s="58"/>
      <c r="G37" s="60"/>
      <c r="H37" s="58"/>
      <c r="I37" s="58"/>
      <c r="J37" s="58"/>
      <c r="K37" s="61"/>
      <c r="L37" s="62"/>
      <c r="M37" s="62"/>
      <c r="N37" s="62"/>
      <c r="O37" s="62"/>
      <c r="P37" s="62"/>
      <c r="Q37" s="62"/>
      <c r="R37" s="63" t="str">
        <f t="shared" si="0"/>
        <v/>
      </c>
      <c r="S37" s="63" t="str">
        <f t="shared" si="1"/>
        <v/>
      </c>
      <c r="T37" s="63" t="str">
        <f t="shared" si="2"/>
        <v/>
      </c>
      <c r="U37" s="63" t="str">
        <f t="shared" si="3"/>
        <v/>
      </c>
      <c r="V37" s="64" t="str">
        <f t="shared" si="4"/>
        <v/>
      </c>
      <c r="W37" s="64" t="str">
        <f t="shared" si="5"/>
        <v/>
      </c>
      <c r="X37" s="64" t="str">
        <f t="shared" si="6"/>
        <v/>
      </c>
      <c r="Y37" s="64" t="str">
        <f t="shared" si="7"/>
        <v>Not affordable under tested safe harbors</v>
      </c>
      <c r="Z37" s="65"/>
    </row>
    <row r="38" spans="1:26" x14ac:dyDescent="0.25">
      <c r="A38" s="50"/>
      <c r="B38" s="50"/>
      <c r="C38" s="50"/>
      <c r="D38" s="51"/>
      <c r="E38" s="50"/>
      <c r="F38" s="50"/>
      <c r="G38" s="52"/>
      <c r="H38" s="50"/>
      <c r="I38" s="50"/>
      <c r="J38" s="50"/>
      <c r="K38" s="53"/>
      <c r="L38" s="54"/>
      <c r="M38" s="54"/>
      <c r="N38" s="54"/>
      <c r="O38" s="54"/>
      <c r="P38" s="54"/>
      <c r="Q38" s="54"/>
      <c r="R38" s="55" t="str">
        <f t="shared" si="0"/>
        <v/>
      </c>
      <c r="S38" s="55" t="str">
        <f t="shared" si="1"/>
        <v/>
      </c>
      <c r="T38" s="55" t="str">
        <f t="shared" si="2"/>
        <v/>
      </c>
      <c r="U38" s="55" t="str">
        <f t="shared" si="3"/>
        <v/>
      </c>
      <c r="V38" s="56" t="str">
        <f t="shared" si="4"/>
        <v/>
      </c>
      <c r="W38" s="56" t="str">
        <f t="shared" si="5"/>
        <v/>
      </c>
      <c r="X38" s="56" t="str">
        <f t="shared" si="6"/>
        <v/>
      </c>
      <c r="Y38" s="56" t="str">
        <f t="shared" si="7"/>
        <v>Not affordable under tested safe harbors</v>
      </c>
      <c r="Z38" s="57"/>
    </row>
    <row r="39" spans="1:26" x14ac:dyDescent="0.25">
      <c r="A39" s="58"/>
      <c r="B39" s="58"/>
      <c r="C39" s="58"/>
      <c r="D39" s="59"/>
      <c r="E39" s="58"/>
      <c r="F39" s="58"/>
      <c r="G39" s="60"/>
      <c r="H39" s="58"/>
      <c r="I39" s="58"/>
      <c r="J39" s="58"/>
      <c r="K39" s="61"/>
      <c r="L39" s="62"/>
      <c r="M39" s="62"/>
      <c r="N39" s="62"/>
      <c r="O39" s="62"/>
      <c r="P39" s="62"/>
      <c r="Q39" s="62"/>
      <c r="R39" s="63" t="str">
        <f t="shared" si="0"/>
        <v/>
      </c>
      <c r="S39" s="63" t="str">
        <f t="shared" si="1"/>
        <v/>
      </c>
      <c r="T39" s="63" t="str">
        <f t="shared" si="2"/>
        <v/>
      </c>
      <c r="U39" s="63" t="str">
        <f t="shared" si="3"/>
        <v/>
      </c>
      <c r="V39" s="64" t="str">
        <f t="shared" si="4"/>
        <v/>
      </c>
      <c r="W39" s="64" t="str">
        <f t="shared" si="5"/>
        <v/>
      </c>
      <c r="X39" s="64" t="str">
        <f t="shared" si="6"/>
        <v/>
      </c>
      <c r="Y39" s="64" t="str">
        <f t="shared" si="7"/>
        <v>Not affordable under tested safe harbors</v>
      </c>
      <c r="Z39" s="65"/>
    </row>
    <row r="40" spans="1:26" x14ac:dyDescent="0.25">
      <c r="A40" s="50"/>
      <c r="B40" s="50"/>
      <c r="C40" s="50"/>
      <c r="D40" s="51"/>
      <c r="E40" s="50"/>
      <c r="F40" s="50"/>
      <c r="G40" s="52"/>
      <c r="H40" s="50"/>
      <c r="I40" s="50"/>
      <c r="J40" s="50"/>
      <c r="K40" s="53"/>
      <c r="L40" s="54"/>
      <c r="M40" s="54"/>
      <c r="N40" s="54"/>
      <c r="O40" s="54"/>
      <c r="P40" s="54"/>
      <c r="Q40" s="54"/>
      <c r="R40" s="55" t="str">
        <f t="shared" si="0"/>
        <v/>
      </c>
      <c r="S40" s="55" t="str">
        <f t="shared" si="1"/>
        <v/>
      </c>
      <c r="T40" s="55" t="str">
        <f t="shared" si="2"/>
        <v/>
      </c>
      <c r="U40" s="55" t="str">
        <f t="shared" si="3"/>
        <v/>
      </c>
      <c r="V40" s="56" t="str">
        <f t="shared" si="4"/>
        <v/>
      </c>
      <c r="W40" s="56" t="str">
        <f t="shared" si="5"/>
        <v/>
      </c>
      <c r="X40" s="56" t="str">
        <f t="shared" si="6"/>
        <v/>
      </c>
      <c r="Y40" s="56" t="str">
        <f t="shared" si="7"/>
        <v>Not affordable under tested safe harbors</v>
      </c>
      <c r="Z40" s="57"/>
    </row>
    <row r="41" spans="1:26" x14ac:dyDescent="0.25">
      <c r="A41" s="58"/>
      <c r="B41" s="58"/>
      <c r="C41" s="58"/>
      <c r="D41" s="59"/>
      <c r="E41" s="58"/>
      <c r="F41" s="58"/>
      <c r="G41" s="60"/>
      <c r="H41" s="58"/>
      <c r="I41" s="58"/>
      <c r="J41" s="58"/>
      <c r="K41" s="61"/>
      <c r="L41" s="62"/>
      <c r="M41" s="62"/>
      <c r="N41" s="62"/>
      <c r="O41" s="62"/>
      <c r="P41" s="62"/>
      <c r="Q41" s="62"/>
      <c r="R41" s="63" t="str">
        <f t="shared" si="0"/>
        <v/>
      </c>
      <c r="S41" s="63" t="str">
        <f t="shared" si="1"/>
        <v/>
      </c>
      <c r="T41" s="63" t="str">
        <f t="shared" si="2"/>
        <v/>
      </c>
      <c r="U41" s="63" t="str">
        <f t="shared" si="3"/>
        <v/>
      </c>
      <c r="V41" s="64" t="str">
        <f t="shared" si="4"/>
        <v/>
      </c>
      <c r="W41" s="64" t="str">
        <f t="shared" si="5"/>
        <v/>
      </c>
      <c r="X41" s="64" t="str">
        <f t="shared" si="6"/>
        <v/>
      </c>
      <c r="Y41" s="64" t="str">
        <f t="shared" si="7"/>
        <v>Not affordable under tested safe harbors</v>
      </c>
      <c r="Z41" s="65"/>
    </row>
    <row r="42" spans="1:26" x14ac:dyDescent="0.25">
      <c r="A42" s="50"/>
      <c r="B42" s="50"/>
      <c r="C42" s="50"/>
      <c r="D42" s="51"/>
      <c r="E42" s="50"/>
      <c r="F42" s="50"/>
      <c r="G42" s="52"/>
      <c r="H42" s="50"/>
      <c r="I42" s="50"/>
      <c r="J42" s="50"/>
      <c r="K42" s="53"/>
      <c r="L42" s="54"/>
      <c r="M42" s="54"/>
      <c r="N42" s="54"/>
      <c r="O42" s="54"/>
      <c r="P42" s="54"/>
      <c r="Q42" s="54"/>
      <c r="R42" s="55" t="str">
        <f t="shared" si="0"/>
        <v/>
      </c>
      <c r="S42" s="55" t="str">
        <f t="shared" si="1"/>
        <v/>
      </c>
      <c r="T42" s="55" t="str">
        <f t="shared" si="2"/>
        <v/>
      </c>
      <c r="U42" s="55" t="str">
        <f t="shared" si="3"/>
        <v/>
      </c>
      <c r="V42" s="56" t="str">
        <f t="shared" si="4"/>
        <v/>
      </c>
      <c r="W42" s="56" t="str">
        <f t="shared" si="5"/>
        <v/>
      </c>
      <c r="X42" s="56" t="str">
        <f t="shared" si="6"/>
        <v/>
      </c>
      <c r="Y42" s="56" t="str">
        <f t="shared" si="7"/>
        <v>Not affordable under tested safe harbors</v>
      </c>
      <c r="Z42" s="57"/>
    </row>
    <row r="43" spans="1:26" x14ac:dyDescent="0.25">
      <c r="A43" s="58"/>
      <c r="B43" s="58"/>
      <c r="C43" s="58"/>
      <c r="D43" s="59"/>
      <c r="E43" s="58"/>
      <c r="F43" s="58"/>
      <c r="G43" s="60"/>
      <c r="H43" s="58"/>
      <c r="I43" s="58"/>
      <c r="J43" s="58"/>
      <c r="K43" s="61"/>
      <c r="L43" s="62"/>
      <c r="M43" s="62"/>
      <c r="N43" s="62"/>
      <c r="O43" s="62"/>
      <c r="P43" s="62"/>
      <c r="Q43" s="62"/>
      <c r="R43" s="63" t="str">
        <f t="shared" si="0"/>
        <v/>
      </c>
      <c r="S43" s="63" t="str">
        <f t="shared" si="1"/>
        <v/>
      </c>
      <c r="T43" s="63" t="str">
        <f t="shared" si="2"/>
        <v/>
      </c>
      <c r="U43" s="63" t="str">
        <f t="shared" si="3"/>
        <v/>
      </c>
      <c r="V43" s="64" t="str">
        <f t="shared" si="4"/>
        <v/>
      </c>
      <c r="W43" s="64" t="str">
        <f t="shared" si="5"/>
        <v/>
      </c>
      <c r="X43" s="64" t="str">
        <f t="shared" si="6"/>
        <v/>
      </c>
      <c r="Y43" s="64" t="str">
        <f t="shared" si="7"/>
        <v>Not affordable under tested safe harbors</v>
      </c>
      <c r="Z43" s="65"/>
    </row>
    <row r="44" spans="1:26" x14ac:dyDescent="0.25">
      <c r="A44" s="50"/>
      <c r="B44" s="50"/>
      <c r="C44" s="50"/>
      <c r="D44" s="51"/>
      <c r="E44" s="50"/>
      <c r="F44" s="50"/>
      <c r="G44" s="52"/>
      <c r="H44" s="50"/>
      <c r="I44" s="50"/>
      <c r="J44" s="50"/>
      <c r="K44" s="53"/>
      <c r="L44" s="54"/>
      <c r="M44" s="54"/>
      <c r="N44" s="54"/>
      <c r="O44" s="54"/>
      <c r="P44" s="54"/>
      <c r="Q44" s="54"/>
      <c r="R44" s="55" t="str">
        <f t="shared" ref="R44:R75" si="8">IF(OR(P44="",Q44=""),"",MAX(0,P44-Q44))</f>
        <v/>
      </c>
      <c r="S44" s="55" t="str">
        <f t="shared" ref="S44:S75" si="9">IF(OR(L44="",H44="",$B$7=""),"",L44*$B$7/H44)</f>
        <v/>
      </c>
      <c r="T44" s="55" t="str">
        <f t="shared" ref="T44:T75" si="10">IF($B$7="","",IF(E44="Hourly",IF(M44="","",IF(N44="",M44,MIN(M44,N44))*130*$B$7),IF(E44="Salaried",IF(O44="","",O44*$B$7),"")))</f>
        <v/>
      </c>
      <c r="U44" s="55" t="str">
        <f t="shared" ref="U44:U75" si="11">IF($B$9="","",$B$9)</f>
        <v/>
      </c>
      <c r="V44" s="56" t="str">
        <f t="shared" ref="V44:V75" si="12">IF(OR(R44="",S44=""),"",IF(R44&lt;=S44,"Affordable","Not Affordable"))</f>
        <v/>
      </c>
      <c r="W44" s="56" t="str">
        <f t="shared" ref="W44:W75" si="13">IF(OR(R44="",T44=""),"",IF(R44&lt;=T44,"Affordable","Not Affordable"))</f>
        <v/>
      </c>
      <c r="X44" s="56" t="str">
        <f t="shared" ref="X44:X75" si="14">IF(OR(R44="",U44=""),"",IF(R44&lt;=U44,"Affordable","Not Affordable"))</f>
        <v/>
      </c>
      <c r="Y44" s="56" t="str">
        <f t="shared" ref="Y44:Y75" si="15">IF(COUNTA(V44:X44)=0,"",IF(COUNTIF(V44:X44,"Affordable")&gt;0,"Affordable under at least one safe harbor","Not affordable under tested safe harbors"))</f>
        <v>Not affordable under tested safe harbors</v>
      </c>
      <c r="Z44" s="57"/>
    </row>
    <row r="45" spans="1:26" x14ac:dyDescent="0.25">
      <c r="A45" s="58"/>
      <c r="B45" s="58"/>
      <c r="C45" s="58"/>
      <c r="D45" s="59"/>
      <c r="E45" s="58"/>
      <c r="F45" s="58"/>
      <c r="G45" s="60"/>
      <c r="H45" s="58"/>
      <c r="I45" s="58"/>
      <c r="J45" s="58"/>
      <c r="K45" s="61"/>
      <c r="L45" s="62"/>
      <c r="M45" s="62"/>
      <c r="N45" s="62"/>
      <c r="O45" s="62"/>
      <c r="P45" s="62"/>
      <c r="Q45" s="62"/>
      <c r="R45" s="63" t="str">
        <f t="shared" si="8"/>
        <v/>
      </c>
      <c r="S45" s="63" t="str">
        <f t="shared" si="9"/>
        <v/>
      </c>
      <c r="T45" s="63" t="str">
        <f t="shared" si="10"/>
        <v/>
      </c>
      <c r="U45" s="63" t="str">
        <f t="shared" si="11"/>
        <v/>
      </c>
      <c r="V45" s="64" t="str">
        <f t="shared" si="12"/>
        <v/>
      </c>
      <c r="W45" s="64" t="str">
        <f t="shared" si="13"/>
        <v/>
      </c>
      <c r="X45" s="64" t="str">
        <f t="shared" si="14"/>
        <v/>
      </c>
      <c r="Y45" s="64" t="str">
        <f t="shared" si="15"/>
        <v>Not affordable under tested safe harbors</v>
      </c>
      <c r="Z45" s="65"/>
    </row>
    <row r="46" spans="1:26" x14ac:dyDescent="0.25">
      <c r="A46" s="50"/>
      <c r="B46" s="50"/>
      <c r="C46" s="50"/>
      <c r="D46" s="51"/>
      <c r="E46" s="50"/>
      <c r="F46" s="50"/>
      <c r="G46" s="52"/>
      <c r="H46" s="50"/>
      <c r="I46" s="50"/>
      <c r="J46" s="50"/>
      <c r="K46" s="53"/>
      <c r="L46" s="54"/>
      <c r="M46" s="54"/>
      <c r="N46" s="54"/>
      <c r="O46" s="54"/>
      <c r="P46" s="54"/>
      <c r="Q46" s="54"/>
      <c r="R46" s="55" t="str">
        <f t="shared" si="8"/>
        <v/>
      </c>
      <c r="S46" s="55" t="str">
        <f t="shared" si="9"/>
        <v/>
      </c>
      <c r="T46" s="55" t="str">
        <f t="shared" si="10"/>
        <v/>
      </c>
      <c r="U46" s="55" t="str">
        <f t="shared" si="11"/>
        <v/>
      </c>
      <c r="V46" s="56" t="str">
        <f t="shared" si="12"/>
        <v/>
      </c>
      <c r="W46" s="56" t="str">
        <f t="shared" si="13"/>
        <v/>
      </c>
      <c r="X46" s="56" t="str">
        <f t="shared" si="14"/>
        <v/>
      </c>
      <c r="Y46" s="56" t="str">
        <f t="shared" si="15"/>
        <v>Not affordable under tested safe harbors</v>
      </c>
      <c r="Z46" s="57"/>
    </row>
    <row r="47" spans="1:26" x14ac:dyDescent="0.25">
      <c r="A47" s="58"/>
      <c r="B47" s="58"/>
      <c r="C47" s="58"/>
      <c r="D47" s="59"/>
      <c r="E47" s="58"/>
      <c r="F47" s="58"/>
      <c r="G47" s="60"/>
      <c r="H47" s="58"/>
      <c r="I47" s="58"/>
      <c r="J47" s="58"/>
      <c r="K47" s="61"/>
      <c r="L47" s="62"/>
      <c r="M47" s="62"/>
      <c r="N47" s="62"/>
      <c r="O47" s="62"/>
      <c r="P47" s="62"/>
      <c r="Q47" s="62"/>
      <c r="R47" s="63" t="str">
        <f t="shared" si="8"/>
        <v/>
      </c>
      <c r="S47" s="63" t="str">
        <f t="shared" si="9"/>
        <v/>
      </c>
      <c r="T47" s="63" t="str">
        <f t="shared" si="10"/>
        <v/>
      </c>
      <c r="U47" s="63" t="str">
        <f t="shared" si="11"/>
        <v/>
      </c>
      <c r="V47" s="64" t="str">
        <f t="shared" si="12"/>
        <v/>
      </c>
      <c r="W47" s="64" t="str">
        <f t="shared" si="13"/>
        <v/>
      </c>
      <c r="X47" s="64" t="str">
        <f t="shared" si="14"/>
        <v/>
      </c>
      <c r="Y47" s="64" t="str">
        <f t="shared" si="15"/>
        <v>Not affordable under tested safe harbors</v>
      </c>
      <c r="Z47" s="65"/>
    </row>
    <row r="48" spans="1:26" x14ac:dyDescent="0.25">
      <c r="A48" s="50"/>
      <c r="B48" s="50"/>
      <c r="C48" s="50"/>
      <c r="D48" s="51"/>
      <c r="E48" s="50"/>
      <c r="F48" s="50"/>
      <c r="G48" s="52"/>
      <c r="H48" s="50"/>
      <c r="I48" s="50"/>
      <c r="J48" s="50"/>
      <c r="K48" s="53"/>
      <c r="L48" s="54"/>
      <c r="M48" s="54"/>
      <c r="N48" s="54"/>
      <c r="O48" s="54"/>
      <c r="P48" s="54"/>
      <c r="Q48" s="54"/>
      <c r="R48" s="55" t="str">
        <f t="shared" si="8"/>
        <v/>
      </c>
      <c r="S48" s="55" t="str">
        <f t="shared" si="9"/>
        <v/>
      </c>
      <c r="T48" s="55" t="str">
        <f t="shared" si="10"/>
        <v/>
      </c>
      <c r="U48" s="55" t="str">
        <f t="shared" si="11"/>
        <v/>
      </c>
      <c r="V48" s="56" t="str">
        <f t="shared" si="12"/>
        <v/>
      </c>
      <c r="W48" s="56" t="str">
        <f t="shared" si="13"/>
        <v/>
      </c>
      <c r="X48" s="56" t="str">
        <f t="shared" si="14"/>
        <v/>
      </c>
      <c r="Y48" s="56" t="str">
        <f t="shared" si="15"/>
        <v>Not affordable under tested safe harbors</v>
      </c>
      <c r="Z48" s="57"/>
    </row>
    <row r="49" spans="1:26" x14ac:dyDescent="0.25">
      <c r="A49" s="58"/>
      <c r="B49" s="58"/>
      <c r="C49" s="58"/>
      <c r="D49" s="59"/>
      <c r="E49" s="58"/>
      <c r="F49" s="58"/>
      <c r="G49" s="60"/>
      <c r="H49" s="58"/>
      <c r="I49" s="58"/>
      <c r="J49" s="58"/>
      <c r="K49" s="61"/>
      <c r="L49" s="62"/>
      <c r="M49" s="62"/>
      <c r="N49" s="62"/>
      <c r="O49" s="62"/>
      <c r="P49" s="62"/>
      <c r="Q49" s="62"/>
      <c r="R49" s="63" t="str">
        <f t="shared" si="8"/>
        <v/>
      </c>
      <c r="S49" s="63" t="str">
        <f t="shared" si="9"/>
        <v/>
      </c>
      <c r="T49" s="63" t="str">
        <f t="shared" si="10"/>
        <v/>
      </c>
      <c r="U49" s="63" t="str">
        <f t="shared" si="11"/>
        <v/>
      </c>
      <c r="V49" s="64" t="str">
        <f t="shared" si="12"/>
        <v/>
      </c>
      <c r="W49" s="64" t="str">
        <f t="shared" si="13"/>
        <v/>
      </c>
      <c r="X49" s="64" t="str">
        <f t="shared" si="14"/>
        <v/>
      </c>
      <c r="Y49" s="64" t="str">
        <f t="shared" si="15"/>
        <v>Not affordable under tested safe harbors</v>
      </c>
      <c r="Z49" s="65"/>
    </row>
    <row r="50" spans="1:26" x14ac:dyDescent="0.25">
      <c r="A50" s="50"/>
      <c r="B50" s="50"/>
      <c r="C50" s="50"/>
      <c r="D50" s="51"/>
      <c r="E50" s="50"/>
      <c r="F50" s="50"/>
      <c r="G50" s="52"/>
      <c r="H50" s="50"/>
      <c r="I50" s="50"/>
      <c r="J50" s="50"/>
      <c r="K50" s="53"/>
      <c r="L50" s="54"/>
      <c r="M50" s="54"/>
      <c r="N50" s="54"/>
      <c r="O50" s="54"/>
      <c r="P50" s="54"/>
      <c r="Q50" s="54"/>
      <c r="R50" s="55" t="str">
        <f t="shared" si="8"/>
        <v/>
      </c>
      <c r="S50" s="55" t="str">
        <f t="shared" si="9"/>
        <v/>
      </c>
      <c r="T50" s="55" t="str">
        <f t="shared" si="10"/>
        <v/>
      </c>
      <c r="U50" s="55" t="str">
        <f t="shared" si="11"/>
        <v/>
      </c>
      <c r="V50" s="56" t="str">
        <f t="shared" si="12"/>
        <v/>
      </c>
      <c r="W50" s="56" t="str">
        <f t="shared" si="13"/>
        <v/>
      </c>
      <c r="X50" s="56" t="str">
        <f t="shared" si="14"/>
        <v/>
      </c>
      <c r="Y50" s="56" t="str">
        <f t="shared" si="15"/>
        <v>Not affordable under tested safe harbors</v>
      </c>
      <c r="Z50" s="57"/>
    </row>
    <row r="51" spans="1:26" x14ac:dyDescent="0.25">
      <c r="A51" s="58"/>
      <c r="B51" s="58"/>
      <c r="C51" s="58"/>
      <c r="D51" s="59"/>
      <c r="E51" s="58"/>
      <c r="F51" s="58"/>
      <c r="G51" s="60"/>
      <c r="H51" s="58"/>
      <c r="I51" s="58"/>
      <c r="J51" s="58"/>
      <c r="K51" s="61"/>
      <c r="L51" s="62"/>
      <c r="M51" s="62"/>
      <c r="N51" s="62"/>
      <c r="O51" s="62"/>
      <c r="P51" s="62"/>
      <c r="Q51" s="62"/>
      <c r="R51" s="63" t="str">
        <f t="shared" si="8"/>
        <v/>
      </c>
      <c r="S51" s="63" t="str">
        <f t="shared" si="9"/>
        <v/>
      </c>
      <c r="T51" s="63" t="str">
        <f t="shared" si="10"/>
        <v/>
      </c>
      <c r="U51" s="63" t="str">
        <f t="shared" si="11"/>
        <v/>
      </c>
      <c r="V51" s="64" t="str">
        <f t="shared" si="12"/>
        <v/>
      </c>
      <c r="W51" s="64" t="str">
        <f t="shared" si="13"/>
        <v/>
      </c>
      <c r="X51" s="64" t="str">
        <f t="shared" si="14"/>
        <v/>
      </c>
      <c r="Y51" s="64" t="str">
        <f t="shared" si="15"/>
        <v>Not affordable under tested safe harbors</v>
      </c>
      <c r="Z51" s="65"/>
    </row>
    <row r="52" spans="1:26" x14ac:dyDescent="0.25">
      <c r="A52" s="50"/>
      <c r="B52" s="50"/>
      <c r="C52" s="50"/>
      <c r="D52" s="51"/>
      <c r="E52" s="50"/>
      <c r="F52" s="50"/>
      <c r="G52" s="52"/>
      <c r="H52" s="50"/>
      <c r="I52" s="50"/>
      <c r="J52" s="50"/>
      <c r="K52" s="53"/>
      <c r="L52" s="54"/>
      <c r="M52" s="54"/>
      <c r="N52" s="54"/>
      <c r="O52" s="54"/>
      <c r="P52" s="54"/>
      <c r="Q52" s="54"/>
      <c r="R52" s="55" t="str">
        <f t="shared" si="8"/>
        <v/>
      </c>
      <c r="S52" s="55" t="str">
        <f t="shared" si="9"/>
        <v/>
      </c>
      <c r="T52" s="55" t="str">
        <f t="shared" si="10"/>
        <v/>
      </c>
      <c r="U52" s="55" t="str">
        <f t="shared" si="11"/>
        <v/>
      </c>
      <c r="V52" s="56" t="str">
        <f t="shared" si="12"/>
        <v/>
      </c>
      <c r="W52" s="56" t="str">
        <f t="shared" si="13"/>
        <v/>
      </c>
      <c r="X52" s="56" t="str">
        <f t="shared" si="14"/>
        <v/>
      </c>
      <c r="Y52" s="56" t="str">
        <f t="shared" si="15"/>
        <v>Not affordable under tested safe harbors</v>
      </c>
      <c r="Z52" s="57"/>
    </row>
    <row r="53" spans="1:26" x14ac:dyDescent="0.25">
      <c r="A53" s="58"/>
      <c r="B53" s="58"/>
      <c r="C53" s="58"/>
      <c r="D53" s="59"/>
      <c r="E53" s="58"/>
      <c r="F53" s="58"/>
      <c r="G53" s="60"/>
      <c r="H53" s="58"/>
      <c r="I53" s="58"/>
      <c r="J53" s="58"/>
      <c r="K53" s="61"/>
      <c r="L53" s="62"/>
      <c r="M53" s="62"/>
      <c r="N53" s="62"/>
      <c r="O53" s="62"/>
      <c r="P53" s="62"/>
      <c r="Q53" s="62"/>
      <c r="R53" s="63" t="str">
        <f t="shared" si="8"/>
        <v/>
      </c>
      <c r="S53" s="63" t="str">
        <f t="shared" si="9"/>
        <v/>
      </c>
      <c r="T53" s="63" t="str">
        <f t="shared" si="10"/>
        <v/>
      </c>
      <c r="U53" s="63" t="str">
        <f t="shared" si="11"/>
        <v/>
      </c>
      <c r="V53" s="64" t="str">
        <f t="shared" si="12"/>
        <v/>
      </c>
      <c r="W53" s="64" t="str">
        <f t="shared" si="13"/>
        <v/>
      </c>
      <c r="X53" s="64" t="str">
        <f t="shared" si="14"/>
        <v/>
      </c>
      <c r="Y53" s="64" t="str">
        <f t="shared" si="15"/>
        <v>Not affordable under tested safe harbors</v>
      </c>
      <c r="Z53" s="65"/>
    </row>
    <row r="54" spans="1:26" x14ac:dyDescent="0.25">
      <c r="A54" s="50"/>
      <c r="B54" s="50"/>
      <c r="C54" s="50"/>
      <c r="D54" s="51"/>
      <c r="E54" s="50"/>
      <c r="F54" s="50"/>
      <c r="G54" s="52"/>
      <c r="H54" s="50"/>
      <c r="I54" s="50"/>
      <c r="J54" s="50"/>
      <c r="K54" s="53"/>
      <c r="L54" s="54"/>
      <c r="M54" s="54"/>
      <c r="N54" s="54"/>
      <c r="O54" s="54"/>
      <c r="P54" s="54"/>
      <c r="Q54" s="54"/>
      <c r="R54" s="55" t="str">
        <f t="shared" si="8"/>
        <v/>
      </c>
      <c r="S54" s="55" t="str">
        <f t="shared" si="9"/>
        <v/>
      </c>
      <c r="T54" s="55" t="str">
        <f t="shared" si="10"/>
        <v/>
      </c>
      <c r="U54" s="55" t="str">
        <f t="shared" si="11"/>
        <v/>
      </c>
      <c r="V54" s="56" t="str">
        <f t="shared" si="12"/>
        <v/>
      </c>
      <c r="W54" s="56" t="str">
        <f t="shared" si="13"/>
        <v/>
      </c>
      <c r="X54" s="56" t="str">
        <f t="shared" si="14"/>
        <v/>
      </c>
      <c r="Y54" s="56" t="str">
        <f t="shared" si="15"/>
        <v>Not affordable under tested safe harbors</v>
      </c>
      <c r="Z54" s="57"/>
    </row>
    <row r="55" spans="1:26" x14ac:dyDescent="0.25">
      <c r="A55" s="58"/>
      <c r="B55" s="58"/>
      <c r="C55" s="58"/>
      <c r="D55" s="59"/>
      <c r="E55" s="58"/>
      <c r="F55" s="58"/>
      <c r="G55" s="60"/>
      <c r="H55" s="58"/>
      <c r="I55" s="58"/>
      <c r="J55" s="58"/>
      <c r="K55" s="61"/>
      <c r="L55" s="62"/>
      <c r="M55" s="62"/>
      <c r="N55" s="62"/>
      <c r="O55" s="62"/>
      <c r="P55" s="62"/>
      <c r="Q55" s="62"/>
      <c r="R55" s="63" t="str">
        <f t="shared" si="8"/>
        <v/>
      </c>
      <c r="S55" s="63" t="str">
        <f t="shared" si="9"/>
        <v/>
      </c>
      <c r="T55" s="63" t="str">
        <f t="shared" si="10"/>
        <v/>
      </c>
      <c r="U55" s="63" t="str">
        <f t="shared" si="11"/>
        <v/>
      </c>
      <c r="V55" s="64" t="str">
        <f t="shared" si="12"/>
        <v/>
      </c>
      <c r="W55" s="64" t="str">
        <f t="shared" si="13"/>
        <v/>
      </c>
      <c r="X55" s="64" t="str">
        <f t="shared" si="14"/>
        <v/>
      </c>
      <c r="Y55" s="64" t="str">
        <f t="shared" si="15"/>
        <v>Not affordable under tested safe harbors</v>
      </c>
      <c r="Z55" s="65"/>
    </row>
    <row r="56" spans="1:26" x14ac:dyDescent="0.25">
      <c r="A56" s="50"/>
      <c r="B56" s="50"/>
      <c r="C56" s="50"/>
      <c r="D56" s="51"/>
      <c r="E56" s="50"/>
      <c r="F56" s="50"/>
      <c r="G56" s="52"/>
      <c r="H56" s="50"/>
      <c r="I56" s="50"/>
      <c r="J56" s="50"/>
      <c r="K56" s="53"/>
      <c r="L56" s="54"/>
      <c r="M56" s="54"/>
      <c r="N56" s="54"/>
      <c r="O56" s="54"/>
      <c r="P56" s="54"/>
      <c r="Q56" s="54"/>
      <c r="R56" s="55" t="str">
        <f t="shared" si="8"/>
        <v/>
      </c>
      <c r="S56" s="55" t="str">
        <f t="shared" si="9"/>
        <v/>
      </c>
      <c r="T56" s="55" t="str">
        <f t="shared" si="10"/>
        <v/>
      </c>
      <c r="U56" s="55" t="str">
        <f t="shared" si="11"/>
        <v/>
      </c>
      <c r="V56" s="56" t="str">
        <f t="shared" si="12"/>
        <v/>
      </c>
      <c r="W56" s="56" t="str">
        <f t="shared" si="13"/>
        <v/>
      </c>
      <c r="X56" s="56" t="str">
        <f t="shared" si="14"/>
        <v/>
      </c>
      <c r="Y56" s="56" t="str">
        <f t="shared" si="15"/>
        <v>Not affordable under tested safe harbors</v>
      </c>
      <c r="Z56" s="57"/>
    </row>
    <row r="57" spans="1:26" x14ac:dyDescent="0.25">
      <c r="A57" s="58"/>
      <c r="B57" s="58"/>
      <c r="C57" s="58"/>
      <c r="D57" s="59"/>
      <c r="E57" s="58"/>
      <c r="F57" s="58"/>
      <c r="G57" s="60"/>
      <c r="H57" s="58"/>
      <c r="I57" s="58"/>
      <c r="J57" s="58"/>
      <c r="K57" s="61"/>
      <c r="L57" s="62"/>
      <c r="M57" s="62"/>
      <c r="N57" s="62"/>
      <c r="O57" s="62"/>
      <c r="P57" s="62"/>
      <c r="Q57" s="62"/>
      <c r="R57" s="63" t="str">
        <f t="shared" si="8"/>
        <v/>
      </c>
      <c r="S57" s="63" t="str">
        <f t="shared" si="9"/>
        <v/>
      </c>
      <c r="T57" s="63" t="str">
        <f t="shared" si="10"/>
        <v/>
      </c>
      <c r="U57" s="63" t="str">
        <f t="shared" si="11"/>
        <v/>
      </c>
      <c r="V57" s="64" t="str">
        <f t="shared" si="12"/>
        <v/>
      </c>
      <c r="W57" s="64" t="str">
        <f t="shared" si="13"/>
        <v/>
      </c>
      <c r="X57" s="64" t="str">
        <f t="shared" si="14"/>
        <v/>
      </c>
      <c r="Y57" s="64" t="str">
        <f t="shared" si="15"/>
        <v>Not affordable under tested safe harbors</v>
      </c>
      <c r="Z57" s="65"/>
    </row>
    <row r="58" spans="1:26" x14ac:dyDescent="0.25">
      <c r="A58" s="50"/>
      <c r="B58" s="50"/>
      <c r="C58" s="50"/>
      <c r="D58" s="51"/>
      <c r="E58" s="50"/>
      <c r="F58" s="50"/>
      <c r="G58" s="52"/>
      <c r="H58" s="50"/>
      <c r="I58" s="50"/>
      <c r="J58" s="50"/>
      <c r="K58" s="53"/>
      <c r="L58" s="54"/>
      <c r="M58" s="54"/>
      <c r="N58" s="54"/>
      <c r="O58" s="54"/>
      <c r="P58" s="54"/>
      <c r="Q58" s="54"/>
      <c r="R58" s="55" t="str">
        <f t="shared" si="8"/>
        <v/>
      </c>
      <c r="S58" s="55" t="str">
        <f t="shared" si="9"/>
        <v/>
      </c>
      <c r="T58" s="55" t="str">
        <f t="shared" si="10"/>
        <v/>
      </c>
      <c r="U58" s="55" t="str">
        <f t="shared" si="11"/>
        <v/>
      </c>
      <c r="V58" s="56" t="str">
        <f t="shared" si="12"/>
        <v/>
      </c>
      <c r="W58" s="56" t="str">
        <f t="shared" si="13"/>
        <v/>
      </c>
      <c r="X58" s="56" t="str">
        <f t="shared" si="14"/>
        <v/>
      </c>
      <c r="Y58" s="56" t="str">
        <f t="shared" si="15"/>
        <v>Not affordable under tested safe harbors</v>
      </c>
      <c r="Z58" s="57"/>
    </row>
    <row r="59" spans="1:26" x14ac:dyDescent="0.25">
      <c r="A59" s="58"/>
      <c r="B59" s="58"/>
      <c r="C59" s="58"/>
      <c r="D59" s="59"/>
      <c r="E59" s="58"/>
      <c r="F59" s="58"/>
      <c r="G59" s="60"/>
      <c r="H59" s="58"/>
      <c r="I59" s="58"/>
      <c r="J59" s="58"/>
      <c r="K59" s="61"/>
      <c r="L59" s="62"/>
      <c r="M59" s="62"/>
      <c r="N59" s="62"/>
      <c r="O59" s="62"/>
      <c r="P59" s="62"/>
      <c r="Q59" s="62"/>
      <c r="R59" s="63" t="str">
        <f t="shared" si="8"/>
        <v/>
      </c>
      <c r="S59" s="63" t="str">
        <f t="shared" si="9"/>
        <v/>
      </c>
      <c r="T59" s="63" t="str">
        <f t="shared" si="10"/>
        <v/>
      </c>
      <c r="U59" s="63" t="str">
        <f t="shared" si="11"/>
        <v/>
      </c>
      <c r="V59" s="64" t="str">
        <f t="shared" si="12"/>
        <v/>
      </c>
      <c r="W59" s="64" t="str">
        <f t="shared" si="13"/>
        <v/>
      </c>
      <c r="X59" s="64" t="str">
        <f t="shared" si="14"/>
        <v/>
      </c>
      <c r="Y59" s="64" t="str">
        <f t="shared" si="15"/>
        <v>Not affordable under tested safe harbors</v>
      </c>
      <c r="Z59" s="65"/>
    </row>
    <row r="60" spans="1:26" x14ac:dyDescent="0.25">
      <c r="A60" s="50"/>
      <c r="B60" s="50"/>
      <c r="C60" s="50"/>
      <c r="D60" s="51"/>
      <c r="E60" s="50"/>
      <c r="F60" s="50"/>
      <c r="G60" s="52"/>
      <c r="H60" s="50"/>
      <c r="I60" s="50"/>
      <c r="J60" s="50"/>
      <c r="K60" s="53"/>
      <c r="L60" s="54"/>
      <c r="M60" s="54"/>
      <c r="N60" s="54"/>
      <c r="O60" s="54"/>
      <c r="P60" s="54"/>
      <c r="Q60" s="54"/>
      <c r="R60" s="55" t="str">
        <f t="shared" si="8"/>
        <v/>
      </c>
      <c r="S60" s="55" t="str">
        <f t="shared" si="9"/>
        <v/>
      </c>
      <c r="T60" s="55" t="str">
        <f t="shared" si="10"/>
        <v/>
      </c>
      <c r="U60" s="55" t="str">
        <f t="shared" si="11"/>
        <v/>
      </c>
      <c r="V60" s="56" t="str">
        <f t="shared" si="12"/>
        <v/>
      </c>
      <c r="W60" s="56" t="str">
        <f t="shared" si="13"/>
        <v/>
      </c>
      <c r="X60" s="56" t="str">
        <f t="shared" si="14"/>
        <v/>
      </c>
      <c r="Y60" s="56" t="str">
        <f t="shared" si="15"/>
        <v>Not affordable under tested safe harbors</v>
      </c>
      <c r="Z60" s="57"/>
    </row>
    <row r="61" spans="1:26" x14ac:dyDescent="0.25">
      <c r="A61" s="58"/>
      <c r="B61" s="58"/>
      <c r="C61" s="58"/>
      <c r="D61" s="59"/>
      <c r="E61" s="58"/>
      <c r="F61" s="58"/>
      <c r="G61" s="60"/>
      <c r="H61" s="58"/>
      <c r="I61" s="58"/>
      <c r="J61" s="58"/>
      <c r="K61" s="61"/>
      <c r="L61" s="62"/>
      <c r="M61" s="62"/>
      <c r="N61" s="62"/>
      <c r="O61" s="62"/>
      <c r="P61" s="62"/>
      <c r="Q61" s="62"/>
      <c r="R61" s="63" t="str">
        <f t="shared" si="8"/>
        <v/>
      </c>
      <c r="S61" s="63" t="str">
        <f t="shared" si="9"/>
        <v/>
      </c>
      <c r="T61" s="63" t="str">
        <f t="shared" si="10"/>
        <v/>
      </c>
      <c r="U61" s="63" t="str">
        <f t="shared" si="11"/>
        <v/>
      </c>
      <c r="V61" s="64" t="str">
        <f t="shared" si="12"/>
        <v/>
      </c>
      <c r="W61" s="64" t="str">
        <f t="shared" si="13"/>
        <v/>
      </c>
      <c r="X61" s="64" t="str">
        <f t="shared" si="14"/>
        <v/>
      </c>
      <c r="Y61" s="64" t="str">
        <f t="shared" si="15"/>
        <v>Not affordable under tested safe harbors</v>
      </c>
      <c r="Z61" s="65"/>
    </row>
    <row r="62" spans="1:26" x14ac:dyDescent="0.25">
      <c r="A62" s="50"/>
      <c r="B62" s="50"/>
      <c r="C62" s="50"/>
      <c r="D62" s="51"/>
      <c r="E62" s="50"/>
      <c r="F62" s="50"/>
      <c r="G62" s="52"/>
      <c r="H62" s="50"/>
      <c r="I62" s="50"/>
      <c r="J62" s="50"/>
      <c r="K62" s="53"/>
      <c r="L62" s="54"/>
      <c r="M62" s="54"/>
      <c r="N62" s="54"/>
      <c r="O62" s="54"/>
      <c r="P62" s="54"/>
      <c r="Q62" s="54"/>
      <c r="R62" s="55" t="str">
        <f t="shared" si="8"/>
        <v/>
      </c>
      <c r="S62" s="55" t="str">
        <f t="shared" si="9"/>
        <v/>
      </c>
      <c r="T62" s="55" t="str">
        <f t="shared" si="10"/>
        <v/>
      </c>
      <c r="U62" s="55" t="str">
        <f t="shared" si="11"/>
        <v/>
      </c>
      <c r="V62" s="56" t="str">
        <f t="shared" si="12"/>
        <v/>
      </c>
      <c r="W62" s="56" t="str">
        <f t="shared" si="13"/>
        <v/>
      </c>
      <c r="X62" s="56" t="str">
        <f t="shared" si="14"/>
        <v/>
      </c>
      <c r="Y62" s="56" t="str">
        <f t="shared" si="15"/>
        <v>Not affordable under tested safe harbors</v>
      </c>
      <c r="Z62" s="57"/>
    </row>
    <row r="63" spans="1:26" x14ac:dyDescent="0.25">
      <c r="A63" s="58"/>
      <c r="B63" s="58"/>
      <c r="C63" s="58"/>
      <c r="D63" s="59"/>
      <c r="E63" s="58"/>
      <c r="F63" s="58"/>
      <c r="G63" s="60"/>
      <c r="H63" s="58"/>
      <c r="I63" s="58"/>
      <c r="J63" s="58"/>
      <c r="K63" s="61"/>
      <c r="L63" s="62"/>
      <c r="M63" s="62"/>
      <c r="N63" s="62"/>
      <c r="O63" s="62"/>
      <c r="P63" s="62"/>
      <c r="Q63" s="62"/>
      <c r="R63" s="63" t="str">
        <f t="shared" si="8"/>
        <v/>
      </c>
      <c r="S63" s="63" t="str">
        <f t="shared" si="9"/>
        <v/>
      </c>
      <c r="T63" s="63" t="str">
        <f t="shared" si="10"/>
        <v/>
      </c>
      <c r="U63" s="63" t="str">
        <f t="shared" si="11"/>
        <v/>
      </c>
      <c r="V63" s="64" t="str">
        <f t="shared" si="12"/>
        <v/>
      </c>
      <c r="W63" s="64" t="str">
        <f t="shared" si="13"/>
        <v/>
      </c>
      <c r="X63" s="64" t="str">
        <f t="shared" si="14"/>
        <v/>
      </c>
      <c r="Y63" s="64" t="str">
        <f t="shared" si="15"/>
        <v>Not affordable under tested safe harbors</v>
      </c>
      <c r="Z63" s="65"/>
    </row>
    <row r="64" spans="1:26" x14ac:dyDescent="0.25">
      <c r="A64" s="50"/>
      <c r="B64" s="50"/>
      <c r="C64" s="50"/>
      <c r="D64" s="51"/>
      <c r="E64" s="50"/>
      <c r="F64" s="50"/>
      <c r="G64" s="52"/>
      <c r="H64" s="50"/>
      <c r="I64" s="50"/>
      <c r="J64" s="50"/>
      <c r="K64" s="53"/>
      <c r="L64" s="54"/>
      <c r="M64" s="54"/>
      <c r="N64" s="54"/>
      <c r="O64" s="54"/>
      <c r="P64" s="54"/>
      <c r="Q64" s="54"/>
      <c r="R64" s="55" t="str">
        <f t="shared" si="8"/>
        <v/>
      </c>
      <c r="S64" s="55" t="str">
        <f t="shared" si="9"/>
        <v/>
      </c>
      <c r="T64" s="55" t="str">
        <f t="shared" si="10"/>
        <v/>
      </c>
      <c r="U64" s="55" t="str">
        <f t="shared" si="11"/>
        <v/>
      </c>
      <c r="V64" s="56" t="str">
        <f t="shared" si="12"/>
        <v/>
      </c>
      <c r="W64" s="56" t="str">
        <f t="shared" si="13"/>
        <v/>
      </c>
      <c r="X64" s="56" t="str">
        <f t="shared" si="14"/>
        <v/>
      </c>
      <c r="Y64" s="56" t="str">
        <f t="shared" si="15"/>
        <v>Not affordable under tested safe harbors</v>
      </c>
      <c r="Z64" s="57"/>
    </row>
    <row r="65" spans="1:26" x14ac:dyDescent="0.25">
      <c r="A65" s="58"/>
      <c r="B65" s="58"/>
      <c r="C65" s="58"/>
      <c r="D65" s="59"/>
      <c r="E65" s="58"/>
      <c r="F65" s="58"/>
      <c r="G65" s="60"/>
      <c r="H65" s="58"/>
      <c r="I65" s="58"/>
      <c r="J65" s="58"/>
      <c r="K65" s="61"/>
      <c r="L65" s="62"/>
      <c r="M65" s="62"/>
      <c r="N65" s="62"/>
      <c r="O65" s="62"/>
      <c r="P65" s="62"/>
      <c r="Q65" s="62"/>
      <c r="R65" s="63" t="str">
        <f t="shared" si="8"/>
        <v/>
      </c>
      <c r="S65" s="63" t="str">
        <f t="shared" si="9"/>
        <v/>
      </c>
      <c r="T65" s="63" t="str">
        <f t="shared" si="10"/>
        <v/>
      </c>
      <c r="U65" s="63" t="str">
        <f t="shared" si="11"/>
        <v/>
      </c>
      <c r="V65" s="64" t="str">
        <f t="shared" si="12"/>
        <v/>
      </c>
      <c r="W65" s="64" t="str">
        <f t="shared" si="13"/>
        <v/>
      </c>
      <c r="X65" s="64" t="str">
        <f t="shared" si="14"/>
        <v/>
      </c>
      <c r="Y65" s="64" t="str">
        <f t="shared" si="15"/>
        <v>Not affordable under tested safe harbors</v>
      </c>
      <c r="Z65" s="65"/>
    </row>
    <row r="66" spans="1:26" x14ac:dyDescent="0.25">
      <c r="A66" s="50"/>
      <c r="B66" s="50"/>
      <c r="C66" s="50"/>
      <c r="D66" s="51"/>
      <c r="E66" s="50"/>
      <c r="F66" s="50"/>
      <c r="G66" s="52"/>
      <c r="H66" s="50"/>
      <c r="I66" s="50"/>
      <c r="J66" s="50"/>
      <c r="K66" s="53"/>
      <c r="L66" s="54"/>
      <c r="M66" s="54"/>
      <c r="N66" s="54"/>
      <c r="O66" s="54"/>
      <c r="P66" s="54"/>
      <c r="Q66" s="54"/>
      <c r="R66" s="55" t="str">
        <f t="shared" si="8"/>
        <v/>
      </c>
      <c r="S66" s="55" t="str">
        <f t="shared" si="9"/>
        <v/>
      </c>
      <c r="T66" s="55" t="str">
        <f t="shared" si="10"/>
        <v/>
      </c>
      <c r="U66" s="55" t="str">
        <f t="shared" si="11"/>
        <v/>
      </c>
      <c r="V66" s="56" t="str">
        <f t="shared" si="12"/>
        <v/>
      </c>
      <c r="W66" s="56" t="str">
        <f t="shared" si="13"/>
        <v/>
      </c>
      <c r="X66" s="56" t="str">
        <f t="shared" si="14"/>
        <v/>
      </c>
      <c r="Y66" s="56" t="str">
        <f t="shared" si="15"/>
        <v>Not affordable under tested safe harbors</v>
      </c>
      <c r="Z66" s="57"/>
    </row>
    <row r="67" spans="1:26" x14ac:dyDescent="0.25">
      <c r="A67" s="58"/>
      <c r="B67" s="58"/>
      <c r="C67" s="58"/>
      <c r="D67" s="59"/>
      <c r="E67" s="58"/>
      <c r="F67" s="58"/>
      <c r="G67" s="60"/>
      <c r="H67" s="58"/>
      <c r="I67" s="58"/>
      <c r="J67" s="58"/>
      <c r="K67" s="61"/>
      <c r="L67" s="62"/>
      <c r="M67" s="62"/>
      <c r="N67" s="62"/>
      <c r="O67" s="62"/>
      <c r="P67" s="62"/>
      <c r="Q67" s="62"/>
      <c r="R67" s="63" t="str">
        <f t="shared" si="8"/>
        <v/>
      </c>
      <c r="S67" s="63" t="str">
        <f t="shared" si="9"/>
        <v/>
      </c>
      <c r="T67" s="63" t="str">
        <f t="shared" si="10"/>
        <v/>
      </c>
      <c r="U67" s="63" t="str">
        <f t="shared" si="11"/>
        <v/>
      </c>
      <c r="V67" s="64" t="str">
        <f t="shared" si="12"/>
        <v/>
      </c>
      <c r="W67" s="64" t="str">
        <f t="shared" si="13"/>
        <v/>
      </c>
      <c r="X67" s="64" t="str">
        <f t="shared" si="14"/>
        <v/>
      </c>
      <c r="Y67" s="64" t="str">
        <f t="shared" si="15"/>
        <v>Not affordable under tested safe harbors</v>
      </c>
      <c r="Z67" s="65"/>
    </row>
    <row r="68" spans="1:26" x14ac:dyDescent="0.25">
      <c r="A68" s="50"/>
      <c r="B68" s="50"/>
      <c r="C68" s="50"/>
      <c r="D68" s="51"/>
      <c r="E68" s="50"/>
      <c r="F68" s="50"/>
      <c r="G68" s="52"/>
      <c r="H68" s="50"/>
      <c r="I68" s="50"/>
      <c r="J68" s="50"/>
      <c r="K68" s="53"/>
      <c r="L68" s="54"/>
      <c r="M68" s="54"/>
      <c r="N68" s="54"/>
      <c r="O68" s="54"/>
      <c r="P68" s="54"/>
      <c r="Q68" s="54"/>
      <c r="R68" s="55" t="str">
        <f t="shared" si="8"/>
        <v/>
      </c>
      <c r="S68" s="55" t="str">
        <f t="shared" si="9"/>
        <v/>
      </c>
      <c r="T68" s="55" t="str">
        <f t="shared" si="10"/>
        <v/>
      </c>
      <c r="U68" s="55" t="str">
        <f t="shared" si="11"/>
        <v/>
      </c>
      <c r="V68" s="56" t="str">
        <f t="shared" si="12"/>
        <v/>
      </c>
      <c r="W68" s="56" t="str">
        <f t="shared" si="13"/>
        <v/>
      </c>
      <c r="X68" s="56" t="str">
        <f t="shared" si="14"/>
        <v/>
      </c>
      <c r="Y68" s="56" t="str">
        <f t="shared" si="15"/>
        <v>Not affordable under tested safe harbors</v>
      </c>
      <c r="Z68" s="57"/>
    </row>
    <row r="69" spans="1:26" x14ac:dyDescent="0.25">
      <c r="A69" s="58"/>
      <c r="B69" s="58"/>
      <c r="C69" s="58"/>
      <c r="D69" s="59"/>
      <c r="E69" s="58"/>
      <c r="F69" s="58"/>
      <c r="G69" s="60"/>
      <c r="H69" s="58"/>
      <c r="I69" s="58"/>
      <c r="J69" s="58"/>
      <c r="K69" s="61"/>
      <c r="L69" s="62"/>
      <c r="M69" s="62"/>
      <c r="N69" s="62"/>
      <c r="O69" s="62"/>
      <c r="P69" s="62"/>
      <c r="Q69" s="62"/>
      <c r="R69" s="63" t="str">
        <f t="shared" si="8"/>
        <v/>
      </c>
      <c r="S69" s="63" t="str">
        <f t="shared" si="9"/>
        <v/>
      </c>
      <c r="T69" s="63" t="str">
        <f t="shared" si="10"/>
        <v/>
      </c>
      <c r="U69" s="63" t="str">
        <f t="shared" si="11"/>
        <v/>
      </c>
      <c r="V69" s="64" t="str">
        <f t="shared" si="12"/>
        <v/>
      </c>
      <c r="W69" s="64" t="str">
        <f t="shared" si="13"/>
        <v/>
      </c>
      <c r="X69" s="64" t="str">
        <f t="shared" si="14"/>
        <v/>
      </c>
      <c r="Y69" s="64" t="str">
        <f t="shared" si="15"/>
        <v>Not affordable under tested safe harbors</v>
      </c>
      <c r="Z69" s="65"/>
    </row>
    <row r="70" spans="1:26" x14ac:dyDescent="0.25">
      <c r="A70" s="50"/>
      <c r="B70" s="50"/>
      <c r="C70" s="50"/>
      <c r="D70" s="51"/>
      <c r="E70" s="50"/>
      <c r="F70" s="50"/>
      <c r="G70" s="52"/>
      <c r="H70" s="50"/>
      <c r="I70" s="50"/>
      <c r="J70" s="50"/>
      <c r="K70" s="53"/>
      <c r="L70" s="54"/>
      <c r="M70" s="54"/>
      <c r="N70" s="54"/>
      <c r="O70" s="54"/>
      <c r="P70" s="54"/>
      <c r="Q70" s="54"/>
      <c r="R70" s="55" t="str">
        <f t="shared" si="8"/>
        <v/>
      </c>
      <c r="S70" s="55" t="str">
        <f t="shared" si="9"/>
        <v/>
      </c>
      <c r="T70" s="55" t="str">
        <f t="shared" si="10"/>
        <v/>
      </c>
      <c r="U70" s="55" t="str">
        <f t="shared" si="11"/>
        <v/>
      </c>
      <c r="V70" s="56" t="str">
        <f t="shared" si="12"/>
        <v/>
      </c>
      <c r="W70" s="56" t="str">
        <f t="shared" si="13"/>
        <v/>
      </c>
      <c r="X70" s="56" t="str">
        <f t="shared" si="14"/>
        <v/>
      </c>
      <c r="Y70" s="56" t="str">
        <f t="shared" si="15"/>
        <v>Not affordable under tested safe harbors</v>
      </c>
      <c r="Z70" s="57"/>
    </row>
    <row r="71" spans="1:26" x14ac:dyDescent="0.25">
      <c r="A71" s="58"/>
      <c r="B71" s="58"/>
      <c r="C71" s="58"/>
      <c r="D71" s="59"/>
      <c r="E71" s="58"/>
      <c r="F71" s="58"/>
      <c r="G71" s="60"/>
      <c r="H71" s="58"/>
      <c r="I71" s="58"/>
      <c r="J71" s="58"/>
      <c r="K71" s="61"/>
      <c r="L71" s="62"/>
      <c r="M71" s="62"/>
      <c r="N71" s="62"/>
      <c r="O71" s="62"/>
      <c r="P71" s="62"/>
      <c r="Q71" s="62"/>
      <c r="R71" s="63" t="str">
        <f t="shared" si="8"/>
        <v/>
      </c>
      <c r="S71" s="63" t="str">
        <f t="shared" si="9"/>
        <v/>
      </c>
      <c r="T71" s="63" t="str">
        <f t="shared" si="10"/>
        <v/>
      </c>
      <c r="U71" s="63" t="str">
        <f t="shared" si="11"/>
        <v/>
      </c>
      <c r="V71" s="64" t="str">
        <f t="shared" si="12"/>
        <v/>
      </c>
      <c r="W71" s="64" t="str">
        <f t="shared" si="13"/>
        <v/>
      </c>
      <c r="X71" s="64" t="str">
        <f t="shared" si="14"/>
        <v/>
      </c>
      <c r="Y71" s="64" t="str">
        <f t="shared" si="15"/>
        <v>Not affordable under tested safe harbors</v>
      </c>
      <c r="Z71" s="65"/>
    </row>
    <row r="72" spans="1:26" x14ac:dyDescent="0.25">
      <c r="A72" s="50"/>
      <c r="B72" s="50"/>
      <c r="C72" s="50"/>
      <c r="D72" s="51"/>
      <c r="E72" s="50"/>
      <c r="F72" s="50"/>
      <c r="G72" s="52"/>
      <c r="H72" s="50"/>
      <c r="I72" s="50"/>
      <c r="J72" s="50"/>
      <c r="K72" s="53"/>
      <c r="L72" s="54"/>
      <c r="M72" s="54"/>
      <c r="N72" s="54"/>
      <c r="O72" s="54"/>
      <c r="P72" s="54"/>
      <c r="Q72" s="54"/>
      <c r="R72" s="55" t="str">
        <f t="shared" si="8"/>
        <v/>
      </c>
      <c r="S72" s="55" t="str">
        <f t="shared" si="9"/>
        <v/>
      </c>
      <c r="T72" s="55" t="str">
        <f t="shared" si="10"/>
        <v/>
      </c>
      <c r="U72" s="55" t="str">
        <f t="shared" si="11"/>
        <v/>
      </c>
      <c r="V72" s="56" t="str">
        <f t="shared" si="12"/>
        <v/>
      </c>
      <c r="W72" s="56" t="str">
        <f t="shared" si="13"/>
        <v/>
      </c>
      <c r="X72" s="56" t="str">
        <f t="shared" si="14"/>
        <v/>
      </c>
      <c r="Y72" s="56" t="str">
        <f t="shared" si="15"/>
        <v>Not affordable under tested safe harbors</v>
      </c>
      <c r="Z72" s="57"/>
    </row>
    <row r="73" spans="1:26" x14ac:dyDescent="0.25">
      <c r="A73" s="58"/>
      <c r="B73" s="58"/>
      <c r="C73" s="58"/>
      <c r="D73" s="59"/>
      <c r="E73" s="58"/>
      <c r="F73" s="58"/>
      <c r="G73" s="60"/>
      <c r="H73" s="58"/>
      <c r="I73" s="58"/>
      <c r="J73" s="58"/>
      <c r="K73" s="61"/>
      <c r="L73" s="62"/>
      <c r="M73" s="62"/>
      <c r="N73" s="62"/>
      <c r="O73" s="62"/>
      <c r="P73" s="62"/>
      <c r="Q73" s="62"/>
      <c r="R73" s="63" t="str">
        <f t="shared" si="8"/>
        <v/>
      </c>
      <c r="S73" s="63" t="str">
        <f t="shared" si="9"/>
        <v/>
      </c>
      <c r="T73" s="63" t="str">
        <f t="shared" si="10"/>
        <v/>
      </c>
      <c r="U73" s="63" t="str">
        <f t="shared" si="11"/>
        <v/>
      </c>
      <c r="V73" s="64" t="str">
        <f t="shared" si="12"/>
        <v/>
      </c>
      <c r="W73" s="64" t="str">
        <f t="shared" si="13"/>
        <v/>
      </c>
      <c r="X73" s="64" t="str">
        <f t="shared" si="14"/>
        <v/>
      </c>
      <c r="Y73" s="64" t="str">
        <f t="shared" si="15"/>
        <v>Not affordable under tested safe harbors</v>
      </c>
      <c r="Z73" s="65"/>
    </row>
    <row r="74" spans="1:26" x14ac:dyDescent="0.25">
      <c r="A74" s="50"/>
      <c r="B74" s="50"/>
      <c r="C74" s="50"/>
      <c r="D74" s="51"/>
      <c r="E74" s="50"/>
      <c r="F74" s="50"/>
      <c r="G74" s="52"/>
      <c r="H74" s="50"/>
      <c r="I74" s="50"/>
      <c r="J74" s="50"/>
      <c r="K74" s="53"/>
      <c r="L74" s="54"/>
      <c r="M74" s="54"/>
      <c r="N74" s="54"/>
      <c r="O74" s="54"/>
      <c r="P74" s="54"/>
      <c r="Q74" s="54"/>
      <c r="R74" s="55" t="str">
        <f t="shared" si="8"/>
        <v/>
      </c>
      <c r="S74" s="55" t="str">
        <f t="shared" si="9"/>
        <v/>
      </c>
      <c r="T74" s="55" t="str">
        <f t="shared" si="10"/>
        <v/>
      </c>
      <c r="U74" s="55" t="str">
        <f t="shared" si="11"/>
        <v/>
      </c>
      <c r="V74" s="56" t="str">
        <f t="shared" si="12"/>
        <v/>
      </c>
      <c r="W74" s="56" t="str">
        <f t="shared" si="13"/>
        <v/>
      </c>
      <c r="X74" s="56" t="str">
        <f t="shared" si="14"/>
        <v/>
      </c>
      <c r="Y74" s="56" t="str">
        <f t="shared" si="15"/>
        <v>Not affordable under tested safe harbors</v>
      </c>
      <c r="Z74" s="57"/>
    </row>
    <row r="75" spans="1:26" x14ac:dyDescent="0.25">
      <c r="A75" s="58"/>
      <c r="B75" s="58"/>
      <c r="C75" s="58"/>
      <c r="D75" s="59"/>
      <c r="E75" s="58"/>
      <c r="F75" s="58"/>
      <c r="G75" s="60"/>
      <c r="H75" s="58"/>
      <c r="I75" s="58"/>
      <c r="J75" s="58"/>
      <c r="K75" s="61"/>
      <c r="L75" s="62"/>
      <c r="M75" s="62"/>
      <c r="N75" s="62"/>
      <c r="O75" s="62"/>
      <c r="P75" s="62"/>
      <c r="Q75" s="62"/>
      <c r="R75" s="63" t="str">
        <f t="shared" si="8"/>
        <v/>
      </c>
      <c r="S75" s="63" t="str">
        <f t="shared" si="9"/>
        <v/>
      </c>
      <c r="T75" s="63" t="str">
        <f t="shared" si="10"/>
        <v/>
      </c>
      <c r="U75" s="63" t="str">
        <f t="shared" si="11"/>
        <v/>
      </c>
      <c r="V75" s="64" t="str">
        <f t="shared" si="12"/>
        <v/>
      </c>
      <c r="W75" s="64" t="str">
        <f t="shared" si="13"/>
        <v/>
      </c>
      <c r="X75" s="64" t="str">
        <f t="shared" si="14"/>
        <v/>
      </c>
      <c r="Y75" s="64" t="str">
        <f t="shared" si="15"/>
        <v>Not affordable under tested safe harbors</v>
      </c>
      <c r="Z75" s="65"/>
    </row>
    <row r="76" spans="1:26" x14ac:dyDescent="0.25">
      <c r="A76" s="50"/>
      <c r="B76" s="50"/>
      <c r="C76" s="50"/>
      <c r="D76" s="51"/>
      <c r="E76" s="50"/>
      <c r="F76" s="50"/>
      <c r="G76" s="52"/>
      <c r="H76" s="50"/>
      <c r="I76" s="50"/>
      <c r="J76" s="50"/>
      <c r="K76" s="53"/>
      <c r="L76" s="54"/>
      <c r="M76" s="54"/>
      <c r="N76" s="54"/>
      <c r="O76" s="54"/>
      <c r="P76" s="54"/>
      <c r="Q76" s="54"/>
      <c r="R76" s="55" t="str">
        <f t="shared" ref="R76:R107" si="16">IF(OR(P76="",Q76=""),"",MAX(0,P76-Q76))</f>
        <v/>
      </c>
      <c r="S76" s="55" t="str">
        <f t="shared" ref="S76:S107" si="17">IF(OR(L76="",H76="",$B$7=""),"",L76*$B$7/H76)</f>
        <v/>
      </c>
      <c r="T76" s="55" t="str">
        <f t="shared" ref="T76:T107" si="18">IF($B$7="","",IF(E76="Hourly",IF(M76="","",IF(N76="",M76,MIN(M76,N76))*130*$B$7),IF(E76="Salaried",IF(O76="","",O76*$B$7),"")))</f>
        <v/>
      </c>
      <c r="U76" s="55" t="str">
        <f t="shared" ref="U76:U107" si="19">IF($B$9="","",$B$9)</f>
        <v/>
      </c>
      <c r="V76" s="56" t="str">
        <f t="shared" ref="V76:V107" si="20">IF(OR(R76="",S76=""),"",IF(R76&lt;=S76,"Affordable","Not Affordable"))</f>
        <v/>
      </c>
      <c r="W76" s="56" t="str">
        <f t="shared" ref="W76:W107" si="21">IF(OR(R76="",T76=""),"",IF(R76&lt;=T76,"Affordable","Not Affordable"))</f>
        <v/>
      </c>
      <c r="X76" s="56" t="str">
        <f t="shared" ref="X76:X107" si="22">IF(OR(R76="",U76=""),"",IF(R76&lt;=U76,"Affordable","Not Affordable"))</f>
        <v/>
      </c>
      <c r="Y76" s="56" t="str">
        <f t="shared" ref="Y76:Y107" si="23">IF(COUNTA(V76:X76)=0,"",IF(COUNTIF(V76:X76,"Affordable")&gt;0,"Affordable under at least one safe harbor","Not affordable under tested safe harbors"))</f>
        <v>Not affordable under tested safe harbors</v>
      </c>
      <c r="Z76" s="57"/>
    </row>
    <row r="77" spans="1:26" x14ac:dyDescent="0.25">
      <c r="A77" s="58"/>
      <c r="B77" s="58"/>
      <c r="C77" s="58"/>
      <c r="D77" s="59"/>
      <c r="E77" s="58"/>
      <c r="F77" s="58"/>
      <c r="G77" s="60"/>
      <c r="H77" s="58"/>
      <c r="I77" s="58"/>
      <c r="J77" s="58"/>
      <c r="K77" s="61"/>
      <c r="L77" s="62"/>
      <c r="M77" s="62"/>
      <c r="N77" s="62"/>
      <c r="O77" s="62"/>
      <c r="P77" s="62"/>
      <c r="Q77" s="62"/>
      <c r="R77" s="63" t="str">
        <f t="shared" si="16"/>
        <v/>
      </c>
      <c r="S77" s="63" t="str">
        <f t="shared" si="17"/>
        <v/>
      </c>
      <c r="T77" s="63" t="str">
        <f t="shared" si="18"/>
        <v/>
      </c>
      <c r="U77" s="63" t="str">
        <f t="shared" si="19"/>
        <v/>
      </c>
      <c r="V77" s="64" t="str">
        <f t="shared" si="20"/>
        <v/>
      </c>
      <c r="W77" s="64" t="str">
        <f t="shared" si="21"/>
        <v/>
      </c>
      <c r="X77" s="64" t="str">
        <f t="shared" si="22"/>
        <v/>
      </c>
      <c r="Y77" s="64" t="str">
        <f t="shared" si="23"/>
        <v>Not affordable under tested safe harbors</v>
      </c>
      <c r="Z77" s="65"/>
    </row>
    <row r="78" spans="1:26" x14ac:dyDescent="0.25">
      <c r="A78" s="50"/>
      <c r="B78" s="50"/>
      <c r="C78" s="50"/>
      <c r="D78" s="51"/>
      <c r="E78" s="50"/>
      <c r="F78" s="50"/>
      <c r="G78" s="52"/>
      <c r="H78" s="50"/>
      <c r="I78" s="50"/>
      <c r="J78" s="50"/>
      <c r="K78" s="53"/>
      <c r="L78" s="54"/>
      <c r="M78" s="54"/>
      <c r="N78" s="54"/>
      <c r="O78" s="54"/>
      <c r="P78" s="54"/>
      <c r="Q78" s="54"/>
      <c r="R78" s="55" t="str">
        <f t="shared" si="16"/>
        <v/>
      </c>
      <c r="S78" s="55" t="str">
        <f t="shared" si="17"/>
        <v/>
      </c>
      <c r="T78" s="55" t="str">
        <f t="shared" si="18"/>
        <v/>
      </c>
      <c r="U78" s="55" t="str">
        <f t="shared" si="19"/>
        <v/>
      </c>
      <c r="V78" s="56" t="str">
        <f t="shared" si="20"/>
        <v/>
      </c>
      <c r="W78" s="56" t="str">
        <f t="shared" si="21"/>
        <v/>
      </c>
      <c r="X78" s="56" t="str">
        <f t="shared" si="22"/>
        <v/>
      </c>
      <c r="Y78" s="56" t="str">
        <f t="shared" si="23"/>
        <v>Not affordable under tested safe harbors</v>
      </c>
      <c r="Z78" s="57"/>
    </row>
    <row r="79" spans="1:26" x14ac:dyDescent="0.25">
      <c r="A79" s="58"/>
      <c r="B79" s="58"/>
      <c r="C79" s="58"/>
      <c r="D79" s="59"/>
      <c r="E79" s="58"/>
      <c r="F79" s="58"/>
      <c r="G79" s="60"/>
      <c r="H79" s="58"/>
      <c r="I79" s="58"/>
      <c r="J79" s="58"/>
      <c r="K79" s="61"/>
      <c r="L79" s="62"/>
      <c r="M79" s="62"/>
      <c r="N79" s="62"/>
      <c r="O79" s="62"/>
      <c r="P79" s="62"/>
      <c r="Q79" s="62"/>
      <c r="R79" s="63" t="str">
        <f t="shared" si="16"/>
        <v/>
      </c>
      <c r="S79" s="63" t="str">
        <f t="shared" si="17"/>
        <v/>
      </c>
      <c r="T79" s="63" t="str">
        <f t="shared" si="18"/>
        <v/>
      </c>
      <c r="U79" s="63" t="str">
        <f t="shared" si="19"/>
        <v/>
      </c>
      <c r="V79" s="64" t="str">
        <f t="shared" si="20"/>
        <v/>
      </c>
      <c r="W79" s="64" t="str">
        <f t="shared" si="21"/>
        <v/>
      </c>
      <c r="X79" s="64" t="str">
        <f t="shared" si="22"/>
        <v/>
      </c>
      <c r="Y79" s="64" t="str">
        <f t="shared" si="23"/>
        <v>Not affordable under tested safe harbors</v>
      </c>
      <c r="Z79" s="65"/>
    </row>
    <row r="80" spans="1:26" x14ac:dyDescent="0.25">
      <c r="A80" s="50"/>
      <c r="B80" s="50"/>
      <c r="C80" s="50"/>
      <c r="D80" s="51"/>
      <c r="E80" s="50"/>
      <c r="F80" s="50"/>
      <c r="G80" s="52"/>
      <c r="H80" s="50"/>
      <c r="I80" s="50"/>
      <c r="J80" s="50"/>
      <c r="K80" s="53"/>
      <c r="L80" s="54"/>
      <c r="M80" s="54"/>
      <c r="N80" s="54"/>
      <c r="O80" s="54"/>
      <c r="P80" s="54"/>
      <c r="Q80" s="54"/>
      <c r="R80" s="55" t="str">
        <f t="shared" si="16"/>
        <v/>
      </c>
      <c r="S80" s="55" t="str">
        <f t="shared" si="17"/>
        <v/>
      </c>
      <c r="T80" s="55" t="str">
        <f t="shared" si="18"/>
        <v/>
      </c>
      <c r="U80" s="55" t="str">
        <f t="shared" si="19"/>
        <v/>
      </c>
      <c r="V80" s="56" t="str">
        <f t="shared" si="20"/>
        <v/>
      </c>
      <c r="W80" s="56" t="str">
        <f t="shared" si="21"/>
        <v/>
      </c>
      <c r="X80" s="56" t="str">
        <f t="shared" si="22"/>
        <v/>
      </c>
      <c r="Y80" s="56" t="str">
        <f t="shared" si="23"/>
        <v>Not affordable under tested safe harbors</v>
      </c>
      <c r="Z80" s="57"/>
    </row>
    <row r="81" spans="1:26" x14ac:dyDescent="0.25">
      <c r="A81" s="58"/>
      <c r="B81" s="58"/>
      <c r="C81" s="58"/>
      <c r="D81" s="59"/>
      <c r="E81" s="58"/>
      <c r="F81" s="58"/>
      <c r="G81" s="60"/>
      <c r="H81" s="58"/>
      <c r="I81" s="58"/>
      <c r="J81" s="58"/>
      <c r="K81" s="61"/>
      <c r="L81" s="62"/>
      <c r="M81" s="62"/>
      <c r="N81" s="62"/>
      <c r="O81" s="62"/>
      <c r="P81" s="62"/>
      <c r="Q81" s="62"/>
      <c r="R81" s="63" t="str">
        <f t="shared" si="16"/>
        <v/>
      </c>
      <c r="S81" s="63" t="str">
        <f t="shared" si="17"/>
        <v/>
      </c>
      <c r="T81" s="63" t="str">
        <f t="shared" si="18"/>
        <v/>
      </c>
      <c r="U81" s="63" t="str">
        <f t="shared" si="19"/>
        <v/>
      </c>
      <c r="V81" s="64" t="str">
        <f t="shared" si="20"/>
        <v/>
      </c>
      <c r="W81" s="64" t="str">
        <f t="shared" si="21"/>
        <v/>
      </c>
      <c r="X81" s="64" t="str">
        <f t="shared" si="22"/>
        <v/>
      </c>
      <c r="Y81" s="64" t="str">
        <f t="shared" si="23"/>
        <v>Not affordable under tested safe harbors</v>
      </c>
      <c r="Z81" s="65"/>
    </row>
    <row r="82" spans="1:26" x14ac:dyDescent="0.25">
      <c r="A82" s="50"/>
      <c r="B82" s="50"/>
      <c r="C82" s="50"/>
      <c r="D82" s="51"/>
      <c r="E82" s="50"/>
      <c r="F82" s="50"/>
      <c r="G82" s="52"/>
      <c r="H82" s="50"/>
      <c r="I82" s="50"/>
      <c r="J82" s="50"/>
      <c r="K82" s="53"/>
      <c r="L82" s="54"/>
      <c r="M82" s="54"/>
      <c r="N82" s="54"/>
      <c r="O82" s="54"/>
      <c r="P82" s="54"/>
      <c r="Q82" s="54"/>
      <c r="R82" s="55" t="str">
        <f t="shared" si="16"/>
        <v/>
      </c>
      <c r="S82" s="55" t="str">
        <f t="shared" si="17"/>
        <v/>
      </c>
      <c r="T82" s="55" t="str">
        <f t="shared" si="18"/>
        <v/>
      </c>
      <c r="U82" s="55" t="str">
        <f t="shared" si="19"/>
        <v/>
      </c>
      <c r="V82" s="56" t="str">
        <f t="shared" si="20"/>
        <v/>
      </c>
      <c r="W82" s="56" t="str">
        <f t="shared" si="21"/>
        <v/>
      </c>
      <c r="X82" s="56" t="str">
        <f t="shared" si="22"/>
        <v/>
      </c>
      <c r="Y82" s="56" t="str">
        <f t="shared" si="23"/>
        <v>Not affordable under tested safe harbors</v>
      </c>
      <c r="Z82" s="57"/>
    </row>
    <row r="83" spans="1:26" x14ac:dyDescent="0.25">
      <c r="A83" s="58"/>
      <c r="B83" s="58"/>
      <c r="C83" s="58"/>
      <c r="D83" s="59"/>
      <c r="E83" s="58"/>
      <c r="F83" s="58"/>
      <c r="G83" s="60"/>
      <c r="H83" s="58"/>
      <c r="I83" s="58"/>
      <c r="J83" s="58"/>
      <c r="K83" s="61"/>
      <c r="L83" s="62"/>
      <c r="M83" s="62"/>
      <c r="N83" s="62"/>
      <c r="O83" s="62"/>
      <c r="P83" s="62"/>
      <c r="Q83" s="62"/>
      <c r="R83" s="63" t="str">
        <f t="shared" si="16"/>
        <v/>
      </c>
      <c r="S83" s="63" t="str">
        <f t="shared" si="17"/>
        <v/>
      </c>
      <c r="T83" s="63" t="str">
        <f t="shared" si="18"/>
        <v/>
      </c>
      <c r="U83" s="63" t="str">
        <f t="shared" si="19"/>
        <v/>
      </c>
      <c r="V83" s="64" t="str">
        <f t="shared" si="20"/>
        <v/>
      </c>
      <c r="W83" s="64" t="str">
        <f t="shared" si="21"/>
        <v/>
      </c>
      <c r="X83" s="64" t="str">
        <f t="shared" si="22"/>
        <v/>
      </c>
      <c r="Y83" s="64" t="str">
        <f t="shared" si="23"/>
        <v>Not affordable under tested safe harbors</v>
      </c>
      <c r="Z83" s="65"/>
    </row>
    <row r="84" spans="1:26" x14ac:dyDescent="0.25">
      <c r="A84" s="50"/>
      <c r="B84" s="50"/>
      <c r="C84" s="50"/>
      <c r="D84" s="51"/>
      <c r="E84" s="50"/>
      <c r="F84" s="50"/>
      <c r="G84" s="52"/>
      <c r="H84" s="50"/>
      <c r="I84" s="50"/>
      <c r="J84" s="50"/>
      <c r="K84" s="53"/>
      <c r="L84" s="54"/>
      <c r="M84" s="54"/>
      <c r="N84" s="54"/>
      <c r="O84" s="54"/>
      <c r="P84" s="54"/>
      <c r="Q84" s="54"/>
      <c r="R84" s="55" t="str">
        <f t="shared" si="16"/>
        <v/>
      </c>
      <c r="S84" s="55" t="str">
        <f t="shared" si="17"/>
        <v/>
      </c>
      <c r="T84" s="55" t="str">
        <f t="shared" si="18"/>
        <v/>
      </c>
      <c r="U84" s="55" t="str">
        <f t="shared" si="19"/>
        <v/>
      </c>
      <c r="V84" s="56" t="str">
        <f t="shared" si="20"/>
        <v/>
      </c>
      <c r="W84" s="56" t="str">
        <f t="shared" si="21"/>
        <v/>
      </c>
      <c r="X84" s="56" t="str">
        <f t="shared" si="22"/>
        <v/>
      </c>
      <c r="Y84" s="56" t="str">
        <f t="shared" si="23"/>
        <v>Not affordable under tested safe harbors</v>
      </c>
      <c r="Z84" s="57"/>
    </row>
    <row r="85" spans="1:26" x14ac:dyDescent="0.25">
      <c r="A85" s="58"/>
      <c r="B85" s="58"/>
      <c r="C85" s="58"/>
      <c r="D85" s="59"/>
      <c r="E85" s="58"/>
      <c r="F85" s="58"/>
      <c r="G85" s="60"/>
      <c r="H85" s="58"/>
      <c r="I85" s="58"/>
      <c r="J85" s="58"/>
      <c r="K85" s="61"/>
      <c r="L85" s="62"/>
      <c r="M85" s="62"/>
      <c r="N85" s="62"/>
      <c r="O85" s="62"/>
      <c r="P85" s="62"/>
      <c r="Q85" s="62"/>
      <c r="R85" s="63" t="str">
        <f t="shared" si="16"/>
        <v/>
      </c>
      <c r="S85" s="63" t="str">
        <f t="shared" si="17"/>
        <v/>
      </c>
      <c r="T85" s="63" t="str">
        <f t="shared" si="18"/>
        <v/>
      </c>
      <c r="U85" s="63" t="str">
        <f t="shared" si="19"/>
        <v/>
      </c>
      <c r="V85" s="64" t="str">
        <f t="shared" si="20"/>
        <v/>
      </c>
      <c r="W85" s="64" t="str">
        <f t="shared" si="21"/>
        <v/>
      </c>
      <c r="X85" s="64" t="str">
        <f t="shared" si="22"/>
        <v/>
      </c>
      <c r="Y85" s="64" t="str">
        <f t="shared" si="23"/>
        <v>Not affordable under tested safe harbors</v>
      </c>
      <c r="Z85" s="65"/>
    </row>
    <row r="86" spans="1:26" x14ac:dyDescent="0.25">
      <c r="A86" s="50"/>
      <c r="B86" s="50"/>
      <c r="C86" s="50"/>
      <c r="D86" s="51"/>
      <c r="E86" s="50"/>
      <c r="F86" s="50"/>
      <c r="G86" s="52"/>
      <c r="H86" s="50"/>
      <c r="I86" s="50"/>
      <c r="J86" s="50"/>
      <c r="K86" s="53"/>
      <c r="L86" s="54"/>
      <c r="M86" s="54"/>
      <c r="N86" s="54"/>
      <c r="O86" s="54"/>
      <c r="P86" s="54"/>
      <c r="Q86" s="54"/>
      <c r="R86" s="55" t="str">
        <f t="shared" si="16"/>
        <v/>
      </c>
      <c r="S86" s="55" t="str">
        <f t="shared" si="17"/>
        <v/>
      </c>
      <c r="T86" s="55" t="str">
        <f t="shared" si="18"/>
        <v/>
      </c>
      <c r="U86" s="55" t="str">
        <f t="shared" si="19"/>
        <v/>
      </c>
      <c r="V86" s="56" t="str">
        <f t="shared" si="20"/>
        <v/>
      </c>
      <c r="W86" s="56" t="str">
        <f t="shared" si="21"/>
        <v/>
      </c>
      <c r="X86" s="56" t="str">
        <f t="shared" si="22"/>
        <v/>
      </c>
      <c r="Y86" s="56" t="str">
        <f t="shared" si="23"/>
        <v>Not affordable under tested safe harbors</v>
      </c>
      <c r="Z86" s="57"/>
    </row>
    <row r="87" spans="1:26" x14ac:dyDescent="0.25">
      <c r="A87" s="58"/>
      <c r="B87" s="58"/>
      <c r="C87" s="58"/>
      <c r="D87" s="59"/>
      <c r="E87" s="58"/>
      <c r="F87" s="58"/>
      <c r="G87" s="60"/>
      <c r="H87" s="58"/>
      <c r="I87" s="58"/>
      <c r="J87" s="58"/>
      <c r="K87" s="61"/>
      <c r="L87" s="62"/>
      <c r="M87" s="62"/>
      <c r="N87" s="62"/>
      <c r="O87" s="62"/>
      <c r="P87" s="62"/>
      <c r="Q87" s="62"/>
      <c r="R87" s="63" t="str">
        <f t="shared" si="16"/>
        <v/>
      </c>
      <c r="S87" s="63" t="str">
        <f t="shared" si="17"/>
        <v/>
      </c>
      <c r="T87" s="63" t="str">
        <f t="shared" si="18"/>
        <v/>
      </c>
      <c r="U87" s="63" t="str">
        <f t="shared" si="19"/>
        <v/>
      </c>
      <c r="V87" s="64" t="str">
        <f t="shared" si="20"/>
        <v/>
      </c>
      <c r="W87" s="64" t="str">
        <f t="shared" si="21"/>
        <v/>
      </c>
      <c r="X87" s="64" t="str">
        <f t="shared" si="22"/>
        <v/>
      </c>
      <c r="Y87" s="64" t="str">
        <f t="shared" si="23"/>
        <v>Not affordable under tested safe harbors</v>
      </c>
      <c r="Z87" s="65"/>
    </row>
    <row r="88" spans="1:26" x14ac:dyDescent="0.25">
      <c r="A88" s="50"/>
      <c r="B88" s="50"/>
      <c r="C88" s="50"/>
      <c r="D88" s="51"/>
      <c r="E88" s="50"/>
      <c r="F88" s="50"/>
      <c r="G88" s="52"/>
      <c r="H88" s="50"/>
      <c r="I88" s="50"/>
      <c r="J88" s="50"/>
      <c r="K88" s="53"/>
      <c r="L88" s="54"/>
      <c r="M88" s="54"/>
      <c r="N88" s="54"/>
      <c r="O88" s="54"/>
      <c r="P88" s="54"/>
      <c r="Q88" s="54"/>
      <c r="R88" s="55" t="str">
        <f t="shared" si="16"/>
        <v/>
      </c>
      <c r="S88" s="55" t="str">
        <f t="shared" si="17"/>
        <v/>
      </c>
      <c r="T88" s="55" t="str">
        <f t="shared" si="18"/>
        <v/>
      </c>
      <c r="U88" s="55" t="str">
        <f t="shared" si="19"/>
        <v/>
      </c>
      <c r="V88" s="56" t="str">
        <f t="shared" si="20"/>
        <v/>
      </c>
      <c r="W88" s="56" t="str">
        <f t="shared" si="21"/>
        <v/>
      </c>
      <c r="X88" s="56" t="str">
        <f t="shared" si="22"/>
        <v/>
      </c>
      <c r="Y88" s="56" t="str">
        <f t="shared" si="23"/>
        <v>Not affordable under tested safe harbors</v>
      </c>
      <c r="Z88" s="57"/>
    </row>
    <row r="89" spans="1:26" x14ac:dyDescent="0.25">
      <c r="A89" s="58"/>
      <c r="B89" s="58"/>
      <c r="C89" s="58"/>
      <c r="D89" s="59"/>
      <c r="E89" s="58"/>
      <c r="F89" s="58"/>
      <c r="G89" s="60"/>
      <c r="H89" s="58"/>
      <c r="I89" s="58"/>
      <c r="J89" s="58"/>
      <c r="K89" s="61"/>
      <c r="L89" s="62"/>
      <c r="M89" s="62"/>
      <c r="N89" s="62"/>
      <c r="O89" s="62"/>
      <c r="P89" s="62"/>
      <c r="Q89" s="62"/>
      <c r="R89" s="63" t="str">
        <f t="shared" si="16"/>
        <v/>
      </c>
      <c r="S89" s="63" t="str">
        <f t="shared" si="17"/>
        <v/>
      </c>
      <c r="T89" s="63" t="str">
        <f t="shared" si="18"/>
        <v/>
      </c>
      <c r="U89" s="63" t="str">
        <f t="shared" si="19"/>
        <v/>
      </c>
      <c r="V89" s="64" t="str">
        <f t="shared" si="20"/>
        <v/>
      </c>
      <c r="W89" s="64" t="str">
        <f t="shared" si="21"/>
        <v/>
      </c>
      <c r="X89" s="64" t="str">
        <f t="shared" si="22"/>
        <v/>
      </c>
      <c r="Y89" s="64" t="str">
        <f t="shared" si="23"/>
        <v>Not affordable under tested safe harbors</v>
      </c>
      <c r="Z89" s="65"/>
    </row>
    <row r="90" spans="1:26" x14ac:dyDescent="0.25">
      <c r="A90" s="50"/>
      <c r="B90" s="50"/>
      <c r="C90" s="50"/>
      <c r="D90" s="51"/>
      <c r="E90" s="50"/>
      <c r="F90" s="50"/>
      <c r="G90" s="52"/>
      <c r="H90" s="50"/>
      <c r="I90" s="50"/>
      <c r="J90" s="50"/>
      <c r="K90" s="53"/>
      <c r="L90" s="54"/>
      <c r="M90" s="54"/>
      <c r="N90" s="54"/>
      <c r="O90" s="54"/>
      <c r="P90" s="54"/>
      <c r="Q90" s="54"/>
      <c r="R90" s="55" t="str">
        <f t="shared" si="16"/>
        <v/>
      </c>
      <c r="S90" s="55" t="str">
        <f t="shared" si="17"/>
        <v/>
      </c>
      <c r="T90" s="55" t="str">
        <f t="shared" si="18"/>
        <v/>
      </c>
      <c r="U90" s="55" t="str">
        <f t="shared" si="19"/>
        <v/>
      </c>
      <c r="V90" s="56" t="str">
        <f t="shared" si="20"/>
        <v/>
      </c>
      <c r="W90" s="56" t="str">
        <f t="shared" si="21"/>
        <v/>
      </c>
      <c r="X90" s="56" t="str">
        <f t="shared" si="22"/>
        <v/>
      </c>
      <c r="Y90" s="56" t="str">
        <f t="shared" si="23"/>
        <v>Not affordable under tested safe harbors</v>
      </c>
      <c r="Z90" s="57"/>
    </row>
    <row r="91" spans="1:26" x14ac:dyDescent="0.25">
      <c r="A91" s="58"/>
      <c r="B91" s="58"/>
      <c r="C91" s="58"/>
      <c r="D91" s="59"/>
      <c r="E91" s="58"/>
      <c r="F91" s="58"/>
      <c r="G91" s="60"/>
      <c r="H91" s="58"/>
      <c r="I91" s="58"/>
      <c r="J91" s="58"/>
      <c r="K91" s="61"/>
      <c r="L91" s="62"/>
      <c r="M91" s="62"/>
      <c r="N91" s="62"/>
      <c r="O91" s="62"/>
      <c r="P91" s="62"/>
      <c r="Q91" s="62"/>
      <c r="R91" s="63" t="str">
        <f t="shared" si="16"/>
        <v/>
      </c>
      <c r="S91" s="63" t="str">
        <f t="shared" si="17"/>
        <v/>
      </c>
      <c r="T91" s="63" t="str">
        <f t="shared" si="18"/>
        <v/>
      </c>
      <c r="U91" s="63" t="str">
        <f t="shared" si="19"/>
        <v/>
      </c>
      <c r="V91" s="64" t="str">
        <f t="shared" si="20"/>
        <v/>
      </c>
      <c r="W91" s="64" t="str">
        <f t="shared" si="21"/>
        <v/>
      </c>
      <c r="X91" s="64" t="str">
        <f t="shared" si="22"/>
        <v/>
      </c>
      <c r="Y91" s="64" t="str">
        <f t="shared" si="23"/>
        <v>Not affordable under tested safe harbors</v>
      </c>
      <c r="Z91" s="65"/>
    </row>
    <row r="92" spans="1:26" x14ac:dyDescent="0.25">
      <c r="A92" s="50"/>
      <c r="B92" s="50"/>
      <c r="C92" s="50"/>
      <c r="D92" s="51"/>
      <c r="E92" s="50"/>
      <c r="F92" s="50"/>
      <c r="G92" s="52"/>
      <c r="H92" s="50"/>
      <c r="I92" s="50"/>
      <c r="J92" s="50"/>
      <c r="K92" s="53"/>
      <c r="L92" s="54"/>
      <c r="M92" s="54"/>
      <c r="N92" s="54"/>
      <c r="O92" s="54"/>
      <c r="P92" s="54"/>
      <c r="Q92" s="54"/>
      <c r="R92" s="55" t="str">
        <f t="shared" si="16"/>
        <v/>
      </c>
      <c r="S92" s="55" t="str">
        <f t="shared" si="17"/>
        <v/>
      </c>
      <c r="T92" s="55" t="str">
        <f t="shared" si="18"/>
        <v/>
      </c>
      <c r="U92" s="55" t="str">
        <f t="shared" si="19"/>
        <v/>
      </c>
      <c r="V92" s="56" t="str">
        <f t="shared" si="20"/>
        <v/>
      </c>
      <c r="W92" s="56" t="str">
        <f t="shared" si="21"/>
        <v/>
      </c>
      <c r="X92" s="56" t="str">
        <f t="shared" si="22"/>
        <v/>
      </c>
      <c r="Y92" s="56" t="str">
        <f t="shared" si="23"/>
        <v>Not affordable under tested safe harbors</v>
      </c>
      <c r="Z92" s="57"/>
    </row>
    <row r="93" spans="1:26" x14ac:dyDescent="0.25">
      <c r="A93" s="58"/>
      <c r="B93" s="58"/>
      <c r="C93" s="58"/>
      <c r="D93" s="59"/>
      <c r="E93" s="58"/>
      <c r="F93" s="58"/>
      <c r="G93" s="60"/>
      <c r="H93" s="58"/>
      <c r="I93" s="58"/>
      <c r="J93" s="58"/>
      <c r="K93" s="61"/>
      <c r="L93" s="62"/>
      <c r="M93" s="62"/>
      <c r="N93" s="62"/>
      <c r="O93" s="62"/>
      <c r="P93" s="62"/>
      <c r="Q93" s="62"/>
      <c r="R93" s="63" t="str">
        <f t="shared" si="16"/>
        <v/>
      </c>
      <c r="S93" s="63" t="str">
        <f t="shared" si="17"/>
        <v/>
      </c>
      <c r="T93" s="63" t="str">
        <f t="shared" si="18"/>
        <v/>
      </c>
      <c r="U93" s="63" t="str">
        <f t="shared" si="19"/>
        <v/>
      </c>
      <c r="V93" s="64" t="str">
        <f t="shared" si="20"/>
        <v/>
      </c>
      <c r="W93" s="64" t="str">
        <f t="shared" si="21"/>
        <v/>
      </c>
      <c r="X93" s="64" t="str">
        <f t="shared" si="22"/>
        <v/>
      </c>
      <c r="Y93" s="64" t="str">
        <f t="shared" si="23"/>
        <v>Not affordable under tested safe harbors</v>
      </c>
      <c r="Z93" s="65"/>
    </row>
    <row r="94" spans="1:26" x14ac:dyDescent="0.25">
      <c r="A94" s="50"/>
      <c r="B94" s="50"/>
      <c r="C94" s="50"/>
      <c r="D94" s="51"/>
      <c r="E94" s="50"/>
      <c r="F94" s="50"/>
      <c r="G94" s="52"/>
      <c r="H94" s="50"/>
      <c r="I94" s="50"/>
      <c r="J94" s="50"/>
      <c r="K94" s="53"/>
      <c r="L94" s="54"/>
      <c r="M94" s="54"/>
      <c r="N94" s="54"/>
      <c r="O94" s="54"/>
      <c r="P94" s="54"/>
      <c r="Q94" s="54"/>
      <c r="R94" s="55" t="str">
        <f t="shared" si="16"/>
        <v/>
      </c>
      <c r="S94" s="55" t="str">
        <f t="shared" si="17"/>
        <v/>
      </c>
      <c r="T94" s="55" t="str">
        <f t="shared" si="18"/>
        <v/>
      </c>
      <c r="U94" s="55" t="str">
        <f t="shared" si="19"/>
        <v/>
      </c>
      <c r="V94" s="56" t="str">
        <f t="shared" si="20"/>
        <v/>
      </c>
      <c r="W94" s="56" t="str">
        <f t="shared" si="21"/>
        <v/>
      </c>
      <c r="X94" s="56" t="str">
        <f t="shared" si="22"/>
        <v/>
      </c>
      <c r="Y94" s="56" t="str">
        <f t="shared" si="23"/>
        <v>Not affordable under tested safe harbors</v>
      </c>
      <c r="Z94" s="57"/>
    </row>
    <row r="95" spans="1:26" x14ac:dyDescent="0.25">
      <c r="A95" s="58"/>
      <c r="B95" s="58"/>
      <c r="C95" s="58"/>
      <c r="D95" s="59"/>
      <c r="E95" s="58"/>
      <c r="F95" s="58"/>
      <c r="G95" s="60"/>
      <c r="H95" s="58"/>
      <c r="I95" s="58"/>
      <c r="J95" s="58"/>
      <c r="K95" s="61"/>
      <c r="L95" s="62"/>
      <c r="M95" s="62"/>
      <c r="N95" s="62"/>
      <c r="O95" s="62"/>
      <c r="P95" s="62"/>
      <c r="Q95" s="62"/>
      <c r="R95" s="63" t="str">
        <f t="shared" si="16"/>
        <v/>
      </c>
      <c r="S95" s="63" t="str">
        <f t="shared" si="17"/>
        <v/>
      </c>
      <c r="T95" s="63" t="str">
        <f t="shared" si="18"/>
        <v/>
      </c>
      <c r="U95" s="63" t="str">
        <f t="shared" si="19"/>
        <v/>
      </c>
      <c r="V95" s="64" t="str">
        <f t="shared" si="20"/>
        <v/>
      </c>
      <c r="W95" s="64" t="str">
        <f t="shared" si="21"/>
        <v/>
      </c>
      <c r="X95" s="64" t="str">
        <f t="shared" si="22"/>
        <v/>
      </c>
      <c r="Y95" s="64" t="str">
        <f t="shared" si="23"/>
        <v>Not affordable under tested safe harbors</v>
      </c>
      <c r="Z95" s="65"/>
    </row>
    <row r="96" spans="1:26" x14ac:dyDescent="0.25">
      <c r="A96" s="50"/>
      <c r="B96" s="50"/>
      <c r="C96" s="50"/>
      <c r="D96" s="51"/>
      <c r="E96" s="50"/>
      <c r="F96" s="50"/>
      <c r="G96" s="52"/>
      <c r="H96" s="50"/>
      <c r="I96" s="50"/>
      <c r="J96" s="50"/>
      <c r="K96" s="53"/>
      <c r="L96" s="54"/>
      <c r="M96" s="54"/>
      <c r="N96" s="54"/>
      <c r="O96" s="54"/>
      <c r="P96" s="54"/>
      <c r="Q96" s="54"/>
      <c r="R96" s="55" t="str">
        <f t="shared" si="16"/>
        <v/>
      </c>
      <c r="S96" s="55" t="str">
        <f t="shared" si="17"/>
        <v/>
      </c>
      <c r="T96" s="55" t="str">
        <f t="shared" si="18"/>
        <v/>
      </c>
      <c r="U96" s="55" t="str">
        <f t="shared" si="19"/>
        <v/>
      </c>
      <c r="V96" s="56" t="str">
        <f t="shared" si="20"/>
        <v/>
      </c>
      <c r="W96" s="56" t="str">
        <f t="shared" si="21"/>
        <v/>
      </c>
      <c r="X96" s="56" t="str">
        <f t="shared" si="22"/>
        <v/>
      </c>
      <c r="Y96" s="56" t="str">
        <f t="shared" si="23"/>
        <v>Not affordable under tested safe harbors</v>
      </c>
      <c r="Z96" s="57"/>
    </row>
    <row r="97" spans="1:26" x14ac:dyDescent="0.25">
      <c r="A97" s="58"/>
      <c r="B97" s="58"/>
      <c r="C97" s="58"/>
      <c r="D97" s="59"/>
      <c r="E97" s="58"/>
      <c r="F97" s="58"/>
      <c r="G97" s="60"/>
      <c r="H97" s="58"/>
      <c r="I97" s="58"/>
      <c r="J97" s="58"/>
      <c r="K97" s="61"/>
      <c r="L97" s="62"/>
      <c r="M97" s="62"/>
      <c r="N97" s="62"/>
      <c r="O97" s="62"/>
      <c r="P97" s="62"/>
      <c r="Q97" s="62"/>
      <c r="R97" s="63" t="str">
        <f t="shared" si="16"/>
        <v/>
      </c>
      <c r="S97" s="63" t="str">
        <f t="shared" si="17"/>
        <v/>
      </c>
      <c r="T97" s="63" t="str">
        <f t="shared" si="18"/>
        <v/>
      </c>
      <c r="U97" s="63" t="str">
        <f t="shared" si="19"/>
        <v/>
      </c>
      <c r="V97" s="64" t="str">
        <f t="shared" si="20"/>
        <v/>
      </c>
      <c r="W97" s="64" t="str">
        <f t="shared" si="21"/>
        <v/>
      </c>
      <c r="X97" s="64" t="str">
        <f t="shared" si="22"/>
        <v/>
      </c>
      <c r="Y97" s="64" t="str">
        <f t="shared" si="23"/>
        <v>Not affordable under tested safe harbors</v>
      </c>
      <c r="Z97" s="65"/>
    </row>
    <row r="98" spans="1:26" x14ac:dyDescent="0.25">
      <c r="A98" s="50"/>
      <c r="B98" s="50"/>
      <c r="C98" s="50"/>
      <c r="D98" s="51"/>
      <c r="E98" s="50"/>
      <c r="F98" s="50"/>
      <c r="G98" s="52"/>
      <c r="H98" s="50"/>
      <c r="I98" s="50"/>
      <c r="J98" s="50"/>
      <c r="K98" s="53"/>
      <c r="L98" s="54"/>
      <c r="M98" s="54"/>
      <c r="N98" s="54"/>
      <c r="O98" s="54"/>
      <c r="P98" s="54"/>
      <c r="Q98" s="54"/>
      <c r="R98" s="55" t="str">
        <f t="shared" si="16"/>
        <v/>
      </c>
      <c r="S98" s="55" t="str">
        <f t="shared" si="17"/>
        <v/>
      </c>
      <c r="T98" s="55" t="str">
        <f t="shared" si="18"/>
        <v/>
      </c>
      <c r="U98" s="55" t="str">
        <f t="shared" si="19"/>
        <v/>
      </c>
      <c r="V98" s="56" t="str">
        <f t="shared" si="20"/>
        <v/>
      </c>
      <c r="W98" s="56" t="str">
        <f t="shared" si="21"/>
        <v/>
      </c>
      <c r="X98" s="56" t="str">
        <f t="shared" si="22"/>
        <v/>
      </c>
      <c r="Y98" s="56" t="str">
        <f t="shared" si="23"/>
        <v>Not affordable under tested safe harbors</v>
      </c>
      <c r="Z98" s="57"/>
    </row>
    <row r="99" spans="1:26" x14ac:dyDescent="0.25">
      <c r="A99" s="58"/>
      <c r="B99" s="58"/>
      <c r="C99" s="58"/>
      <c r="D99" s="59"/>
      <c r="E99" s="58"/>
      <c r="F99" s="58"/>
      <c r="G99" s="60"/>
      <c r="H99" s="58"/>
      <c r="I99" s="58"/>
      <c r="J99" s="58"/>
      <c r="K99" s="61"/>
      <c r="L99" s="62"/>
      <c r="M99" s="62"/>
      <c r="N99" s="62"/>
      <c r="O99" s="62"/>
      <c r="P99" s="62"/>
      <c r="Q99" s="62"/>
      <c r="R99" s="63" t="str">
        <f t="shared" si="16"/>
        <v/>
      </c>
      <c r="S99" s="63" t="str">
        <f t="shared" si="17"/>
        <v/>
      </c>
      <c r="T99" s="63" t="str">
        <f t="shared" si="18"/>
        <v/>
      </c>
      <c r="U99" s="63" t="str">
        <f t="shared" si="19"/>
        <v/>
      </c>
      <c r="V99" s="64" t="str">
        <f t="shared" si="20"/>
        <v/>
      </c>
      <c r="W99" s="64" t="str">
        <f t="shared" si="21"/>
        <v/>
      </c>
      <c r="X99" s="64" t="str">
        <f t="shared" si="22"/>
        <v/>
      </c>
      <c r="Y99" s="64" t="str">
        <f t="shared" si="23"/>
        <v>Not affordable under tested safe harbors</v>
      </c>
      <c r="Z99" s="65"/>
    </row>
    <row r="100" spans="1:26" x14ac:dyDescent="0.25">
      <c r="A100" s="50"/>
      <c r="B100" s="50"/>
      <c r="C100" s="50"/>
      <c r="D100" s="51"/>
      <c r="E100" s="50"/>
      <c r="F100" s="50"/>
      <c r="G100" s="52"/>
      <c r="H100" s="50"/>
      <c r="I100" s="50"/>
      <c r="J100" s="50"/>
      <c r="K100" s="53"/>
      <c r="L100" s="54"/>
      <c r="M100" s="54"/>
      <c r="N100" s="54"/>
      <c r="O100" s="54"/>
      <c r="P100" s="54"/>
      <c r="Q100" s="54"/>
      <c r="R100" s="55" t="str">
        <f t="shared" si="16"/>
        <v/>
      </c>
      <c r="S100" s="55" t="str">
        <f t="shared" si="17"/>
        <v/>
      </c>
      <c r="T100" s="55" t="str">
        <f t="shared" si="18"/>
        <v/>
      </c>
      <c r="U100" s="55" t="str">
        <f t="shared" si="19"/>
        <v/>
      </c>
      <c r="V100" s="56" t="str">
        <f t="shared" si="20"/>
        <v/>
      </c>
      <c r="W100" s="56" t="str">
        <f t="shared" si="21"/>
        <v/>
      </c>
      <c r="X100" s="56" t="str">
        <f t="shared" si="22"/>
        <v/>
      </c>
      <c r="Y100" s="56" t="str">
        <f t="shared" si="23"/>
        <v>Not affordable under tested safe harbors</v>
      </c>
      <c r="Z100" s="57"/>
    </row>
    <row r="101" spans="1:26" x14ac:dyDescent="0.25">
      <c r="A101" s="58"/>
      <c r="B101" s="58"/>
      <c r="C101" s="58"/>
      <c r="D101" s="59"/>
      <c r="E101" s="58"/>
      <c r="F101" s="58"/>
      <c r="G101" s="60"/>
      <c r="H101" s="58"/>
      <c r="I101" s="58"/>
      <c r="J101" s="58"/>
      <c r="K101" s="61"/>
      <c r="L101" s="62"/>
      <c r="M101" s="62"/>
      <c r="N101" s="62"/>
      <c r="O101" s="62"/>
      <c r="P101" s="62"/>
      <c r="Q101" s="62"/>
      <c r="R101" s="63" t="str">
        <f t="shared" si="16"/>
        <v/>
      </c>
      <c r="S101" s="63" t="str">
        <f t="shared" si="17"/>
        <v/>
      </c>
      <c r="T101" s="63" t="str">
        <f t="shared" si="18"/>
        <v/>
      </c>
      <c r="U101" s="63" t="str">
        <f t="shared" si="19"/>
        <v/>
      </c>
      <c r="V101" s="64" t="str">
        <f t="shared" si="20"/>
        <v/>
      </c>
      <c r="W101" s="64" t="str">
        <f t="shared" si="21"/>
        <v/>
      </c>
      <c r="X101" s="64" t="str">
        <f t="shared" si="22"/>
        <v/>
      </c>
      <c r="Y101" s="64" t="str">
        <f t="shared" si="23"/>
        <v>Not affordable under tested safe harbors</v>
      </c>
      <c r="Z101" s="65"/>
    </row>
    <row r="102" spans="1:26" x14ac:dyDescent="0.25">
      <c r="A102" s="50"/>
      <c r="B102" s="50"/>
      <c r="C102" s="50"/>
      <c r="D102" s="51"/>
      <c r="E102" s="50"/>
      <c r="F102" s="50"/>
      <c r="G102" s="52"/>
      <c r="H102" s="50"/>
      <c r="I102" s="50"/>
      <c r="J102" s="50"/>
      <c r="K102" s="53"/>
      <c r="L102" s="54"/>
      <c r="M102" s="54"/>
      <c r="N102" s="54"/>
      <c r="O102" s="54"/>
      <c r="P102" s="54"/>
      <c r="Q102" s="54"/>
      <c r="R102" s="55" t="str">
        <f t="shared" si="16"/>
        <v/>
      </c>
      <c r="S102" s="55" t="str">
        <f t="shared" si="17"/>
        <v/>
      </c>
      <c r="T102" s="55" t="str">
        <f t="shared" si="18"/>
        <v/>
      </c>
      <c r="U102" s="55" t="str">
        <f t="shared" si="19"/>
        <v/>
      </c>
      <c r="V102" s="56" t="str">
        <f t="shared" si="20"/>
        <v/>
      </c>
      <c r="W102" s="56" t="str">
        <f t="shared" si="21"/>
        <v/>
      </c>
      <c r="X102" s="56" t="str">
        <f t="shared" si="22"/>
        <v/>
      </c>
      <c r="Y102" s="56" t="str">
        <f t="shared" si="23"/>
        <v>Not affordable under tested safe harbors</v>
      </c>
      <c r="Z102" s="57"/>
    </row>
    <row r="103" spans="1:26" x14ac:dyDescent="0.25">
      <c r="A103" s="58"/>
      <c r="B103" s="58"/>
      <c r="C103" s="58"/>
      <c r="D103" s="59"/>
      <c r="E103" s="58"/>
      <c r="F103" s="58"/>
      <c r="G103" s="60"/>
      <c r="H103" s="58"/>
      <c r="I103" s="58"/>
      <c r="J103" s="58"/>
      <c r="K103" s="61"/>
      <c r="L103" s="62"/>
      <c r="M103" s="62"/>
      <c r="N103" s="62"/>
      <c r="O103" s="62"/>
      <c r="P103" s="62"/>
      <c r="Q103" s="62"/>
      <c r="R103" s="63" t="str">
        <f t="shared" si="16"/>
        <v/>
      </c>
      <c r="S103" s="63" t="str">
        <f t="shared" si="17"/>
        <v/>
      </c>
      <c r="T103" s="63" t="str">
        <f t="shared" si="18"/>
        <v/>
      </c>
      <c r="U103" s="63" t="str">
        <f t="shared" si="19"/>
        <v/>
      </c>
      <c r="V103" s="64" t="str">
        <f t="shared" si="20"/>
        <v/>
      </c>
      <c r="W103" s="64" t="str">
        <f t="shared" si="21"/>
        <v/>
      </c>
      <c r="X103" s="64" t="str">
        <f t="shared" si="22"/>
        <v/>
      </c>
      <c r="Y103" s="64" t="str">
        <f t="shared" si="23"/>
        <v>Not affordable under tested safe harbors</v>
      </c>
      <c r="Z103" s="65"/>
    </row>
    <row r="104" spans="1:26" x14ac:dyDescent="0.25">
      <c r="A104" s="50"/>
      <c r="B104" s="50"/>
      <c r="C104" s="50"/>
      <c r="D104" s="51"/>
      <c r="E104" s="50"/>
      <c r="F104" s="50"/>
      <c r="G104" s="52"/>
      <c r="H104" s="50"/>
      <c r="I104" s="50"/>
      <c r="J104" s="50"/>
      <c r="K104" s="53"/>
      <c r="L104" s="54"/>
      <c r="M104" s="54"/>
      <c r="N104" s="54"/>
      <c r="O104" s="54"/>
      <c r="P104" s="54"/>
      <c r="Q104" s="54"/>
      <c r="R104" s="55" t="str">
        <f t="shared" si="16"/>
        <v/>
      </c>
      <c r="S104" s="55" t="str">
        <f t="shared" si="17"/>
        <v/>
      </c>
      <c r="T104" s="55" t="str">
        <f t="shared" si="18"/>
        <v/>
      </c>
      <c r="U104" s="55" t="str">
        <f t="shared" si="19"/>
        <v/>
      </c>
      <c r="V104" s="56" t="str">
        <f t="shared" si="20"/>
        <v/>
      </c>
      <c r="W104" s="56" t="str">
        <f t="shared" si="21"/>
        <v/>
      </c>
      <c r="X104" s="56" t="str">
        <f t="shared" si="22"/>
        <v/>
      </c>
      <c r="Y104" s="56" t="str">
        <f t="shared" si="23"/>
        <v>Not affordable under tested safe harbors</v>
      </c>
      <c r="Z104" s="57"/>
    </row>
    <row r="105" spans="1:26" x14ac:dyDescent="0.25">
      <c r="A105" s="58"/>
      <c r="B105" s="58"/>
      <c r="C105" s="58"/>
      <c r="D105" s="59"/>
      <c r="E105" s="58"/>
      <c r="F105" s="58"/>
      <c r="G105" s="60"/>
      <c r="H105" s="58"/>
      <c r="I105" s="58"/>
      <c r="J105" s="58"/>
      <c r="K105" s="61"/>
      <c r="L105" s="62"/>
      <c r="M105" s="62"/>
      <c r="N105" s="62"/>
      <c r="O105" s="62"/>
      <c r="P105" s="62"/>
      <c r="Q105" s="62"/>
      <c r="R105" s="63" t="str">
        <f t="shared" si="16"/>
        <v/>
      </c>
      <c r="S105" s="63" t="str">
        <f t="shared" si="17"/>
        <v/>
      </c>
      <c r="T105" s="63" t="str">
        <f t="shared" si="18"/>
        <v/>
      </c>
      <c r="U105" s="63" t="str">
        <f t="shared" si="19"/>
        <v/>
      </c>
      <c r="V105" s="64" t="str">
        <f t="shared" si="20"/>
        <v/>
      </c>
      <c r="W105" s="64" t="str">
        <f t="shared" si="21"/>
        <v/>
      </c>
      <c r="X105" s="64" t="str">
        <f t="shared" si="22"/>
        <v/>
      </c>
      <c r="Y105" s="64" t="str">
        <f t="shared" si="23"/>
        <v>Not affordable under tested safe harbors</v>
      </c>
      <c r="Z105" s="65"/>
    </row>
    <row r="106" spans="1:26" x14ac:dyDescent="0.25">
      <c r="A106" s="50"/>
      <c r="B106" s="50"/>
      <c r="C106" s="50"/>
      <c r="D106" s="51"/>
      <c r="E106" s="50"/>
      <c r="F106" s="50"/>
      <c r="G106" s="52"/>
      <c r="H106" s="50"/>
      <c r="I106" s="50"/>
      <c r="J106" s="50"/>
      <c r="K106" s="53"/>
      <c r="L106" s="54"/>
      <c r="M106" s="54"/>
      <c r="N106" s="54"/>
      <c r="O106" s="54"/>
      <c r="P106" s="54"/>
      <c r="Q106" s="54"/>
      <c r="R106" s="55" t="str">
        <f t="shared" si="16"/>
        <v/>
      </c>
      <c r="S106" s="55" t="str">
        <f t="shared" si="17"/>
        <v/>
      </c>
      <c r="T106" s="55" t="str">
        <f t="shared" si="18"/>
        <v/>
      </c>
      <c r="U106" s="55" t="str">
        <f t="shared" si="19"/>
        <v/>
      </c>
      <c r="V106" s="56" t="str">
        <f t="shared" si="20"/>
        <v/>
      </c>
      <c r="W106" s="56" t="str">
        <f t="shared" si="21"/>
        <v/>
      </c>
      <c r="X106" s="56" t="str">
        <f t="shared" si="22"/>
        <v/>
      </c>
      <c r="Y106" s="56" t="str">
        <f t="shared" si="23"/>
        <v>Not affordable under tested safe harbors</v>
      </c>
      <c r="Z106" s="57"/>
    </row>
    <row r="107" spans="1:26" x14ac:dyDescent="0.25">
      <c r="A107" s="58"/>
      <c r="B107" s="58"/>
      <c r="C107" s="58"/>
      <c r="D107" s="59"/>
      <c r="E107" s="58"/>
      <c r="F107" s="58"/>
      <c r="G107" s="60"/>
      <c r="H107" s="58"/>
      <c r="I107" s="58"/>
      <c r="J107" s="58"/>
      <c r="K107" s="61"/>
      <c r="L107" s="62"/>
      <c r="M107" s="62"/>
      <c r="N107" s="62"/>
      <c r="O107" s="62"/>
      <c r="P107" s="62"/>
      <c r="Q107" s="62"/>
      <c r="R107" s="63" t="str">
        <f t="shared" si="16"/>
        <v/>
      </c>
      <c r="S107" s="63" t="str">
        <f t="shared" si="17"/>
        <v/>
      </c>
      <c r="T107" s="63" t="str">
        <f t="shared" si="18"/>
        <v/>
      </c>
      <c r="U107" s="63" t="str">
        <f t="shared" si="19"/>
        <v/>
      </c>
      <c r="V107" s="64" t="str">
        <f t="shared" si="20"/>
        <v/>
      </c>
      <c r="W107" s="64" t="str">
        <f t="shared" si="21"/>
        <v/>
      </c>
      <c r="X107" s="64" t="str">
        <f t="shared" si="22"/>
        <v/>
      </c>
      <c r="Y107" s="64" t="str">
        <f t="shared" si="23"/>
        <v>Not affordable under tested safe harbors</v>
      </c>
      <c r="Z107" s="65"/>
    </row>
    <row r="108" spans="1:26" x14ac:dyDescent="0.25">
      <c r="A108" s="50"/>
      <c r="B108" s="50"/>
      <c r="C108" s="50"/>
      <c r="D108" s="51"/>
      <c r="E108" s="50"/>
      <c r="F108" s="50"/>
      <c r="G108" s="52"/>
      <c r="H108" s="50"/>
      <c r="I108" s="50"/>
      <c r="J108" s="50"/>
      <c r="K108" s="53"/>
      <c r="L108" s="54"/>
      <c r="M108" s="54"/>
      <c r="N108" s="54"/>
      <c r="O108" s="54"/>
      <c r="P108" s="54"/>
      <c r="Q108" s="54"/>
      <c r="R108" s="55" t="str">
        <f t="shared" ref="R108:R139" si="24">IF(OR(P108="",Q108=""),"",MAX(0,P108-Q108))</f>
        <v/>
      </c>
      <c r="S108" s="55" t="str">
        <f t="shared" ref="S108:S139" si="25">IF(OR(L108="",H108="",$B$7=""),"",L108*$B$7/H108)</f>
        <v/>
      </c>
      <c r="T108" s="55" t="str">
        <f t="shared" ref="T108:T139" si="26">IF($B$7="","",IF(E108="Hourly",IF(M108="","",IF(N108="",M108,MIN(M108,N108))*130*$B$7),IF(E108="Salaried",IF(O108="","",O108*$B$7),"")))</f>
        <v/>
      </c>
      <c r="U108" s="55" t="str">
        <f t="shared" ref="U108:U139" si="27">IF($B$9="","",$B$9)</f>
        <v/>
      </c>
      <c r="V108" s="56" t="str">
        <f t="shared" ref="V108:V139" si="28">IF(OR(R108="",S108=""),"",IF(R108&lt;=S108,"Affordable","Not Affordable"))</f>
        <v/>
      </c>
      <c r="W108" s="56" t="str">
        <f t="shared" ref="W108:W139" si="29">IF(OR(R108="",T108=""),"",IF(R108&lt;=T108,"Affordable","Not Affordable"))</f>
        <v/>
      </c>
      <c r="X108" s="56" t="str">
        <f t="shared" ref="X108:X139" si="30">IF(OR(R108="",U108=""),"",IF(R108&lt;=U108,"Affordable","Not Affordable"))</f>
        <v/>
      </c>
      <c r="Y108" s="56" t="str">
        <f t="shared" ref="Y108:Y139" si="31">IF(COUNTA(V108:X108)=0,"",IF(COUNTIF(V108:X108,"Affordable")&gt;0,"Affordable under at least one safe harbor","Not affordable under tested safe harbors"))</f>
        <v>Not affordable under tested safe harbors</v>
      </c>
      <c r="Z108" s="57"/>
    </row>
    <row r="109" spans="1:26" x14ac:dyDescent="0.25">
      <c r="A109" s="58"/>
      <c r="B109" s="58"/>
      <c r="C109" s="58"/>
      <c r="D109" s="59"/>
      <c r="E109" s="58"/>
      <c r="F109" s="58"/>
      <c r="G109" s="60"/>
      <c r="H109" s="58"/>
      <c r="I109" s="58"/>
      <c r="J109" s="58"/>
      <c r="K109" s="61"/>
      <c r="L109" s="62"/>
      <c r="M109" s="62"/>
      <c r="N109" s="62"/>
      <c r="O109" s="62"/>
      <c r="P109" s="62"/>
      <c r="Q109" s="62"/>
      <c r="R109" s="63" t="str">
        <f t="shared" si="24"/>
        <v/>
      </c>
      <c r="S109" s="63" t="str">
        <f t="shared" si="25"/>
        <v/>
      </c>
      <c r="T109" s="63" t="str">
        <f t="shared" si="26"/>
        <v/>
      </c>
      <c r="U109" s="63" t="str">
        <f t="shared" si="27"/>
        <v/>
      </c>
      <c r="V109" s="64" t="str">
        <f t="shared" si="28"/>
        <v/>
      </c>
      <c r="W109" s="64" t="str">
        <f t="shared" si="29"/>
        <v/>
      </c>
      <c r="X109" s="64" t="str">
        <f t="shared" si="30"/>
        <v/>
      </c>
      <c r="Y109" s="64" t="str">
        <f t="shared" si="31"/>
        <v>Not affordable under tested safe harbors</v>
      </c>
      <c r="Z109" s="65"/>
    </row>
    <row r="110" spans="1:26" x14ac:dyDescent="0.25">
      <c r="A110" s="50"/>
      <c r="B110" s="50"/>
      <c r="C110" s="50"/>
      <c r="D110" s="51"/>
      <c r="E110" s="50"/>
      <c r="F110" s="50"/>
      <c r="G110" s="52"/>
      <c r="H110" s="50"/>
      <c r="I110" s="50"/>
      <c r="J110" s="50"/>
      <c r="K110" s="53"/>
      <c r="L110" s="54"/>
      <c r="M110" s="54"/>
      <c r="N110" s="54"/>
      <c r="O110" s="54"/>
      <c r="P110" s="54"/>
      <c r="Q110" s="54"/>
      <c r="R110" s="55" t="str">
        <f t="shared" si="24"/>
        <v/>
      </c>
      <c r="S110" s="55" t="str">
        <f t="shared" si="25"/>
        <v/>
      </c>
      <c r="T110" s="55" t="str">
        <f t="shared" si="26"/>
        <v/>
      </c>
      <c r="U110" s="55" t="str">
        <f t="shared" si="27"/>
        <v/>
      </c>
      <c r="V110" s="56" t="str">
        <f t="shared" si="28"/>
        <v/>
      </c>
      <c r="W110" s="56" t="str">
        <f t="shared" si="29"/>
        <v/>
      </c>
      <c r="X110" s="56" t="str">
        <f t="shared" si="30"/>
        <v/>
      </c>
      <c r="Y110" s="56" t="str">
        <f t="shared" si="31"/>
        <v>Not affordable under tested safe harbors</v>
      </c>
      <c r="Z110" s="57"/>
    </row>
    <row r="111" spans="1:26" x14ac:dyDescent="0.25">
      <c r="A111" s="58"/>
      <c r="B111" s="58"/>
      <c r="C111" s="58"/>
      <c r="D111" s="59"/>
      <c r="E111" s="58"/>
      <c r="F111" s="58"/>
      <c r="G111" s="60"/>
      <c r="H111" s="58"/>
      <c r="I111" s="58"/>
      <c r="J111" s="58"/>
      <c r="K111" s="61"/>
      <c r="L111" s="62"/>
      <c r="M111" s="62"/>
      <c r="N111" s="62"/>
      <c r="O111" s="62"/>
      <c r="P111" s="62"/>
      <c r="Q111" s="62"/>
      <c r="R111" s="63" t="str">
        <f t="shared" si="24"/>
        <v/>
      </c>
      <c r="S111" s="63" t="str">
        <f t="shared" si="25"/>
        <v/>
      </c>
      <c r="T111" s="63" t="str">
        <f t="shared" si="26"/>
        <v/>
      </c>
      <c r="U111" s="63" t="str">
        <f t="shared" si="27"/>
        <v/>
      </c>
      <c r="V111" s="64" t="str">
        <f t="shared" si="28"/>
        <v/>
      </c>
      <c r="W111" s="64" t="str">
        <f t="shared" si="29"/>
        <v/>
      </c>
      <c r="X111" s="64" t="str">
        <f t="shared" si="30"/>
        <v/>
      </c>
      <c r="Y111" s="64" t="str">
        <f t="shared" si="31"/>
        <v>Not affordable under tested safe harbors</v>
      </c>
      <c r="Z111" s="65"/>
    </row>
    <row r="112" spans="1:26" x14ac:dyDescent="0.25">
      <c r="A112" s="50"/>
      <c r="B112" s="50"/>
      <c r="C112" s="50"/>
      <c r="D112" s="51"/>
      <c r="E112" s="50"/>
      <c r="F112" s="50"/>
      <c r="G112" s="52"/>
      <c r="H112" s="50"/>
      <c r="I112" s="50"/>
      <c r="J112" s="50"/>
      <c r="K112" s="53"/>
      <c r="L112" s="54"/>
      <c r="M112" s="54"/>
      <c r="N112" s="54"/>
      <c r="O112" s="54"/>
      <c r="P112" s="54"/>
      <c r="Q112" s="54"/>
      <c r="R112" s="55" t="str">
        <f t="shared" si="24"/>
        <v/>
      </c>
      <c r="S112" s="55" t="str">
        <f t="shared" si="25"/>
        <v/>
      </c>
      <c r="T112" s="55" t="str">
        <f t="shared" si="26"/>
        <v/>
      </c>
      <c r="U112" s="55" t="str">
        <f t="shared" si="27"/>
        <v/>
      </c>
      <c r="V112" s="56" t="str">
        <f t="shared" si="28"/>
        <v/>
      </c>
      <c r="W112" s="56" t="str">
        <f t="shared" si="29"/>
        <v/>
      </c>
      <c r="X112" s="56" t="str">
        <f t="shared" si="30"/>
        <v/>
      </c>
      <c r="Y112" s="56" t="str">
        <f t="shared" si="31"/>
        <v>Not affordable under tested safe harbors</v>
      </c>
      <c r="Z112" s="57"/>
    </row>
    <row r="113" spans="1:26" x14ac:dyDescent="0.25">
      <c r="A113" s="58"/>
      <c r="B113" s="58"/>
      <c r="C113" s="58"/>
      <c r="D113" s="59"/>
      <c r="E113" s="58"/>
      <c r="F113" s="58"/>
      <c r="G113" s="60"/>
      <c r="H113" s="58"/>
      <c r="I113" s="58"/>
      <c r="J113" s="58"/>
      <c r="K113" s="61"/>
      <c r="L113" s="62"/>
      <c r="M113" s="62"/>
      <c r="N113" s="62"/>
      <c r="O113" s="62"/>
      <c r="P113" s="62"/>
      <c r="Q113" s="62"/>
      <c r="R113" s="63" t="str">
        <f t="shared" si="24"/>
        <v/>
      </c>
      <c r="S113" s="63" t="str">
        <f t="shared" si="25"/>
        <v/>
      </c>
      <c r="T113" s="63" t="str">
        <f t="shared" si="26"/>
        <v/>
      </c>
      <c r="U113" s="63" t="str">
        <f t="shared" si="27"/>
        <v/>
      </c>
      <c r="V113" s="64" t="str">
        <f t="shared" si="28"/>
        <v/>
      </c>
      <c r="W113" s="64" t="str">
        <f t="shared" si="29"/>
        <v/>
      </c>
      <c r="X113" s="64" t="str">
        <f t="shared" si="30"/>
        <v/>
      </c>
      <c r="Y113" s="64" t="str">
        <f t="shared" si="31"/>
        <v>Not affordable under tested safe harbors</v>
      </c>
      <c r="Z113" s="65"/>
    </row>
    <row r="114" spans="1:26" x14ac:dyDescent="0.25">
      <c r="A114" s="50"/>
      <c r="B114" s="50"/>
      <c r="C114" s="50"/>
      <c r="D114" s="51"/>
      <c r="E114" s="50"/>
      <c r="F114" s="50"/>
      <c r="G114" s="52"/>
      <c r="H114" s="50"/>
      <c r="I114" s="50"/>
      <c r="J114" s="50"/>
      <c r="K114" s="53"/>
      <c r="L114" s="54"/>
      <c r="M114" s="54"/>
      <c r="N114" s="54"/>
      <c r="O114" s="54"/>
      <c r="P114" s="54"/>
      <c r="Q114" s="54"/>
      <c r="R114" s="55" t="str">
        <f t="shared" si="24"/>
        <v/>
      </c>
      <c r="S114" s="55" t="str">
        <f t="shared" si="25"/>
        <v/>
      </c>
      <c r="T114" s="55" t="str">
        <f t="shared" si="26"/>
        <v/>
      </c>
      <c r="U114" s="55" t="str">
        <f t="shared" si="27"/>
        <v/>
      </c>
      <c r="V114" s="56" t="str">
        <f t="shared" si="28"/>
        <v/>
      </c>
      <c r="W114" s="56" t="str">
        <f t="shared" si="29"/>
        <v/>
      </c>
      <c r="X114" s="56" t="str">
        <f t="shared" si="30"/>
        <v/>
      </c>
      <c r="Y114" s="56" t="str">
        <f t="shared" si="31"/>
        <v>Not affordable under tested safe harbors</v>
      </c>
      <c r="Z114" s="57"/>
    </row>
    <row r="115" spans="1:26" x14ac:dyDescent="0.25">
      <c r="A115" s="58"/>
      <c r="B115" s="58"/>
      <c r="C115" s="58"/>
      <c r="D115" s="59"/>
      <c r="E115" s="58"/>
      <c r="F115" s="58"/>
      <c r="G115" s="60"/>
      <c r="H115" s="58"/>
      <c r="I115" s="58"/>
      <c r="J115" s="58"/>
      <c r="K115" s="61"/>
      <c r="L115" s="62"/>
      <c r="M115" s="62"/>
      <c r="N115" s="62"/>
      <c r="O115" s="62"/>
      <c r="P115" s="62"/>
      <c r="Q115" s="62"/>
      <c r="R115" s="63" t="str">
        <f t="shared" si="24"/>
        <v/>
      </c>
      <c r="S115" s="63" t="str">
        <f t="shared" si="25"/>
        <v/>
      </c>
      <c r="T115" s="63" t="str">
        <f t="shared" si="26"/>
        <v/>
      </c>
      <c r="U115" s="63" t="str">
        <f t="shared" si="27"/>
        <v/>
      </c>
      <c r="V115" s="64" t="str">
        <f t="shared" si="28"/>
        <v/>
      </c>
      <c r="W115" s="64" t="str">
        <f t="shared" si="29"/>
        <v/>
      </c>
      <c r="X115" s="64" t="str">
        <f t="shared" si="30"/>
        <v/>
      </c>
      <c r="Y115" s="64" t="str">
        <f t="shared" si="31"/>
        <v>Not affordable under tested safe harbors</v>
      </c>
      <c r="Z115" s="65"/>
    </row>
    <row r="116" spans="1:26" x14ac:dyDescent="0.25">
      <c r="A116" s="50"/>
      <c r="B116" s="50"/>
      <c r="C116" s="50"/>
      <c r="D116" s="51"/>
      <c r="E116" s="50"/>
      <c r="F116" s="50"/>
      <c r="G116" s="52"/>
      <c r="H116" s="50"/>
      <c r="I116" s="50"/>
      <c r="J116" s="50"/>
      <c r="K116" s="53"/>
      <c r="L116" s="54"/>
      <c r="M116" s="54"/>
      <c r="N116" s="54"/>
      <c r="O116" s="54"/>
      <c r="P116" s="54"/>
      <c r="Q116" s="54"/>
      <c r="R116" s="55" t="str">
        <f t="shared" si="24"/>
        <v/>
      </c>
      <c r="S116" s="55" t="str">
        <f t="shared" si="25"/>
        <v/>
      </c>
      <c r="T116" s="55" t="str">
        <f t="shared" si="26"/>
        <v/>
      </c>
      <c r="U116" s="55" t="str">
        <f t="shared" si="27"/>
        <v/>
      </c>
      <c r="V116" s="56" t="str">
        <f t="shared" si="28"/>
        <v/>
      </c>
      <c r="W116" s="56" t="str">
        <f t="shared" si="29"/>
        <v/>
      </c>
      <c r="X116" s="56" t="str">
        <f t="shared" si="30"/>
        <v/>
      </c>
      <c r="Y116" s="56" t="str">
        <f t="shared" si="31"/>
        <v>Not affordable under tested safe harbors</v>
      </c>
      <c r="Z116" s="57"/>
    </row>
    <row r="117" spans="1:26" x14ac:dyDescent="0.25">
      <c r="A117" s="58"/>
      <c r="B117" s="58"/>
      <c r="C117" s="58"/>
      <c r="D117" s="59"/>
      <c r="E117" s="58"/>
      <c r="F117" s="58"/>
      <c r="G117" s="60"/>
      <c r="H117" s="58"/>
      <c r="I117" s="58"/>
      <c r="J117" s="58"/>
      <c r="K117" s="61"/>
      <c r="L117" s="62"/>
      <c r="M117" s="62"/>
      <c r="N117" s="62"/>
      <c r="O117" s="62"/>
      <c r="P117" s="62"/>
      <c r="Q117" s="62"/>
      <c r="R117" s="63" t="str">
        <f t="shared" si="24"/>
        <v/>
      </c>
      <c r="S117" s="63" t="str">
        <f t="shared" si="25"/>
        <v/>
      </c>
      <c r="T117" s="63" t="str">
        <f t="shared" si="26"/>
        <v/>
      </c>
      <c r="U117" s="63" t="str">
        <f t="shared" si="27"/>
        <v/>
      </c>
      <c r="V117" s="64" t="str">
        <f t="shared" si="28"/>
        <v/>
      </c>
      <c r="W117" s="64" t="str">
        <f t="shared" si="29"/>
        <v/>
      </c>
      <c r="X117" s="64" t="str">
        <f t="shared" si="30"/>
        <v/>
      </c>
      <c r="Y117" s="64" t="str">
        <f t="shared" si="31"/>
        <v>Not affordable under tested safe harbors</v>
      </c>
      <c r="Z117" s="65"/>
    </row>
    <row r="118" spans="1:26" x14ac:dyDescent="0.25">
      <c r="A118" s="50"/>
      <c r="B118" s="50"/>
      <c r="C118" s="50"/>
      <c r="D118" s="51"/>
      <c r="E118" s="50"/>
      <c r="F118" s="50"/>
      <c r="G118" s="52"/>
      <c r="H118" s="50"/>
      <c r="I118" s="50"/>
      <c r="J118" s="50"/>
      <c r="K118" s="53"/>
      <c r="L118" s="54"/>
      <c r="M118" s="54"/>
      <c r="N118" s="54"/>
      <c r="O118" s="54"/>
      <c r="P118" s="54"/>
      <c r="Q118" s="54"/>
      <c r="R118" s="55" t="str">
        <f t="shared" si="24"/>
        <v/>
      </c>
      <c r="S118" s="55" t="str">
        <f t="shared" si="25"/>
        <v/>
      </c>
      <c r="T118" s="55" t="str">
        <f t="shared" si="26"/>
        <v/>
      </c>
      <c r="U118" s="55" t="str">
        <f t="shared" si="27"/>
        <v/>
      </c>
      <c r="V118" s="56" t="str">
        <f t="shared" si="28"/>
        <v/>
      </c>
      <c r="W118" s="56" t="str">
        <f t="shared" si="29"/>
        <v/>
      </c>
      <c r="X118" s="56" t="str">
        <f t="shared" si="30"/>
        <v/>
      </c>
      <c r="Y118" s="56" t="str">
        <f t="shared" si="31"/>
        <v>Not affordable under tested safe harbors</v>
      </c>
      <c r="Z118" s="57"/>
    </row>
    <row r="119" spans="1:26" x14ac:dyDescent="0.25">
      <c r="A119" s="58"/>
      <c r="B119" s="58"/>
      <c r="C119" s="58"/>
      <c r="D119" s="59"/>
      <c r="E119" s="58"/>
      <c r="F119" s="58"/>
      <c r="G119" s="60"/>
      <c r="H119" s="58"/>
      <c r="I119" s="58"/>
      <c r="J119" s="58"/>
      <c r="K119" s="61"/>
      <c r="L119" s="62"/>
      <c r="M119" s="62"/>
      <c r="N119" s="62"/>
      <c r="O119" s="62"/>
      <c r="P119" s="62"/>
      <c r="Q119" s="62"/>
      <c r="R119" s="63" t="str">
        <f t="shared" si="24"/>
        <v/>
      </c>
      <c r="S119" s="63" t="str">
        <f t="shared" si="25"/>
        <v/>
      </c>
      <c r="T119" s="63" t="str">
        <f t="shared" si="26"/>
        <v/>
      </c>
      <c r="U119" s="63" t="str">
        <f t="shared" si="27"/>
        <v/>
      </c>
      <c r="V119" s="64" t="str">
        <f t="shared" si="28"/>
        <v/>
      </c>
      <c r="W119" s="64" t="str">
        <f t="shared" si="29"/>
        <v/>
      </c>
      <c r="X119" s="64" t="str">
        <f t="shared" si="30"/>
        <v/>
      </c>
      <c r="Y119" s="64" t="str">
        <f t="shared" si="31"/>
        <v>Not affordable under tested safe harbors</v>
      </c>
      <c r="Z119" s="65"/>
    </row>
    <row r="120" spans="1:26" x14ac:dyDescent="0.25">
      <c r="A120" s="50"/>
      <c r="B120" s="50"/>
      <c r="C120" s="50"/>
      <c r="D120" s="51"/>
      <c r="E120" s="50"/>
      <c r="F120" s="50"/>
      <c r="G120" s="52"/>
      <c r="H120" s="50"/>
      <c r="I120" s="50"/>
      <c r="J120" s="50"/>
      <c r="K120" s="53"/>
      <c r="L120" s="54"/>
      <c r="M120" s="54"/>
      <c r="N120" s="54"/>
      <c r="O120" s="54"/>
      <c r="P120" s="54"/>
      <c r="Q120" s="54"/>
      <c r="R120" s="55" t="str">
        <f t="shared" si="24"/>
        <v/>
      </c>
      <c r="S120" s="55" t="str">
        <f t="shared" si="25"/>
        <v/>
      </c>
      <c r="T120" s="55" t="str">
        <f t="shared" si="26"/>
        <v/>
      </c>
      <c r="U120" s="55" t="str">
        <f t="shared" si="27"/>
        <v/>
      </c>
      <c r="V120" s="56" t="str">
        <f t="shared" si="28"/>
        <v/>
      </c>
      <c r="W120" s="56" t="str">
        <f t="shared" si="29"/>
        <v/>
      </c>
      <c r="X120" s="56" t="str">
        <f t="shared" si="30"/>
        <v/>
      </c>
      <c r="Y120" s="56" t="str">
        <f t="shared" si="31"/>
        <v>Not affordable under tested safe harbors</v>
      </c>
      <c r="Z120" s="57"/>
    </row>
    <row r="121" spans="1:26" x14ac:dyDescent="0.25">
      <c r="A121" s="58"/>
      <c r="B121" s="58"/>
      <c r="C121" s="58"/>
      <c r="D121" s="59"/>
      <c r="E121" s="58"/>
      <c r="F121" s="58"/>
      <c r="G121" s="60"/>
      <c r="H121" s="58"/>
      <c r="I121" s="58"/>
      <c r="J121" s="58"/>
      <c r="K121" s="61"/>
      <c r="L121" s="62"/>
      <c r="M121" s="62"/>
      <c r="N121" s="62"/>
      <c r="O121" s="62"/>
      <c r="P121" s="62"/>
      <c r="Q121" s="62"/>
      <c r="R121" s="63" t="str">
        <f t="shared" si="24"/>
        <v/>
      </c>
      <c r="S121" s="63" t="str">
        <f t="shared" si="25"/>
        <v/>
      </c>
      <c r="T121" s="63" t="str">
        <f t="shared" si="26"/>
        <v/>
      </c>
      <c r="U121" s="63" t="str">
        <f t="shared" si="27"/>
        <v/>
      </c>
      <c r="V121" s="64" t="str">
        <f t="shared" si="28"/>
        <v/>
      </c>
      <c r="W121" s="64" t="str">
        <f t="shared" si="29"/>
        <v/>
      </c>
      <c r="X121" s="64" t="str">
        <f t="shared" si="30"/>
        <v/>
      </c>
      <c r="Y121" s="64" t="str">
        <f t="shared" si="31"/>
        <v>Not affordable under tested safe harbors</v>
      </c>
      <c r="Z121" s="65"/>
    </row>
    <row r="122" spans="1:26" x14ac:dyDescent="0.25">
      <c r="A122" s="50"/>
      <c r="B122" s="50"/>
      <c r="C122" s="50"/>
      <c r="D122" s="51"/>
      <c r="E122" s="50"/>
      <c r="F122" s="50"/>
      <c r="G122" s="52"/>
      <c r="H122" s="50"/>
      <c r="I122" s="50"/>
      <c r="J122" s="50"/>
      <c r="K122" s="53"/>
      <c r="L122" s="54"/>
      <c r="M122" s="54"/>
      <c r="N122" s="54"/>
      <c r="O122" s="54"/>
      <c r="P122" s="54"/>
      <c r="Q122" s="54"/>
      <c r="R122" s="55" t="str">
        <f t="shared" si="24"/>
        <v/>
      </c>
      <c r="S122" s="55" t="str">
        <f t="shared" si="25"/>
        <v/>
      </c>
      <c r="T122" s="55" t="str">
        <f t="shared" si="26"/>
        <v/>
      </c>
      <c r="U122" s="55" t="str">
        <f t="shared" si="27"/>
        <v/>
      </c>
      <c r="V122" s="56" t="str">
        <f t="shared" si="28"/>
        <v/>
      </c>
      <c r="W122" s="56" t="str">
        <f t="shared" si="29"/>
        <v/>
      </c>
      <c r="X122" s="56" t="str">
        <f t="shared" si="30"/>
        <v/>
      </c>
      <c r="Y122" s="56" t="str">
        <f t="shared" si="31"/>
        <v>Not affordable under tested safe harbors</v>
      </c>
      <c r="Z122" s="57"/>
    </row>
    <row r="123" spans="1:26" x14ac:dyDescent="0.25">
      <c r="A123" s="58"/>
      <c r="B123" s="58"/>
      <c r="C123" s="58"/>
      <c r="D123" s="59"/>
      <c r="E123" s="58"/>
      <c r="F123" s="58"/>
      <c r="G123" s="60"/>
      <c r="H123" s="58"/>
      <c r="I123" s="58"/>
      <c r="J123" s="58"/>
      <c r="K123" s="61"/>
      <c r="L123" s="62"/>
      <c r="M123" s="62"/>
      <c r="N123" s="62"/>
      <c r="O123" s="62"/>
      <c r="P123" s="62"/>
      <c r="Q123" s="62"/>
      <c r="R123" s="63" t="str">
        <f t="shared" si="24"/>
        <v/>
      </c>
      <c r="S123" s="63" t="str">
        <f t="shared" si="25"/>
        <v/>
      </c>
      <c r="T123" s="63" t="str">
        <f t="shared" si="26"/>
        <v/>
      </c>
      <c r="U123" s="63" t="str">
        <f t="shared" si="27"/>
        <v/>
      </c>
      <c r="V123" s="64" t="str">
        <f t="shared" si="28"/>
        <v/>
      </c>
      <c r="W123" s="64" t="str">
        <f t="shared" si="29"/>
        <v/>
      </c>
      <c r="X123" s="64" t="str">
        <f t="shared" si="30"/>
        <v/>
      </c>
      <c r="Y123" s="64" t="str">
        <f t="shared" si="31"/>
        <v>Not affordable under tested safe harbors</v>
      </c>
      <c r="Z123" s="65"/>
    </row>
    <row r="124" spans="1:26" x14ac:dyDescent="0.25">
      <c r="A124" s="50"/>
      <c r="B124" s="50"/>
      <c r="C124" s="50"/>
      <c r="D124" s="51"/>
      <c r="E124" s="50"/>
      <c r="F124" s="50"/>
      <c r="G124" s="52"/>
      <c r="H124" s="50"/>
      <c r="I124" s="50"/>
      <c r="J124" s="50"/>
      <c r="K124" s="53"/>
      <c r="L124" s="54"/>
      <c r="M124" s="54"/>
      <c r="N124" s="54"/>
      <c r="O124" s="54"/>
      <c r="P124" s="54"/>
      <c r="Q124" s="54"/>
      <c r="R124" s="55" t="str">
        <f t="shared" si="24"/>
        <v/>
      </c>
      <c r="S124" s="55" t="str">
        <f t="shared" si="25"/>
        <v/>
      </c>
      <c r="T124" s="55" t="str">
        <f t="shared" si="26"/>
        <v/>
      </c>
      <c r="U124" s="55" t="str">
        <f t="shared" si="27"/>
        <v/>
      </c>
      <c r="V124" s="56" t="str">
        <f t="shared" si="28"/>
        <v/>
      </c>
      <c r="W124" s="56" t="str">
        <f t="shared" si="29"/>
        <v/>
      </c>
      <c r="X124" s="56" t="str">
        <f t="shared" si="30"/>
        <v/>
      </c>
      <c r="Y124" s="56" t="str">
        <f t="shared" si="31"/>
        <v>Not affordable under tested safe harbors</v>
      </c>
      <c r="Z124" s="57"/>
    </row>
    <row r="125" spans="1:26" x14ac:dyDescent="0.25">
      <c r="A125" s="58"/>
      <c r="B125" s="58"/>
      <c r="C125" s="58"/>
      <c r="D125" s="59"/>
      <c r="E125" s="58"/>
      <c r="F125" s="58"/>
      <c r="G125" s="60"/>
      <c r="H125" s="58"/>
      <c r="I125" s="58"/>
      <c r="J125" s="58"/>
      <c r="K125" s="61"/>
      <c r="L125" s="62"/>
      <c r="M125" s="62"/>
      <c r="N125" s="62"/>
      <c r="O125" s="62"/>
      <c r="P125" s="62"/>
      <c r="Q125" s="62"/>
      <c r="R125" s="63" t="str">
        <f t="shared" si="24"/>
        <v/>
      </c>
      <c r="S125" s="63" t="str">
        <f t="shared" si="25"/>
        <v/>
      </c>
      <c r="T125" s="63" t="str">
        <f t="shared" si="26"/>
        <v/>
      </c>
      <c r="U125" s="63" t="str">
        <f t="shared" si="27"/>
        <v/>
      </c>
      <c r="V125" s="64" t="str">
        <f t="shared" si="28"/>
        <v/>
      </c>
      <c r="W125" s="64" t="str">
        <f t="shared" si="29"/>
        <v/>
      </c>
      <c r="X125" s="64" t="str">
        <f t="shared" si="30"/>
        <v/>
      </c>
      <c r="Y125" s="64" t="str">
        <f t="shared" si="31"/>
        <v>Not affordable under tested safe harbors</v>
      </c>
      <c r="Z125" s="65"/>
    </row>
    <row r="126" spans="1:26" x14ac:dyDescent="0.25">
      <c r="A126" s="50"/>
      <c r="B126" s="50"/>
      <c r="C126" s="50"/>
      <c r="D126" s="51"/>
      <c r="E126" s="50"/>
      <c r="F126" s="50"/>
      <c r="G126" s="52"/>
      <c r="H126" s="50"/>
      <c r="I126" s="50"/>
      <c r="J126" s="50"/>
      <c r="K126" s="53"/>
      <c r="L126" s="54"/>
      <c r="M126" s="54"/>
      <c r="N126" s="54"/>
      <c r="O126" s="54"/>
      <c r="P126" s="54"/>
      <c r="Q126" s="54"/>
      <c r="R126" s="55" t="str">
        <f t="shared" si="24"/>
        <v/>
      </c>
      <c r="S126" s="55" t="str">
        <f t="shared" si="25"/>
        <v/>
      </c>
      <c r="T126" s="55" t="str">
        <f t="shared" si="26"/>
        <v/>
      </c>
      <c r="U126" s="55" t="str">
        <f t="shared" si="27"/>
        <v/>
      </c>
      <c r="V126" s="56" t="str">
        <f t="shared" si="28"/>
        <v/>
      </c>
      <c r="W126" s="56" t="str">
        <f t="shared" si="29"/>
        <v/>
      </c>
      <c r="X126" s="56" t="str">
        <f t="shared" si="30"/>
        <v/>
      </c>
      <c r="Y126" s="56" t="str">
        <f t="shared" si="31"/>
        <v>Not affordable under tested safe harbors</v>
      </c>
      <c r="Z126" s="57"/>
    </row>
    <row r="127" spans="1:26" x14ac:dyDescent="0.25">
      <c r="A127" s="58"/>
      <c r="B127" s="58"/>
      <c r="C127" s="58"/>
      <c r="D127" s="59"/>
      <c r="E127" s="58"/>
      <c r="F127" s="58"/>
      <c r="G127" s="60"/>
      <c r="H127" s="58"/>
      <c r="I127" s="58"/>
      <c r="J127" s="58"/>
      <c r="K127" s="61"/>
      <c r="L127" s="62"/>
      <c r="M127" s="62"/>
      <c r="N127" s="62"/>
      <c r="O127" s="62"/>
      <c r="P127" s="62"/>
      <c r="Q127" s="62"/>
      <c r="R127" s="63" t="str">
        <f t="shared" si="24"/>
        <v/>
      </c>
      <c r="S127" s="63" t="str">
        <f t="shared" si="25"/>
        <v/>
      </c>
      <c r="T127" s="63" t="str">
        <f t="shared" si="26"/>
        <v/>
      </c>
      <c r="U127" s="63" t="str">
        <f t="shared" si="27"/>
        <v/>
      </c>
      <c r="V127" s="64" t="str">
        <f t="shared" si="28"/>
        <v/>
      </c>
      <c r="W127" s="64" t="str">
        <f t="shared" si="29"/>
        <v/>
      </c>
      <c r="X127" s="64" t="str">
        <f t="shared" si="30"/>
        <v/>
      </c>
      <c r="Y127" s="64" t="str">
        <f t="shared" si="31"/>
        <v>Not affordable under tested safe harbors</v>
      </c>
      <c r="Z127" s="65"/>
    </row>
    <row r="128" spans="1:26" x14ac:dyDescent="0.25">
      <c r="A128" s="50"/>
      <c r="B128" s="50"/>
      <c r="C128" s="50"/>
      <c r="D128" s="51"/>
      <c r="E128" s="50"/>
      <c r="F128" s="50"/>
      <c r="G128" s="52"/>
      <c r="H128" s="50"/>
      <c r="I128" s="50"/>
      <c r="J128" s="50"/>
      <c r="K128" s="53"/>
      <c r="L128" s="54"/>
      <c r="M128" s="54"/>
      <c r="N128" s="54"/>
      <c r="O128" s="54"/>
      <c r="P128" s="54"/>
      <c r="Q128" s="54"/>
      <c r="R128" s="55" t="str">
        <f t="shared" si="24"/>
        <v/>
      </c>
      <c r="S128" s="55" t="str">
        <f t="shared" si="25"/>
        <v/>
      </c>
      <c r="T128" s="55" t="str">
        <f t="shared" si="26"/>
        <v/>
      </c>
      <c r="U128" s="55" t="str">
        <f t="shared" si="27"/>
        <v/>
      </c>
      <c r="V128" s="56" t="str">
        <f t="shared" si="28"/>
        <v/>
      </c>
      <c r="W128" s="56" t="str">
        <f t="shared" si="29"/>
        <v/>
      </c>
      <c r="X128" s="56" t="str">
        <f t="shared" si="30"/>
        <v/>
      </c>
      <c r="Y128" s="56" t="str">
        <f t="shared" si="31"/>
        <v>Not affordable under tested safe harbors</v>
      </c>
      <c r="Z128" s="57"/>
    </row>
    <row r="129" spans="1:26" x14ac:dyDescent="0.25">
      <c r="A129" s="58"/>
      <c r="B129" s="58"/>
      <c r="C129" s="58"/>
      <c r="D129" s="59"/>
      <c r="E129" s="58"/>
      <c r="F129" s="58"/>
      <c r="G129" s="60"/>
      <c r="H129" s="58"/>
      <c r="I129" s="58"/>
      <c r="J129" s="58"/>
      <c r="K129" s="61"/>
      <c r="L129" s="62"/>
      <c r="M129" s="62"/>
      <c r="N129" s="62"/>
      <c r="O129" s="62"/>
      <c r="P129" s="62"/>
      <c r="Q129" s="62"/>
      <c r="R129" s="63" t="str">
        <f t="shared" si="24"/>
        <v/>
      </c>
      <c r="S129" s="63" t="str">
        <f t="shared" si="25"/>
        <v/>
      </c>
      <c r="T129" s="63" t="str">
        <f t="shared" si="26"/>
        <v/>
      </c>
      <c r="U129" s="63" t="str">
        <f t="shared" si="27"/>
        <v/>
      </c>
      <c r="V129" s="64" t="str">
        <f t="shared" si="28"/>
        <v/>
      </c>
      <c r="W129" s="64" t="str">
        <f t="shared" si="29"/>
        <v/>
      </c>
      <c r="X129" s="64" t="str">
        <f t="shared" si="30"/>
        <v/>
      </c>
      <c r="Y129" s="64" t="str">
        <f t="shared" si="31"/>
        <v>Not affordable under tested safe harbors</v>
      </c>
      <c r="Z129" s="65"/>
    </row>
    <row r="130" spans="1:26" x14ac:dyDescent="0.25">
      <c r="A130" s="50"/>
      <c r="B130" s="50"/>
      <c r="C130" s="50"/>
      <c r="D130" s="51"/>
      <c r="E130" s="50"/>
      <c r="F130" s="50"/>
      <c r="G130" s="52"/>
      <c r="H130" s="50"/>
      <c r="I130" s="50"/>
      <c r="J130" s="50"/>
      <c r="K130" s="53"/>
      <c r="L130" s="54"/>
      <c r="M130" s="54"/>
      <c r="N130" s="54"/>
      <c r="O130" s="54"/>
      <c r="P130" s="54"/>
      <c r="Q130" s="54"/>
      <c r="R130" s="55" t="str">
        <f t="shared" si="24"/>
        <v/>
      </c>
      <c r="S130" s="55" t="str">
        <f t="shared" si="25"/>
        <v/>
      </c>
      <c r="T130" s="55" t="str">
        <f t="shared" si="26"/>
        <v/>
      </c>
      <c r="U130" s="55" t="str">
        <f t="shared" si="27"/>
        <v/>
      </c>
      <c r="V130" s="56" t="str">
        <f t="shared" si="28"/>
        <v/>
      </c>
      <c r="W130" s="56" t="str">
        <f t="shared" si="29"/>
        <v/>
      </c>
      <c r="X130" s="56" t="str">
        <f t="shared" si="30"/>
        <v/>
      </c>
      <c r="Y130" s="56" t="str">
        <f t="shared" si="31"/>
        <v>Not affordable under tested safe harbors</v>
      </c>
      <c r="Z130" s="57"/>
    </row>
    <row r="131" spans="1:26" x14ac:dyDescent="0.25">
      <c r="A131" s="58"/>
      <c r="B131" s="58"/>
      <c r="C131" s="58"/>
      <c r="D131" s="59"/>
      <c r="E131" s="58"/>
      <c r="F131" s="58"/>
      <c r="G131" s="60"/>
      <c r="H131" s="58"/>
      <c r="I131" s="58"/>
      <c r="J131" s="58"/>
      <c r="K131" s="61"/>
      <c r="L131" s="62"/>
      <c r="M131" s="62"/>
      <c r="N131" s="62"/>
      <c r="O131" s="62"/>
      <c r="P131" s="62"/>
      <c r="Q131" s="62"/>
      <c r="R131" s="63" t="str">
        <f t="shared" si="24"/>
        <v/>
      </c>
      <c r="S131" s="63" t="str">
        <f t="shared" si="25"/>
        <v/>
      </c>
      <c r="T131" s="63" t="str">
        <f t="shared" si="26"/>
        <v/>
      </c>
      <c r="U131" s="63" t="str">
        <f t="shared" si="27"/>
        <v/>
      </c>
      <c r="V131" s="64" t="str">
        <f t="shared" si="28"/>
        <v/>
      </c>
      <c r="W131" s="64" t="str">
        <f t="shared" si="29"/>
        <v/>
      </c>
      <c r="X131" s="64" t="str">
        <f t="shared" si="30"/>
        <v/>
      </c>
      <c r="Y131" s="64" t="str">
        <f t="shared" si="31"/>
        <v>Not affordable under tested safe harbors</v>
      </c>
      <c r="Z131" s="65"/>
    </row>
    <row r="132" spans="1:26" x14ac:dyDescent="0.25">
      <c r="A132" s="50"/>
      <c r="B132" s="50"/>
      <c r="C132" s="50"/>
      <c r="D132" s="51"/>
      <c r="E132" s="50"/>
      <c r="F132" s="50"/>
      <c r="G132" s="52"/>
      <c r="H132" s="50"/>
      <c r="I132" s="50"/>
      <c r="J132" s="50"/>
      <c r="K132" s="53"/>
      <c r="L132" s="54"/>
      <c r="M132" s="54"/>
      <c r="N132" s="54"/>
      <c r="O132" s="54"/>
      <c r="P132" s="54"/>
      <c r="Q132" s="54"/>
      <c r="R132" s="55" t="str">
        <f t="shared" si="24"/>
        <v/>
      </c>
      <c r="S132" s="55" t="str">
        <f t="shared" si="25"/>
        <v/>
      </c>
      <c r="T132" s="55" t="str">
        <f t="shared" si="26"/>
        <v/>
      </c>
      <c r="U132" s="55" t="str">
        <f t="shared" si="27"/>
        <v/>
      </c>
      <c r="V132" s="56" t="str">
        <f t="shared" si="28"/>
        <v/>
      </c>
      <c r="W132" s="56" t="str">
        <f t="shared" si="29"/>
        <v/>
      </c>
      <c r="X132" s="56" t="str">
        <f t="shared" si="30"/>
        <v/>
      </c>
      <c r="Y132" s="56" t="str">
        <f t="shared" si="31"/>
        <v>Not affordable under tested safe harbors</v>
      </c>
      <c r="Z132" s="57"/>
    </row>
    <row r="133" spans="1:26" x14ac:dyDescent="0.25">
      <c r="A133" s="58"/>
      <c r="B133" s="58"/>
      <c r="C133" s="58"/>
      <c r="D133" s="59"/>
      <c r="E133" s="58"/>
      <c r="F133" s="58"/>
      <c r="G133" s="60"/>
      <c r="H133" s="58"/>
      <c r="I133" s="58"/>
      <c r="J133" s="58"/>
      <c r="K133" s="61"/>
      <c r="L133" s="62"/>
      <c r="M133" s="62"/>
      <c r="N133" s="62"/>
      <c r="O133" s="62"/>
      <c r="P133" s="62"/>
      <c r="Q133" s="62"/>
      <c r="R133" s="63" t="str">
        <f t="shared" si="24"/>
        <v/>
      </c>
      <c r="S133" s="63" t="str">
        <f t="shared" si="25"/>
        <v/>
      </c>
      <c r="T133" s="63" t="str">
        <f t="shared" si="26"/>
        <v/>
      </c>
      <c r="U133" s="63" t="str">
        <f t="shared" si="27"/>
        <v/>
      </c>
      <c r="V133" s="64" t="str">
        <f t="shared" si="28"/>
        <v/>
      </c>
      <c r="W133" s="64" t="str">
        <f t="shared" si="29"/>
        <v/>
      </c>
      <c r="X133" s="64" t="str">
        <f t="shared" si="30"/>
        <v/>
      </c>
      <c r="Y133" s="64" t="str">
        <f t="shared" si="31"/>
        <v>Not affordable under tested safe harbors</v>
      </c>
      <c r="Z133" s="65"/>
    </row>
    <row r="134" spans="1:26" x14ac:dyDescent="0.25">
      <c r="A134" s="50"/>
      <c r="B134" s="50"/>
      <c r="C134" s="50"/>
      <c r="D134" s="51"/>
      <c r="E134" s="50"/>
      <c r="F134" s="50"/>
      <c r="G134" s="52"/>
      <c r="H134" s="50"/>
      <c r="I134" s="50"/>
      <c r="J134" s="50"/>
      <c r="K134" s="53"/>
      <c r="L134" s="54"/>
      <c r="M134" s="54"/>
      <c r="N134" s="54"/>
      <c r="O134" s="54"/>
      <c r="P134" s="54"/>
      <c r="Q134" s="54"/>
      <c r="R134" s="55" t="str">
        <f t="shared" si="24"/>
        <v/>
      </c>
      <c r="S134" s="55" t="str">
        <f t="shared" si="25"/>
        <v/>
      </c>
      <c r="T134" s="55" t="str">
        <f t="shared" si="26"/>
        <v/>
      </c>
      <c r="U134" s="55" t="str">
        <f t="shared" si="27"/>
        <v/>
      </c>
      <c r="V134" s="56" t="str">
        <f t="shared" si="28"/>
        <v/>
      </c>
      <c r="W134" s="56" t="str">
        <f t="shared" si="29"/>
        <v/>
      </c>
      <c r="X134" s="56" t="str">
        <f t="shared" si="30"/>
        <v/>
      </c>
      <c r="Y134" s="56" t="str">
        <f t="shared" si="31"/>
        <v>Not affordable under tested safe harbors</v>
      </c>
      <c r="Z134" s="57"/>
    </row>
    <row r="135" spans="1:26" x14ac:dyDescent="0.25">
      <c r="A135" s="58"/>
      <c r="B135" s="58"/>
      <c r="C135" s="58"/>
      <c r="D135" s="59"/>
      <c r="E135" s="58"/>
      <c r="F135" s="58"/>
      <c r="G135" s="60"/>
      <c r="H135" s="58"/>
      <c r="I135" s="58"/>
      <c r="J135" s="58"/>
      <c r="K135" s="61"/>
      <c r="L135" s="62"/>
      <c r="M135" s="62"/>
      <c r="N135" s="62"/>
      <c r="O135" s="62"/>
      <c r="P135" s="62"/>
      <c r="Q135" s="62"/>
      <c r="R135" s="63" t="str">
        <f t="shared" si="24"/>
        <v/>
      </c>
      <c r="S135" s="63" t="str">
        <f t="shared" si="25"/>
        <v/>
      </c>
      <c r="T135" s="63" t="str">
        <f t="shared" si="26"/>
        <v/>
      </c>
      <c r="U135" s="63" t="str">
        <f t="shared" si="27"/>
        <v/>
      </c>
      <c r="V135" s="64" t="str">
        <f t="shared" si="28"/>
        <v/>
      </c>
      <c r="W135" s="64" t="str">
        <f t="shared" si="29"/>
        <v/>
      </c>
      <c r="X135" s="64" t="str">
        <f t="shared" si="30"/>
        <v/>
      </c>
      <c r="Y135" s="64" t="str">
        <f t="shared" si="31"/>
        <v>Not affordable under tested safe harbors</v>
      </c>
      <c r="Z135" s="65"/>
    </row>
    <row r="136" spans="1:26" x14ac:dyDescent="0.25">
      <c r="A136" s="50"/>
      <c r="B136" s="50"/>
      <c r="C136" s="50"/>
      <c r="D136" s="51"/>
      <c r="E136" s="50"/>
      <c r="F136" s="50"/>
      <c r="G136" s="52"/>
      <c r="H136" s="50"/>
      <c r="I136" s="50"/>
      <c r="J136" s="50"/>
      <c r="K136" s="53"/>
      <c r="L136" s="54"/>
      <c r="M136" s="54"/>
      <c r="N136" s="54"/>
      <c r="O136" s="54"/>
      <c r="P136" s="54"/>
      <c r="Q136" s="54"/>
      <c r="R136" s="55" t="str">
        <f t="shared" si="24"/>
        <v/>
      </c>
      <c r="S136" s="55" t="str">
        <f t="shared" si="25"/>
        <v/>
      </c>
      <c r="T136" s="55" t="str">
        <f t="shared" si="26"/>
        <v/>
      </c>
      <c r="U136" s="55" t="str">
        <f t="shared" si="27"/>
        <v/>
      </c>
      <c r="V136" s="56" t="str">
        <f t="shared" si="28"/>
        <v/>
      </c>
      <c r="W136" s="56" t="str">
        <f t="shared" si="29"/>
        <v/>
      </c>
      <c r="X136" s="56" t="str">
        <f t="shared" si="30"/>
        <v/>
      </c>
      <c r="Y136" s="56" t="str">
        <f t="shared" si="31"/>
        <v>Not affordable under tested safe harbors</v>
      </c>
      <c r="Z136" s="57"/>
    </row>
    <row r="137" spans="1:26" x14ac:dyDescent="0.25">
      <c r="A137" s="58"/>
      <c r="B137" s="58"/>
      <c r="C137" s="58"/>
      <c r="D137" s="59"/>
      <c r="E137" s="58"/>
      <c r="F137" s="58"/>
      <c r="G137" s="60"/>
      <c r="H137" s="58"/>
      <c r="I137" s="58"/>
      <c r="J137" s="58"/>
      <c r="K137" s="61"/>
      <c r="L137" s="62"/>
      <c r="M137" s="62"/>
      <c r="N137" s="62"/>
      <c r="O137" s="62"/>
      <c r="P137" s="62"/>
      <c r="Q137" s="62"/>
      <c r="R137" s="63" t="str">
        <f t="shared" si="24"/>
        <v/>
      </c>
      <c r="S137" s="63" t="str">
        <f t="shared" si="25"/>
        <v/>
      </c>
      <c r="T137" s="63" t="str">
        <f t="shared" si="26"/>
        <v/>
      </c>
      <c r="U137" s="63" t="str">
        <f t="shared" si="27"/>
        <v/>
      </c>
      <c r="V137" s="64" t="str">
        <f t="shared" si="28"/>
        <v/>
      </c>
      <c r="W137" s="64" t="str">
        <f t="shared" si="29"/>
        <v/>
      </c>
      <c r="X137" s="64" t="str">
        <f t="shared" si="30"/>
        <v/>
      </c>
      <c r="Y137" s="64" t="str">
        <f t="shared" si="31"/>
        <v>Not affordable under tested safe harbors</v>
      </c>
      <c r="Z137" s="65"/>
    </row>
    <row r="138" spans="1:26" x14ac:dyDescent="0.25">
      <c r="A138" s="50"/>
      <c r="B138" s="50"/>
      <c r="C138" s="50"/>
      <c r="D138" s="51"/>
      <c r="E138" s="50"/>
      <c r="F138" s="50"/>
      <c r="G138" s="52"/>
      <c r="H138" s="50"/>
      <c r="I138" s="50"/>
      <c r="J138" s="50"/>
      <c r="K138" s="53"/>
      <c r="L138" s="54"/>
      <c r="M138" s="54"/>
      <c r="N138" s="54"/>
      <c r="O138" s="54"/>
      <c r="P138" s="54"/>
      <c r="Q138" s="54"/>
      <c r="R138" s="55" t="str">
        <f t="shared" si="24"/>
        <v/>
      </c>
      <c r="S138" s="55" t="str">
        <f t="shared" si="25"/>
        <v/>
      </c>
      <c r="T138" s="55" t="str">
        <f t="shared" si="26"/>
        <v/>
      </c>
      <c r="U138" s="55" t="str">
        <f t="shared" si="27"/>
        <v/>
      </c>
      <c r="V138" s="56" t="str">
        <f t="shared" si="28"/>
        <v/>
      </c>
      <c r="W138" s="56" t="str">
        <f t="shared" si="29"/>
        <v/>
      </c>
      <c r="X138" s="56" t="str">
        <f t="shared" si="30"/>
        <v/>
      </c>
      <c r="Y138" s="56" t="str">
        <f t="shared" si="31"/>
        <v>Not affordable under tested safe harbors</v>
      </c>
      <c r="Z138" s="57"/>
    </row>
    <row r="139" spans="1:26" x14ac:dyDescent="0.25">
      <c r="A139" s="58"/>
      <c r="B139" s="58"/>
      <c r="C139" s="58"/>
      <c r="D139" s="59"/>
      <c r="E139" s="58"/>
      <c r="F139" s="58"/>
      <c r="G139" s="60"/>
      <c r="H139" s="58"/>
      <c r="I139" s="58"/>
      <c r="J139" s="58"/>
      <c r="K139" s="61"/>
      <c r="L139" s="62"/>
      <c r="M139" s="62"/>
      <c r="N139" s="62"/>
      <c r="O139" s="62"/>
      <c r="P139" s="62"/>
      <c r="Q139" s="62"/>
      <c r="R139" s="63" t="str">
        <f t="shared" si="24"/>
        <v/>
      </c>
      <c r="S139" s="63" t="str">
        <f t="shared" si="25"/>
        <v/>
      </c>
      <c r="T139" s="63" t="str">
        <f t="shared" si="26"/>
        <v/>
      </c>
      <c r="U139" s="63" t="str">
        <f t="shared" si="27"/>
        <v/>
      </c>
      <c r="V139" s="64" t="str">
        <f t="shared" si="28"/>
        <v/>
      </c>
      <c r="W139" s="64" t="str">
        <f t="shared" si="29"/>
        <v/>
      </c>
      <c r="X139" s="64" t="str">
        <f t="shared" si="30"/>
        <v/>
      </c>
      <c r="Y139" s="64" t="str">
        <f t="shared" si="31"/>
        <v>Not affordable under tested safe harbors</v>
      </c>
      <c r="Z139" s="65"/>
    </row>
    <row r="140" spans="1:26" x14ac:dyDescent="0.25">
      <c r="A140" s="50"/>
      <c r="B140" s="50"/>
      <c r="C140" s="50"/>
      <c r="D140" s="51"/>
      <c r="E140" s="50"/>
      <c r="F140" s="50"/>
      <c r="G140" s="52"/>
      <c r="H140" s="50"/>
      <c r="I140" s="50"/>
      <c r="J140" s="50"/>
      <c r="K140" s="53"/>
      <c r="L140" s="54"/>
      <c r="M140" s="54"/>
      <c r="N140" s="54"/>
      <c r="O140" s="54"/>
      <c r="P140" s="54"/>
      <c r="Q140" s="54"/>
      <c r="R140" s="55" t="str">
        <f t="shared" ref="R140:R171" si="32">IF(OR(P140="",Q140=""),"",MAX(0,P140-Q140))</f>
        <v/>
      </c>
      <c r="S140" s="55" t="str">
        <f t="shared" ref="S140:S171" si="33">IF(OR(L140="",H140="",$B$7=""),"",L140*$B$7/H140)</f>
        <v/>
      </c>
      <c r="T140" s="55" t="str">
        <f t="shared" ref="T140:T171" si="34">IF($B$7="","",IF(E140="Hourly",IF(M140="","",IF(N140="",M140,MIN(M140,N140))*130*$B$7),IF(E140="Salaried",IF(O140="","",O140*$B$7),"")))</f>
        <v/>
      </c>
      <c r="U140" s="55" t="str">
        <f t="shared" ref="U140:U171" si="35">IF($B$9="","",$B$9)</f>
        <v/>
      </c>
      <c r="V140" s="56" t="str">
        <f t="shared" ref="V140:V171" si="36">IF(OR(R140="",S140=""),"",IF(R140&lt;=S140,"Affordable","Not Affordable"))</f>
        <v/>
      </c>
      <c r="W140" s="56" t="str">
        <f t="shared" ref="W140:W171" si="37">IF(OR(R140="",T140=""),"",IF(R140&lt;=T140,"Affordable","Not Affordable"))</f>
        <v/>
      </c>
      <c r="X140" s="56" t="str">
        <f t="shared" ref="X140:X171" si="38">IF(OR(R140="",U140=""),"",IF(R140&lt;=U140,"Affordable","Not Affordable"))</f>
        <v/>
      </c>
      <c r="Y140" s="56" t="str">
        <f t="shared" ref="Y140:Y171" si="39">IF(COUNTA(V140:X140)=0,"",IF(COUNTIF(V140:X140,"Affordable")&gt;0,"Affordable under at least one safe harbor","Not affordable under tested safe harbors"))</f>
        <v>Not affordable under tested safe harbors</v>
      </c>
      <c r="Z140" s="57"/>
    </row>
    <row r="141" spans="1:26" x14ac:dyDescent="0.25">
      <c r="A141" s="58"/>
      <c r="B141" s="58"/>
      <c r="C141" s="58"/>
      <c r="D141" s="59"/>
      <c r="E141" s="58"/>
      <c r="F141" s="58"/>
      <c r="G141" s="60"/>
      <c r="H141" s="58"/>
      <c r="I141" s="58"/>
      <c r="J141" s="58"/>
      <c r="K141" s="61"/>
      <c r="L141" s="62"/>
      <c r="M141" s="62"/>
      <c r="N141" s="62"/>
      <c r="O141" s="62"/>
      <c r="P141" s="62"/>
      <c r="Q141" s="62"/>
      <c r="R141" s="63" t="str">
        <f t="shared" si="32"/>
        <v/>
      </c>
      <c r="S141" s="63" t="str">
        <f t="shared" si="33"/>
        <v/>
      </c>
      <c r="T141" s="63" t="str">
        <f t="shared" si="34"/>
        <v/>
      </c>
      <c r="U141" s="63" t="str">
        <f t="shared" si="35"/>
        <v/>
      </c>
      <c r="V141" s="64" t="str">
        <f t="shared" si="36"/>
        <v/>
      </c>
      <c r="W141" s="64" t="str">
        <f t="shared" si="37"/>
        <v/>
      </c>
      <c r="X141" s="64" t="str">
        <f t="shared" si="38"/>
        <v/>
      </c>
      <c r="Y141" s="64" t="str">
        <f t="shared" si="39"/>
        <v>Not affordable under tested safe harbors</v>
      </c>
      <c r="Z141" s="65"/>
    </row>
    <row r="142" spans="1:26" x14ac:dyDescent="0.25">
      <c r="A142" s="50"/>
      <c r="B142" s="50"/>
      <c r="C142" s="50"/>
      <c r="D142" s="51"/>
      <c r="E142" s="50"/>
      <c r="F142" s="50"/>
      <c r="G142" s="52"/>
      <c r="H142" s="50"/>
      <c r="I142" s="50"/>
      <c r="J142" s="50"/>
      <c r="K142" s="53"/>
      <c r="L142" s="54"/>
      <c r="M142" s="54"/>
      <c r="N142" s="54"/>
      <c r="O142" s="54"/>
      <c r="P142" s="54"/>
      <c r="Q142" s="54"/>
      <c r="R142" s="55" t="str">
        <f t="shared" si="32"/>
        <v/>
      </c>
      <c r="S142" s="55" t="str">
        <f t="shared" si="33"/>
        <v/>
      </c>
      <c r="T142" s="55" t="str">
        <f t="shared" si="34"/>
        <v/>
      </c>
      <c r="U142" s="55" t="str">
        <f t="shared" si="35"/>
        <v/>
      </c>
      <c r="V142" s="56" t="str">
        <f t="shared" si="36"/>
        <v/>
      </c>
      <c r="W142" s="56" t="str">
        <f t="shared" si="37"/>
        <v/>
      </c>
      <c r="X142" s="56" t="str">
        <f t="shared" si="38"/>
        <v/>
      </c>
      <c r="Y142" s="56" t="str">
        <f t="shared" si="39"/>
        <v>Not affordable under tested safe harbors</v>
      </c>
      <c r="Z142" s="57"/>
    </row>
    <row r="143" spans="1:26" x14ac:dyDescent="0.25">
      <c r="A143" s="58"/>
      <c r="B143" s="58"/>
      <c r="C143" s="58"/>
      <c r="D143" s="59"/>
      <c r="E143" s="58"/>
      <c r="F143" s="58"/>
      <c r="G143" s="60"/>
      <c r="H143" s="58"/>
      <c r="I143" s="58"/>
      <c r="J143" s="58"/>
      <c r="K143" s="61"/>
      <c r="L143" s="62"/>
      <c r="M143" s="62"/>
      <c r="N143" s="62"/>
      <c r="O143" s="62"/>
      <c r="P143" s="62"/>
      <c r="Q143" s="62"/>
      <c r="R143" s="63" t="str">
        <f t="shared" si="32"/>
        <v/>
      </c>
      <c r="S143" s="63" t="str">
        <f t="shared" si="33"/>
        <v/>
      </c>
      <c r="T143" s="63" t="str">
        <f t="shared" si="34"/>
        <v/>
      </c>
      <c r="U143" s="63" t="str">
        <f t="shared" si="35"/>
        <v/>
      </c>
      <c r="V143" s="64" t="str">
        <f t="shared" si="36"/>
        <v/>
      </c>
      <c r="W143" s="64" t="str">
        <f t="shared" si="37"/>
        <v/>
      </c>
      <c r="X143" s="64" t="str">
        <f t="shared" si="38"/>
        <v/>
      </c>
      <c r="Y143" s="64" t="str">
        <f t="shared" si="39"/>
        <v>Not affordable under tested safe harbors</v>
      </c>
      <c r="Z143" s="65"/>
    </row>
    <row r="144" spans="1:26" x14ac:dyDescent="0.25">
      <c r="A144" s="50"/>
      <c r="B144" s="50"/>
      <c r="C144" s="50"/>
      <c r="D144" s="51"/>
      <c r="E144" s="50"/>
      <c r="F144" s="50"/>
      <c r="G144" s="52"/>
      <c r="H144" s="50"/>
      <c r="I144" s="50"/>
      <c r="J144" s="50"/>
      <c r="K144" s="53"/>
      <c r="L144" s="54"/>
      <c r="M144" s="54"/>
      <c r="N144" s="54"/>
      <c r="O144" s="54"/>
      <c r="P144" s="54"/>
      <c r="Q144" s="54"/>
      <c r="R144" s="55" t="str">
        <f t="shared" si="32"/>
        <v/>
      </c>
      <c r="S144" s="55" t="str">
        <f t="shared" si="33"/>
        <v/>
      </c>
      <c r="T144" s="55" t="str">
        <f t="shared" si="34"/>
        <v/>
      </c>
      <c r="U144" s="55" t="str">
        <f t="shared" si="35"/>
        <v/>
      </c>
      <c r="V144" s="56" t="str">
        <f t="shared" si="36"/>
        <v/>
      </c>
      <c r="W144" s="56" t="str">
        <f t="shared" si="37"/>
        <v/>
      </c>
      <c r="X144" s="56" t="str">
        <f t="shared" si="38"/>
        <v/>
      </c>
      <c r="Y144" s="56" t="str">
        <f t="shared" si="39"/>
        <v>Not affordable under tested safe harbors</v>
      </c>
      <c r="Z144" s="57"/>
    </row>
    <row r="145" spans="1:26" x14ac:dyDescent="0.25">
      <c r="A145" s="58"/>
      <c r="B145" s="58"/>
      <c r="C145" s="58"/>
      <c r="D145" s="59"/>
      <c r="E145" s="58"/>
      <c r="F145" s="58"/>
      <c r="G145" s="60"/>
      <c r="H145" s="58"/>
      <c r="I145" s="58"/>
      <c r="J145" s="58"/>
      <c r="K145" s="61"/>
      <c r="L145" s="62"/>
      <c r="M145" s="62"/>
      <c r="N145" s="62"/>
      <c r="O145" s="62"/>
      <c r="P145" s="62"/>
      <c r="Q145" s="62"/>
      <c r="R145" s="63" t="str">
        <f t="shared" si="32"/>
        <v/>
      </c>
      <c r="S145" s="63" t="str">
        <f t="shared" si="33"/>
        <v/>
      </c>
      <c r="T145" s="63" t="str">
        <f t="shared" si="34"/>
        <v/>
      </c>
      <c r="U145" s="63" t="str">
        <f t="shared" si="35"/>
        <v/>
      </c>
      <c r="V145" s="64" t="str">
        <f t="shared" si="36"/>
        <v/>
      </c>
      <c r="W145" s="64" t="str">
        <f t="shared" si="37"/>
        <v/>
      </c>
      <c r="X145" s="64" t="str">
        <f t="shared" si="38"/>
        <v/>
      </c>
      <c r="Y145" s="64" t="str">
        <f t="shared" si="39"/>
        <v>Not affordable under tested safe harbors</v>
      </c>
      <c r="Z145" s="65"/>
    </row>
    <row r="146" spans="1:26" x14ac:dyDescent="0.25">
      <c r="A146" s="50"/>
      <c r="B146" s="50"/>
      <c r="C146" s="50"/>
      <c r="D146" s="51"/>
      <c r="E146" s="50"/>
      <c r="F146" s="50"/>
      <c r="G146" s="52"/>
      <c r="H146" s="50"/>
      <c r="I146" s="50"/>
      <c r="J146" s="50"/>
      <c r="K146" s="53"/>
      <c r="L146" s="54"/>
      <c r="M146" s="54"/>
      <c r="N146" s="54"/>
      <c r="O146" s="54"/>
      <c r="P146" s="54"/>
      <c r="Q146" s="54"/>
      <c r="R146" s="55" t="str">
        <f t="shared" si="32"/>
        <v/>
      </c>
      <c r="S146" s="55" t="str">
        <f t="shared" si="33"/>
        <v/>
      </c>
      <c r="T146" s="55" t="str">
        <f t="shared" si="34"/>
        <v/>
      </c>
      <c r="U146" s="55" t="str">
        <f t="shared" si="35"/>
        <v/>
      </c>
      <c r="V146" s="56" t="str">
        <f t="shared" si="36"/>
        <v/>
      </c>
      <c r="W146" s="56" t="str">
        <f t="shared" si="37"/>
        <v/>
      </c>
      <c r="X146" s="56" t="str">
        <f t="shared" si="38"/>
        <v/>
      </c>
      <c r="Y146" s="56" t="str">
        <f t="shared" si="39"/>
        <v>Not affordable under tested safe harbors</v>
      </c>
      <c r="Z146" s="57"/>
    </row>
    <row r="147" spans="1:26" x14ac:dyDescent="0.25">
      <c r="A147" s="58"/>
      <c r="B147" s="58"/>
      <c r="C147" s="58"/>
      <c r="D147" s="59"/>
      <c r="E147" s="58"/>
      <c r="F147" s="58"/>
      <c r="G147" s="60"/>
      <c r="H147" s="58"/>
      <c r="I147" s="58"/>
      <c r="J147" s="58"/>
      <c r="K147" s="61"/>
      <c r="L147" s="62"/>
      <c r="M147" s="62"/>
      <c r="N147" s="62"/>
      <c r="O147" s="62"/>
      <c r="P147" s="62"/>
      <c r="Q147" s="62"/>
      <c r="R147" s="63" t="str">
        <f t="shared" si="32"/>
        <v/>
      </c>
      <c r="S147" s="63" t="str">
        <f t="shared" si="33"/>
        <v/>
      </c>
      <c r="T147" s="63" t="str">
        <f t="shared" si="34"/>
        <v/>
      </c>
      <c r="U147" s="63" t="str">
        <f t="shared" si="35"/>
        <v/>
      </c>
      <c r="V147" s="64" t="str">
        <f t="shared" si="36"/>
        <v/>
      </c>
      <c r="W147" s="64" t="str">
        <f t="shared" si="37"/>
        <v/>
      </c>
      <c r="X147" s="64" t="str">
        <f t="shared" si="38"/>
        <v/>
      </c>
      <c r="Y147" s="64" t="str">
        <f t="shared" si="39"/>
        <v>Not affordable under tested safe harbors</v>
      </c>
      <c r="Z147" s="65"/>
    </row>
    <row r="148" spans="1:26" x14ac:dyDescent="0.25">
      <c r="A148" s="50"/>
      <c r="B148" s="50"/>
      <c r="C148" s="50"/>
      <c r="D148" s="51"/>
      <c r="E148" s="50"/>
      <c r="F148" s="50"/>
      <c r="G148" s="52"/>
      <c r="H148" s="50"/>
      <c r="I148" s="50"/>
      <c r="J148" s="50"/>
      <c r="K148" s="53"/>
      <c r="L148" s="54"/>
      <c r="M148" s="54"/>
      <c r="N148" s="54"/>
      <c r="O148" s="54"/>
      <c r="P148" s="54"/>
      <c r="Q148" s="54"/>
      <c r="R148" s="55" t="str">
        <f t="shared" si="32"/>
        <v/>
      </c>
      <c r="S148" s="55" t="str">
        <f t="shared" si="33"/>
        <v/>
      </c>
      <c r="T148" s="55" t="str">
        <f t="shared" si="34"/>
        <v/>
      </c>
      <c r="U148" s="55" t="str">
        <f t="shared" si="35"/>
        <v/>
      </c>
      <c r="V148" s="56" t="str">
        <f t="shared" si="36"/>
        <v/>
      </c>
      <c r="W148" s="56" t="str">
        <f t="shared" si="37"/>
        <v/>
      </c>
      <c r="X148" s="56" t="str">
        <f t="shared" si="38"/>
        <v/>
      </c>
      <c r="Y148" s="56" t="str">
        <f t="shared" si="39"/>
        <v>Not affordable under tested safe harbors</v>
      </c>
      <c r="Z148" s="57"/>
    </row>
    <row r="149" spans="1:26" x14ac:dyDescent="0.25">
      <c r="A149" s="58"/>
      <c r="B149" s="58"/>
      <c r="C149" s="58"/>
      <c r="D149" s="59"/>
      <c r="E149" s="58"/>
      <c r="F149" s="58"/>
      <c r="G149" s="60"/>
      <c r="H149" s="58"/>
      <c r="I149" s="58"/>
      <c r="J149" s="58"/>
      <c r="K149" s="61"/>
      <c r="L149" s="62"/>
      <c r="M149" s="62"/>
      <c r="N149" s="62"/>
      <c r="O149" s="62"/>
      <c r="P149" s="62"/>
      <c r="Q149" s="62"/>
      <c r="R149" s="63" t="str">
        <f t="shared" si="32"/>
        <v/>
      </c>
      <c r="S149" s="63" t="str">
        <f t="shared" si="33"/>
        <v/>
      </c>
      <c r="T149" s="63" t="str">
        <f t="shared" si="34"/>
        <v/>
      </c>
      <c r="U149" s="63" t="str">
        <f t="shared" si="35"/>
        <v/>
      </c>
      <c r="V149" s="64" t="str">
        <f t="shared" si="36"/>
        <v/>
      </c>
      <c r="W149" s="64" t="str">
        <f t="shared" si="37"/>
        <v/>
      </c>
      <c r="X149" s="64" t="str">
        <f t="shared" si="38"/>
        <v/>
      </c>
      <c r="Y149" s="64" t="str">
        <f t="shared" si="39"/>
        <v>Not affordable under tested safe harbors</v>
      </c>
      <c r="Z149" s="65"/>
    </row>
    <row r="150" spans="1:26" x14ac:dyDescent="0.25">
      <c r="A150" s="50"/>
      <c r="B150" s="50"/>
      <c r="C150" s="50"/>
      <c r="D150" s="51"/>
      <c r="E150" s="50"/>
      <c r="F150" s="50"/>
      <c r="G150" s="52"/>
      <c r="H150" s="50"/>
      <c r="I150" s="50"/>
      <c r="J150" s="50"/>
      <c r="K150" s="53"/>
      <c r="L150" s="54"/>
      <c r="M150" s="54"/>
      <c r="N150" s="54"/>
      <c r="O150" s="54"/>
      <c r="P150" s="54"/>
      <c r="Q150" s="54"/>
      <c r="R150" s="55" t="str">
        <f t="shared" si="32"/>
        <v/>
      </c>
      <c r="S150" s="55" t="str">
        <f t="shared" si="33"/>
        <v/>
      </c>
      <c r="T150" s="55" t="str">
        <f t="shared" si="34"/>
        <v/>
      </c>
      <c r="U150" s="55" t="str">
        <f t="shared" si="35"/>
        <v/>
      </c>
      <c r="V150" s="56" t="str">
        <f t="shared" si="36"/>
        <v/>
      </c>
      <c r="W150" s="56" t="str">
        <f t="shared" si="37"/>
        <v/>
      </c>
      <c r="X150" s="56" t="str">
        <f t="shared" si="38"/>
        <v/>
      </c>
      <c r="Y150" s="56" t="str">
        <f t="shared" si="39"/>
        <v>Not affordable under tested safe harbors</v>
      </c>
      <c r="Z150" s="57"/>
    </row>
    <row r="151" spans="1:26" x14ac:dyDescent="0.25">
      <c r="A151" s="58"/>
      <c r="B151" s="58"/>
      <c r="C151" s="58"/>
      <c r="D151" s="59"/>
      <c r="E151" s="58"/>
      <c r="F151" s="58"/>
      <c r="G151" s="60"/>
      <c r="H151" s="58"/>
      <c r="I151" s="58"/>
      <c r="J151" s="58"/>
      <c r="K151" s="61"/>
      <c r="L151" s="62"/>
      <c r="M151" s="62"/>
      <c r="N151" s="62"/>
      <c r="O151" s="62"/>
      <c r="P151" s="62"/>
      <c r="Q151" s="62"/>
      <c r="R151" s="63" t="str">
        <f t="shared" si="32"/>
        <v/>
      </c>
      <c r="S151" s="63" t="str">
        <f t="shared" si="33"/>
        <v/>
      </c>
      <c r="T151" s="63" t="str">
        <f t="shared" si="34"/>
        <v/>
      </c>
      <c r="U151" s="63" t="str">
        <f t="shared" si="35"/>
        <v/>
      </c>
      <c r="V151" s="64" t="str">
        <f t="shared" si="36"/>
        <v/>
      </c>
      <c r="W151" s="64" t="str">
        <f t="shared" si="37"/>
        <v/>
      </c>
      <c r="X151" s="64" t="str">
        <f t="shared" si="38"/>
        <v/>
      </c>
      <c r="Y151" s="64" t="str">
        <f t="shared" si="39"/>
        <v>Not affordable under tested safe harbors</v>
      </c>
      <c r="Z151" s="65"/>
    </row>
    <row r="152" spans="1:26" x14ac:dyDescent="0.25">
      <c r="A152" s="50"/>
      <c r="B152" s="50"/>
      <c r="C152" s="50"/>
      <c r="D152" s="51"/>
      <c r="E152" s="50"/>
      <c r="F152" s="50"/>
      <c r="G152" s="52"/>
      <c r="H152" s="50"/>
      <c r="I152" s="50"/>
      <c r="J152" s="50"/>
      <c r="K152" s="53"/>
      <c r="L152" s="54"/>
      <c r="M152" s="54"/>
      <c r="N152" s="54"/>
      <c r="O152" s="54"/>
      <c r="P152" s="54"/>
      <c r="Q152" s="54"/>
      <c r="R152" s="55" t="str">
        <f t="shared" si="32"/>
        <v/>
      </c>
      <c r="S152" s="55" t="str">
        <f t="shared" si="33"/>
        <v/>
      </c>
      <c r="T152" s="55" t="str">
        <f t="shared" si="34"/>
        <v/>
      </c>
      <c r="U152" s="55" t="str">
        <f t="shared" si="35"/>
        <v/>
      </c>
      <c r="V152" s="56" t="str">
        <f t="shared" si="36"/>
        <v/>
      </c>
      <c r="W152" s="56" t="str">
        <f t="shared" si="37"/>
        <v/>
      </c>
      <c r="X152" s="56" t="str">
        <f t="shared" si="38"/>
        <v/>
      </c>
      <c r="Y152" s="56" t="str">
        <f t="shared" si="39"/>
        <v>Not affordable under tested safe harbors</v>
      </c>
      <c r="Z152" s="57"/>
    </row>
    <row r="153" spans="1:26" x14ac:dyDescent="0.25">
      <c r="A153" s="58"/>
      <c r="B153" s="58"/>
      <c r="C153" s="58"/>
      <c r="D153" s="59"/>
      <c r="E153" s="58"/>
      <c r="F153" s="58"/>
      <c r="G153" s="60"/>
      <c r="H153" s="58"/>
      <c r="I153" s="58"/>
      <c r="J153" s="58"/>
      <c r="K153" s="61"/>
      <c r="L153" s="62"/>
      <c r="M153" s="62"/>
      <c r="N153" s="62"/>
      <c r="O153" s="62"/>
      <c r="P153" s="62"/>
      <c r="Q153" s="62"/>
      <c r="R153" s="63" t="str">
        <f t="shared" si="32"/>
        <v/>
      </c>
      <c r="S153" s="63" t="str">
        <f t="shared" si="33"/>
        <v/>
      </c>
      <c r="T153" s="63" t="str">
        <f t="shared" si="34"/>
        <v/>
      </c>
      <c r="U153" s="63" t="str">
        <f t="shared" si="35"/>
        <v/>
      </c>
      <c r="V153" s="64" t="str">
        <f t="shared" si="36"/>
        <v/>
      </c>
      <c r="W153" s="64" t="str">
        <f t="shared" si="37"/>
        <v/>
      </c>
      <c r="X153" s="64" t="str">
        <f t="shared" si="38"/>
        <v/>
      </c>
      <c r="Y153" s="64" t="str">
        <f t="shared" si="39"/>
        <v>Not affordable under tested safe harbors</v>
      </c>
      <c r="Z153" s="65"/>
    </row>
    <row r="154" spans="1:26" x14ac:dyDescent="0.25">
      <c r="A154" s="50"/>
      <c r="B154" s="50"/>
      <c r="C154" s="50"/>
      <c r="D154" s="51"/>
      <c r="E154" s="50"/>
      <c r="F154" s="50"/>
      <c r="G154" s="52"/>
      <c r="H154" s="50"/>
      <c r="I154" s="50"/>
      <c r="J154" s="50"/>
      <c r="K154" s="53"/>
      <c r="L154" s="54"/>
      <c r="M154" s="54"/>
      <c r="N154" s="54"/>
      <c r="O154" s="54"/>
      <c r="P154" s="54"/>
      <c r="Q154" s="54"/>
      <c r="R154" s="55" t="str">
        <f t="shared" si="32"/>
        <v/>
      </c>
      <c r="S154" s="55" t="str">
        <f t="shared" si="33"/>
        <v/>
      </c>
      <c r="T154" s="55" t="str">
        <f t="shared" si="34"/>
        <v/>
      </c>
      <c r="U154" s="55" t="str">
        <f t="shared" si="35"/>
        <v/>
      </c>
      <c r="V154" s="56" t="str">
        <f t="shared" si="36"/>
        <v/>
      </c>
      <c r="W154" s="56" t="str">
        <f t="shared" si="37"/>
        <v/>
      </c>
      <c r="X154" s="56" t="str">
        <f t="shared" si="38"/>
        <v/>
      </c>
      <c r="Y154" s="56" t="str">
        <f t="shared" si="39"/>
        <v>Not affordable under tested safe harbors</v>
      </c>
      <c r="Z154" s="57"/>
    </row>
    <row r="155" spans="1:26" x14ac:dyDescent="0.25">
      <c r="A155" s="58"/>
      <c r="B155" s="58"/>
      <c r="C155" s="58"/>
      <c r="D155" s="59"/>
      <c r="E155" s="58"/>
      <c r="F155" s="58"/>
      <c r="G155" s="60"/>
      <c r="H155" s="58"/>
      <c r="I155" s="58"/>
      <c r="J155" s="58"/>
      <c r="K155" s="61"/>
      <c r="L155" s="62"/>
      <c r="M155" s="62"/>
      <c r="N155" s="62"/>
      <c r="O155" s="62"/>
      <c r="P155" s="62"/>
      <c r="Q155" s="62"/>
      <c r="R155" s="63" t="str">
        <f t="shared" si="32"/>
        <v/>
      </c>
      <c r="S155" s="63" t="str">
        <f t="shared" si="33"/>
        <v/>
      </c>
      <c r="T155" s="63" t="str">
        <f t="shared" si="34"/>
        <v/>
      </c>
      <c r="U155" s="63" t="str">
        <f t="shared" si="35"/>
        <v/>
      </c>
      <c r="V155" s="64" t="str">
        <f t="shared" si="36"/>
        <v/>
      </c>
      <c r="W155" s="64" t="str">
        <f t="shared" si="37"/>
        <v/>
      </c>
      <c r="X155" s="64" t="str">
        <f t="shared" si="38"/>
        <v/>
      </c>
      <c r="Y155" s="64" t="str">
        <f t="shared" si="39"/>
        <v>Not affordable under tested safe harbors</v>
      </c>
      <c r="Z155" s="65"/>
    </row>
    <row r="156" spans="1:26" x14ac:dyDescent="0.25">
      <c r="A156" s="50"/>
      <c r="B156" s="50"/>
      <c r="C156" s="50"/>
      <c r="D156" s="51"/>
      <c r="E156" s="50"/>
      <c r="F156" s="50"/>
      <c r="G156" s="52"/>
      <c r="H156" s="50"/>
      <c r="I156" s="50"/>
      <c r="J156" s="50"/>
      <c r="K156" s="53"/>
      <c r="L156" s="54"/>
      <c r="M156" s="54"/>
      <c r="N156" s="54"/>
      <c r="O156" s="54"/>
      <c r="P156" s="54"/>
      <c r="Q156" s="54"/>
      <c r="R156" s="55" t="str">
        <f t="shared" si="32"/>
        <v/>
      </c>
      <c r="S156" s="55" t="str">
        <f t="shared" si="33"/>
        <v/>
      </c>
      <c r="T156" s="55" t="str">
        <f t="shared" si="34"/>
        <v/>
      </c>
      <c r="U156" s="55" t="str">
        <f t="shared" si="35"/>
        <v/>
      </c>
      <c r="V156" s="56" t="str">
        <f t="shared" si="36"/>
        <v/>
      </c>
      <c r="W156" s="56" t="str">
        <f t="shared" si="37"/>
        <v/>
      </c>
      <c r="X156" s="56" t="str">
        <f t="shared" si="38"/>
        <v/>
      </c>
      <c r="Y156" s="56" t="str">
        <f t="shared" si="39"/>
        <v>Not affordable under tested safe harbors</v>
      </c>
      <c r="Z156" s="57"/>
    </row>
    <row r="157" spans="1:26" x14ac:dyDescent="0.25">
      <c r="A157" s="58"/>
      <c r="B157" s="58"/>
      <c r="C157" s="58"/>
      <c r="D157" s="59"/>
      <c r="E157" s="58"/>
      <c r="F157" s="58"/>
      <c r="G157" s="60"/>
      <c r="H157" s="58"/>
      <c r="I157" s="58"/>
      <c r="J157" s="58"/>
      <c r="K157" s="61"/>
      <c r="L157" s="62"/>
      <c r="M157" s="62"/>
      <c r="N157" s="62"/>
      <c r="O157" s="62"/>
      <c r="P157" s="62"/>
      <c r="Q157" s="62"/>
      <c r="R157" s="63" t="str">
        <f t="shared" si="32"/>
        <v/>
      </c>
      <c r="S157" s="63" t="str">
        <f t="shared" si="33"/>
        <v/>
      </c>
      <c r="T157" s="63" t="str">
        <f t="shared" si="34"/>
        <v/>
      </c>
      <c r="U157" s="63" t="str">
        <f t="shared" si="35"/>
        <v/>
      </c>
      <c r="V157" s="64" t="str">
        <f t="shared" si="36"/>
        <v/>
      </c>
      <c r="W157" s="64" t="str">
        <f t="shared" si="37"/>
        <v/>
      </c>
      <c r="X157" s="64" t="str">
        <f t="shared" si="38"/>
        <v/>
      </c>
      <c r="Y157" s="64" t="str">
        <f t="shared" si="39"/>
        <v>Not affordable under tested safe harbors</v>
      </c>
      <c r="Z157" s="65"/>
    </row>
    <row r="158" spans="1:26" x14ac:dyDescent="0.25">
      <c r="A158" s="50"/>
      <c r="B158" s="50"/>
      <c r="C158" s="50"/>
      <c r="D158" s="51"/>
      <c r="E158" s="50"/>
      <c r="F158" s="50"/>
      <c r="G158" s="52"/>
      <c r="H158" s="50"/>
      <c r="I158" s="50"/>
      <c r="J158" s="50"/>
      <c r="K158" s="53"/>
      <c r="L158" s="54"/>
      <c r="M158" s="54"/>
      <c r="N158" s="54"/>
      <c r="O158" s="54"/>
      <c r="P158" s="54"/>
      <c r="Q158" s="54"/>
      <c r="R158" s="55" t="str">
        <f t="shared" si="32"/>
        <v/>
      </c>
      <c r="S158" s="55" t="str">
        <f t="shared" si="33"/>
        <v/>
      </c>
      <c r="T158" s="55" t="str">
        <f t="shared" si="34"/>
        <v/>
      </c>
      <c r="U158" s="55" t="str">
        <f t="shared" si="35"/>
        <v/>
      </c>
      <c r="V158" s="56" t="str">
        <f t="shared" si="36"/>
        <v/>
      </c>
      <c r="W158" s="56" t="str">
        <f t="shared" si="37"/>
        <v/>
      </c>
      <c r="X158" s="56" t="str">
        <f t="shared" si="38"/>
        <v/>
      </c>
      <c r="Y158" s="56" t="str">
        <f t="shared" si="39"/>
        <v>Not affordable under tested safe harbors</v>
      </c>
      <c r="Z158" s="57"/>
    </row>
    <row r="159" spans="1:26" x14ac:dyDescent="0.25">
      <c r="A159" s="58"/>
      <c r="B159" s="58"/>
      <c r="C159" s="58"/>
      <c r="D159" s="59"/>
      <c r="E159" s="58"/>
      <c r="F159" s="58"/>
      <c r="G159" s="60"/>
      <c r="H159" s="58"/>
      <c r="I159" s="58"/>
      <c r="J159" s="58"/>
      <c r="K159" s="61"/>
      <c r="L159" s="62"/>
      <c r="M159" s="62"/>
      <c r="N159" s="62"/>
      <c r="O159" s="62"/>
      <c r="P159" s="62"/>
      <c r="Q159" s="62"/>
      <c r="R159" s="63" t="str">
        <f t="shared" si="32"/>
        <v/>
      </c>
      <c r="S159" s="63" t="str">
        <f t="shared" si="33"/>
        <v/>
      </c>
      <c r="T159" s="63" t="str">
        <f t="shared" si="34"/>
        <v/>
      </c>
      <c r="U159" s="63" t="str">
        <f t="shared" si="35"/>
        <v/>
      </c>
      <c r="V159" s="64" t="str">
        <f t="shared" si="36"/>
        <v/>
      </c>
      <c r="W159" s="64" t="str">
        <f t="shared" si="37"/>
        <v/>
      </c>
      <c r="X159" s="64" t="str">
        <f t="shared" si="38"/>
        <v/>
      </c>
      <c r="Y159" s="64" t="str">
        <f t="shared" si="39"/>
        <v>Not affordable under tested safe harbors</v>
      </c>
      <c r="Z159" s="65"/>
    </row>
    <row r="160" spans="1:26" x14ac:dyDescent="0.25">
      <c r="A160" s="50"/>
      <c r="B160" s="50"/>
      <c r="C160" s="50"/>
      <c r="D160" s="51"/>
      <c r="E160" s="50"/>
      <c r="F160" s="50"/>
      <c r="G160" s="52"/>
      <c r="H160" s="50"/>
      <c r="I160" s="50"/>
      <c r="J160" s="50"/>
      <c r="K160" s="53"/>
      <c r="L160" s="54"/>
      <c r="M160" s="54"/>
      <c r="N160" s="54"/>
      <c r="O160" s="54"/>
      <c r="P160" s="54"/>
      <c r="Q160" s="54"/>
      <c r="R160" s="55" t="str">
        <f t="shared" si="32"/>
        <v/>
      </c>
      <c r="S160" s="55" t="str">
        <f t="shared" si="33"/>
        <v/>
      </c>
      <c r="T160" s="55" t="str">
        <f t="shared" si="34"/>
        <v/>
      </c>
      <c r="U160" s="55" t="str">
        <f t="shared" si="35"/>
        <v/>
      </c>
      <c r="V160" s="56" t="str">
        <f t="shared" si="36"/>
        <v/>
      </c>
      <c r="W160" s="56" t="str">
        <f t="shared" si="37"/>
        <v/>
      </c>
      <c r="X160" s="56" t="str">
        <f t="shared" si="38"/>
        <v/>
      </c>
      <c r="Y160" s="56" t="str">
        <f t="shared" si="39"/>
        <v>Not affordable under tested safe harbors</v>
      </c>
      <c r="Z160" s="57"/>
    </row>
    <row r="161" spans="1:26" x14ac:dyDescent="0.25">
      <c r="A161" s="58"/>
      <c r="B161" s="58"/>
      <c r="C161" s="58"/>
      <c r="D161" s="59"/>
      <c r="E161" s="58"/>
      <c r="F161" s="58"/>
      <c r="G161" s="60"/>
      <c r="H161" s="58"/>
      <c r="I161" s="58"/>
      <c r="J161" s="58"/>
      <c r="K161" s="61"/>
      <c r="L161" s="62"/>
      <c r="M161" s="62"/>
      <c r="N161" s="62"/>
      <c r="O161" s="62"/>
      <c r="P161" s="62"/>
      <c r="Q161" s="62"/>
      <c r="R161" s="63" t="str">
        <f t="shared" si="32"/>
        <v/>
      </c>
      <c r="S161" s="63" t="str">
        <f t="shared" si="33"/>
        <v/>
      </c>
      <c r="T161" s="63" t="str">
        <f t="shared" si="34"/>
        <v/>
      </c>
      <c r="U161" s="63" t="str">
        <f t="shared" si="35"/>
        <v/>
      </c>
      <c r="V161" s="64" t="str">
        <f t="shared" si="36"/>
        <v/>
      </c>
      <c r="W161" s="64" t="str">
        <f t="shared" si="37"/>
        <v/>
      </c>
      <c r="X161" s="64" t="str">
        <f t="shared" si="38"/>
        <v/>
      </c>
      <c r="Y161" s="64" t="str">
        <f t="shared" si="39"/>
        <v>Not affordable under tested safe harbors</v>
      </c>
      <c r="Z161" s="65"/>
    </row>
    <row r="162" spans="1:26" x14ac:dyDescent="0.25">
      <c r="A162" s="50"/>
      <c r="B162" s="50"/>
      <c r="C162" s="50"/>
      <c r="D162" s="51"/>
      <c r="E162" s="50"/>
      <c r="F162" s="50"/>
      <c r="G162" s="52"/>
      <c r="H162" s="50"/>
      <c r="I162" s="50"/>
      <c r="J162" s="50"/>
      <c r="K162" s="53"/>
      <c r="L162" s="54"/>
      <c r="M162" s="54"/>
      <c r="N162" s="54"/>
      <c r="O162" s="54"/>
      <c r="P162" s="54"/>
      <c r="Q162" s="54"/>
      <c r="R162" s="55" t="str">
        <f t="shared" si="32"/>
        <v/>
      </c>
      <c r="S162" s="55" t="str">
        <f t="shared" si="33"/>
        <v/>
      </c>
      <c r="T162" s="55" t="str">
        <f t="shared" si="34"/>
        <v/>
      </c>
      <c r="U162" s="55" t="str">
        <f t="shared" si="35"/>
        <v/>
      </c>
      <c r="V162" s="56" t="str">
        <f t="shared" si="36"/>
        <v/>
      </c>
      <c r="W162" s="56" t="str">
        <f t="shared" si="37"/>
        <v/>
      </c>
      <c r="X162" s="56" t="str">
        <f t="shared" si="38"/>
        <v/>
      </c>
      <c r="Y162" s="56" t="str">
        <f t="shared" si="39"/>
        <v>Not affordable under tested safe harbors</v>
      </c>
      <c r="Z162" s="57"/>
    </row>
    <row r="163" spans="1:26" x14ac:dyDescent="0.25">
      <c r="A163" s="58"/>
      <c r="B163" s="58"/>
      <c r="C163" s="58"/>
      <c r="D163" s="59"/>
      <c r="E163" s="58"/>
      <c r="F163" s="58"/>
      <c r="G163" s="60"/>
      <c r="H163" s="58"/>
      <c r="I163" s="58"/>
      <c r="J163" s="58"/>
      <c r="K163" s="61"/>
      <c r="L163" s="62"/>
      <c r="M163" s="62"/>
      <c r="N163" s="62"/>
      <c r="O163" s="62"/>
      <c r="P163" s="62"/>
      <c r="Q163" s="62"/>
      <c r="R163" s="63" t="str">
        <f t="shared" si="32"/>
        <v/>
      </c>
      <c r="S163" s="63" t="str">
        <f t="shared" si="33"/>
        <v/>
      </c>
      <c r="T163" s="63" t="str">
        <f t="shared" si="34"/>
        <v/>
      </c>
      <c r="U163" s="63" t="str">
        <f t="shared" si="35"/>
        <v/>
      </c>
      <c r="V163" s="64" t="str">
        <f t="shared" si="36"/>
        <v/>
      </c>
      <c r="W163" s="64" t="str">
        <f t="shared" si="37"/>
        <v/>
      </c>
      <c r="X163" s="64" t="str">
        <f t="shared" si="38"/>
        <v/>
      </c>
      <c r="Y163" s="64" t="str">
        <f t="shared" si="39"/>
        <v>Not affordable under tested safe harbors</v>
      </c>
      <c r="Z163" s="65"/>
    </row>
    <row r="164" spans="1:26" x14ac:dyDescent="0.25">
      <c r="A164" s="50"/>
      <c r="B164" s="50"/>
      <c r="C164" s="50"/>
      <c r="D164" s="51"/>
      <c r="E164" s="50"/>
      <c r="F164" s="50"/>
      <c r="G164" s="52"/>
      <c r="H164" s="50"/>
      <c r="I164" s="50"/>
      <c r="J164" s="50"/>
      <c r="K164" s="53"/>
      <c r="L164" s="54"/>
      <c r="M164" s="54"/>
      <c r="N164" s="54"/>
      <c r="O164" s="54"/>
      <c r="P164" s="54"/>
      <c r="Q164" s="54"/>
      <c r="R164" s="55" t="str">
        <f t="shared" si="32"/>
        <v/>
      </c>
      <c r="S164" s="55" t="str">
        <f t="shared" si="33"/>
        <v/>
      </c>
      <c r="T164" s="55" t="str">
        <f t="shared" si="34"/>
        <v/>
      </c>
      <c r="U164" s="55" t="str">
        <f t="shared" si="35"/>
        <v/>
      </c>
      <c r="V164" s="56" t="str">
        <f t="shared" si="36"/>
        <v/>
      </c>
      <c r="W164" s="56" t="str">
        <f t="shared" si="37"/>
        <v/>
      </c>
      <c r="X164" s="56" t="str">
        <f t="shared" si="38"/>
        <v/>
      </c>
      <c r="Y164" s="56" t="str">
        <f t="shared" si="39"/>
        <v>Not affordable under tested safe harbors</v>
      </c>
      <c r="Z164" s="57"/>
    </row>
    <row r="165" spans="1:26" x14ac:dyDescent="0.25">
      <c r="A165" s="58"/>
      <c r="B165" s="58"/>
      <c r="C165" s="58"/>
      <c r="D165" s="59"/>
      <c r="E165" s="58"/>
      <c r="F165" s="58"/>
      <c r="G165" s="60"/>
      <c r="H165" s="58"/>
      <c r="I165" s="58"/>
      <c r="J165" s="58"/>
      <c r="K165" s="61"/>
      <c r="L165" s="62"/>
      <c r="M165" s="62"/>
      <c r="N165" s="62"/>
      <c r="O165" s="62"/>
      <c r="P165" s="62"/>
      <c r="Q165" s="62"/>
      <c r="R165" s="63" t="str">
        <f t="shared" si="32"/>
        <v/>
      </c>
      <c r="S165" s="63" t="str">
        <f t="shared" si="33"/>
        <v/>
      </c>
      <c r="T165" s="63" t="str">
        <f t="shared" si="34"/>
        <v/>
      </c>
      <c r="U165" s="63" t="str">
        <f t="shared" si="35"/>
        <v/>
      </c>
      <c r="V165" s="64" t="str">
        <f t="shared" si="36"/>
        <v/>
      </c>
      <c r="W165" s="64" t="str">
        <f t="shared" si="37"/>
        <v/>
      </c>
      <c r="X165" s="64" t="str">
        <f t="shared" si="38"/>
        <v/>
      </c>
      <c r="Y165" s="64" t="str">
        <f t="shared" si="39"/>
        <v>Not affordable under tested safe harbors</v>
      </c>
      <c r="Z165" s="65"/>
    </row>
    <row r="166" spans="1:26" x14ac:dyDescent="0.25">
      <c r="A166" s="50"/>
      <c r="B166" s="50"/>
      <c r="C166" s="50"/>
      <c r="D166" s="51"/>
      <c r="E166" s="50"/>
      <c r="F166" s="50"/>
      <c r="G166" s="52"/>
      <c r="H166" s="50"/>
      <c r="I166" s="50"/>
      <c r="J166" s="50"/>
      <c r="K166" s="53"/>
      <c r="L166" s="54"/>
      <c r="M166" s="54"/>
      <c r="N166" s="54"/>
      <c r="O166" s="54"/>
      <c r="P166" s="54"/>
      <c r="Q166" s="54"/>
      <c r="R166" s="55" t="str">
        <f t="shared" si="32"/>
        <v/>
      </c>
      <c r="S166" s="55" t="str">
        <f t="shared" si="33"/>
        <v/>
      </c>
      <c r="T166" s="55" t="str">
        <f t="shared" si="34"/>
        <v/>
      </c>
      <c r="U166" s="55" t="str">
        <f t="shared" si="35"/>
        <v/>
      </c>
      <c r="V166" s="56" t="str">
        <f t="shared" si="36"/>
        <v/>
      </c>
      <c r="W166" s="56" t="str">
        <f t="shared" si="37"/>
        <v/>
      </c>
      <c r="X166" s="56" t="str">
        <f t="shared" si="38"/>
        <v/>
      </c>
      <c r="Y166" s="56" t="str">
        <f t="shared" si="39"/>
        <v>Not affordable under tested safe harbors</v>
      </c>
      <c r="Z166" s="57"/>
    </row>
    <row r="167" spans="1:26" x14ac:dyDescent="0.25">
      <c r="A167" s="58"/>
      <c r="B167" s="58"/>
      <c r="C167" s="58"/>
      <c r="D167" s="59"/>
      <c r="E167" s="58"/>
      <c r="F167" s="58"/>
      <c r="G167" s="60"/>
      <c r="H167" s="58"/>
      <c r="I167" s="58"/>
      <c r="J167" s="58"/>
      <c r="K167" s="61"/>
      <c r="L167" s="62"/>
      <c r="M167" s="62"/>
      <c r="N167" s="62"/>
      <c r="O167" s="62"/>
      <c r="P167" s="62"/>
      <c r="Q167" s="62"/>
      <c r="R167" s="63" t="str">
        <f t="shared" si="32"/>
        <v/>
      </c>
      <c r="S167" s="63" t="str">
        <f t="shared" si="33"/>
        <v/>
      </c>
      <c r="T167" s="63" t="str">
        <f t="shared" si="34"/>
        <v/>
      </c>
      <c r="U167" s="63" t="str">
        <f t="shared" si="35"/>
        <v/>
      </c>
      <c r="V167" s="64" t="str">
        <f t="shared" si="36"/>
        <v/>
      </c>
      <c r="W167" s="64" t="str">
        <f t="shared" si="37"/>
        <v/>
      </c>
      <c r="X167" s="64" t="str">
        <f t="shared" si="38"/>
        <v/>
      </c>
      <c r="Y167" s="64" t="str">
        <f t="shared" si="39"/>
        <v>Not affordable under tested safe harbors</v>
      </c>
      <c r="Z167" s="65"/>
    </row>
    <row r="168" spans="1:26" x14ac:dyDescent="0.25">
      <c r="A168" s="50"/>
      <c r="B168" s="50"/>
      <c r="C168" s="50"/>
      <c r="D168" s="51"/>
      <c r="E168" s="50"/>
      <c r="F168" s="50"/>
      <c r="G168" s="52"/>
      <c r="H168" s="50"/>
      <c r="I168" s="50"/>
      <c r="J168" s="50"/>
      <c r="K168" s="53"/>
      <c r="L168" s="54"/>
      <c r="M168" s="54"/>
      <c r="N168" s="54"/>
      <c r="O168" s="54"/>
      <c r="P168" s="54"/>
      <c r="Q168" s="54"/>
      <c r="R168" s="55" t="str">
        <f t="shared" si="32"/>
        <v/>
      </c>
      <c r="S168" s="55" t="str">
        <f t="shared" si="33"/>
        <v/>
      </c>
      <c r="T168" s="55" t="str">
        <f t="shared" si="34"/>
        <v/>
      </c>
      <c r="U168" s="55" t="str">
        <f t="shared" si="35"/>
        <v/>
      </c>
      <c r="V168" s="56" t="str">
        <f t="shared" si="36"/>
        <v/>
      </c>
      <c r="W168" s="56" t="str">
        <f t="shared" si="37"/>
        <v/>
      </c>
      <c r="X168" s="56" t="str">
        <f t="shared" si="38"/>
        <v/>
      </c>
      <c r="Y168" s="56" t="str">
        <f t="shared" si="39"/>
        <v>Not affordable under tested safe harbors</v>
      </c>
      <c r="Z168" s="57"/>
    </row>
    <row r="169" spans="1:26" x14ac:dyDescent="0.25">
      <c r="A169" s="58"/>
      <c r="B169" s="58"/>
      <c r="C169" s="58"/>
      <c r="D169" s="59"/>
      <c r="E169" s="58"/>
      <c r="F169" s="58"/>
      <c r="G169" s="60"/>
      <c r="H169" s="58"/>
      <c r="I169" s="58"/>
      <c r="J169" s="58"/>
      <c r="K169" s="61"/>
      <c r="L169" s="62"/>
      <c r="M169" s="62"/>
      <c r="N169" s="62"/>
      <c r="O169" s="62"/>
      <c r="P169" s="62"/>
      <c r="Q169" s="62"/>
      <c r="R169" s="63" t="str">
        <f t="shared" si="32"/>
        <v/>
      </c>
      <c r="S169" s="63" t="str">
        <f t="shared" si="33"/>
        <v/>
      </c>
      <c r="T169" s="63" t="str">
        <f t="shared" si="34"/>
        <v/>
      </c>
      <c r="U169" s="63" t="str">
        <f t="shared" si="35"/>
        <v/>
      </c>
      <c r="V169" s="64" t="str">
        <f t="shared" si="36"/>
        <v/>
      </c>
      <c r="W169" s="64" t="str">
        <f t="shared" si="37"/>
        <v/>
      </c>
      <c r="X169" s="64" t="str">
        <f t="shared" si="38"/>
        <v/>
      </c>
      <c r="Y169" s="64" t="str">
        <f t="shared" si="39"/>
        <v>Not affordable under tested safe harbors</v>
      </c>
      <c r="Z169" s="65"/>
    </row>
    <row r="170" spans="1:26" x14ac:dyDescent="0.25">
      <c r="A170" s="50"/>
      <c r="B170" s="50"/>
      <c r="C170" s="50"/>
      <c r="D170" s="51"/>
      <c r="E170" s="50"/>
      <c r="F170" s="50"/>
      <c r="G170" s="52"/>
      <c r="H170" s="50"/>
      <c r="I170" s="50"/>
      <c r="J170" s="50"/>
      <c r="K170" s="53"/>
      <c r="L170" s="54"/>
      <c r="M170" s="54"/>
      <c r="N170" s="54"/>
      <c r="O170" s="54"/>
      <c r="P170" s="54"/>
      <c r="Q170" s="54"/>
      <c r="R170" s="55" t="str">
        <f t="shared" si="32"/>
        <v/>
      </c>
      <c r="S170" s="55" t="str">
        <f t="shared" si="33"/>
        <v/>
      </c>
      <c r="T170" s="55" t="str">
        <f t="shared" si="34"/>
        <v/>
      </c>
      <c r="U170" s="55" t="str">
        <f t="shared" si="35"/>
        <v/>
      </c>
      <c r="V170" s="56" t="str">
        <f t="shared" si="36"/>
        <v/>
      </c>
      <c r="W170" s="56" t="str">
        <f t="shared" si="37"/>
        <v/>
      </c>
      <c r="X170" s="56" t="str">
        <f t="shared" si="38"/>
        <v/>
      </c>
      <c r="Y170" s="56" t="str">
        <f t="shared" si="39"/>
        <v>Not affordable under tested safe harbors</v>
      </c>
      <c r="Z170" s="57"/>
    </row>
    <row r="171" spans="1:26" x14ac:dyDescent="0.25">
      <c r="A171" s="58"/>
      <c r="B171" s="58"/>
      <c r="C171" s="58"/>
      <c r="D171" s="59"/>
      <c r="E171" s="58"/>
      <c r="F171" s="58"/>
      <c r="G171" s="60"/>
      <c r="H171" s="58"/>
      <c r="I171" s="58"/>
      <c r="J171" s="58"/>
      <c r="K171" s="61"/>
      <c r="L171" s="62"/>
      <c r="M171" s="62"/>
      <c r="N171" s="62"/>
      <c r="O171" s="62"/>
      <c r="P171" s="62"/>
      <c r="Q171" s="62"/>
      <c r="R171" s="63" t="str">
        <f t="shared" si="32"/>
        <v/>
      </c>
      <c r="S171" s="63" t="str">
        <f t="shared" si="33"/>
        <v/>
      </c>
      <c r="T171" s="63" t="str">
        <f t="shared" si="34"/>
        <v/>
      </c>
      <c r="U171" s="63" t="str">
        <f t="shared" si="35"/>
        <v/>
      </c>
      <c r="V171" s="64" t="str">
        <f t="shared" si="36"/>
        <v/>
      </c>
      <c r="W171" s="64" t="str">
        <f t="shared" si="37"/>
        <v/>
      </c>
      <c r="X171" s="64" t="str">
        <f t="shared" si="38"/>
        <v/>
      </c>
      <c r="Y171" s="64" t="str">
        <f t="shared" si="39"/>
        <v>Not affordable under tested safe harbors</v>
      </c>
      <c r="Z171" s="65"/>
    </row>
    <row r="172" spans="1:26" x14ac:dyDescent="0.25">
      <c r="A172" s="50"/>
      <c r="B172" s="50"/>
      <c r="C172" s="50"/>
      <c r="D172" s="51"/>
      <c r="E172" s="50"/>
      <c r="F172" s="50"/>
      <c r="G172" s="52"/>
      <c r="H172" s="50"/>
      <c r="I172" s="50"/>
      <c r="J172" s="50"/>
      <c r="K172" s="53"/>
      <c r="L172" s="54"/>
      <c r="M172" s="54"/>
      <c r="N172" s="54"/>
      <c r="O172" s="54"/>
      <c r="P172" s="54"/>
      <c r="Q172" s="54"/>
      <c r="R172" s="55" t="str">
        <f t="shared" ref="R172:R203" si="40">IF(OR(P172="",Q172=""),"",MAX(0,P172-Q172))</f>
        <v/>
      </c>
      <c r="S172" s="55" t="str">
        <f t="shared" ref="S172:S203" si="41">IF(OR(L172="",H172="",$B$7=""),"",L172*$B$7/H172)</f>
        <v/>
      </c>
      <c r="T172" s="55" t="str">
        <f t="shared" ref="T172:T203" si="42">IF($B$7="","",IF(E172="Hourly",IF(M172="","",IF(N172="",M172,MIN(M172,N172))*130*$B$7),IF(E172="Salaried",IF(O172="","",O172*$B$7),"")))</f>
        <v/>
      </c>
      <c r="U172" s="55" t="str">
        <f t="shared" ref="U172:U203" si="43">IF($B$9="","",$B$9)</f>
        <v/>
      </c>
      <c r="V172" s="56" t="str">
        <f t="shared" ref="V172:V203" si="44">IF(OR(R172="",S172=""),"",IF(R172&lt;=S172,"Affordable","Not Affordable"))</f>
        <v/>
      </c>
      <c r="W172" s="56" t="str">
        <f t="shared" ref="W172:W203" si="45">IF(OR(R172="",T172=""),"",IF(R172&lt;=T172,"Affordable","Not Affordable"))</f>
        <v/>
      </c>
      <c r="X172" s="56" t="str">
        <f t="shared" ref="X172:X203" si="46">IF(OR(R172="",U172=""),"",IF(R172&lt;=U172,"Affordable","Not Affordable"))</f>
        <v/>
      </c>
      <c r="Y172" s="56" t="str">
        <f t="shared" ref="Y172:Y203" si="47">IF(COUNTA(V172:X172)=0,"",IF(COUNTIF(V172:X172,"Affordable")&gt;0,"Affordable under at least one safe harbor","Not affordable under tested safe harbors"))</f>
        <v>Not affordable under tested safe harbors</v>
      </c>
      <c r="Z172" s="57"/>
    </row>
    <row r="173" spans="1:26" x14ac:dyDescent="0.25">
      <c r="A173" s="58"/>
      <c r="B173" s="58"/>
      <c r="C173" s="58"/>
      <c r="D173" s="59"/>
      <c r="E173" s="58"/>
      <c r="F173" s="58"/>
      <c r="G173" s="60"/>
      <c r="H173" s="58"/>
      <c r="I173" s="58"/>
      <c r="J173" s="58"/>
      <c r="K173" s="61"/>
      <c r="L173" s="62"/>
      <c r="M173" s="62"/>
      <c r="N173" s="62"/>
      <c r="O173" s="62"/>
      <c r="P173" s="62"/>
      <c r="Q173" s="62"/>
      <c r="R173" s="63" t="str">
        <f t="shared" si="40"/>
        <v/>
      </c>
      <c r="S173" s="63" t="str">
        <f t="shared" si="41"/>
        <v/>
      </c>
      <c r="T173" s="63" t="str">
        <f t="shared" si="42"/>
        <v/>
      </c>
      <c r="U173" s="63" t="str">
        <f t="shared" si="43"/>
        <v/>
      </c>
      <c r="V173" s="64" t="str">
        <f t="shared" si="44"/>
        <v/>
      </c>
      <c r="W173" s="64" t="str">
        <f t="shared" si="45"/>
        <v/>
      </c>
      <c r="X173" s="64" t="str">
        <f t="shared" si="46"/>
        <v/>
      </c>
      <c r="Y173" s="64" t="str">
        <f t="shared" si="47"/>
        <v>Not affordable under tested safe harbors</v>
      </c>
      <c r="Z173" s="65"/>
    </row>
    <row r="174" spans="1:26" x14ac:dyDescent="0.25">
      <c r="A174" s="50"/>
      <c r="B174" s="50"/>
      <c r="C174" s="50"/>
      <c r="D174" s="51"/>
      <c r="E174" s="50"/>
      <c r="F174" s="50"/>
      <c r="G174" s="52"/>
      <c r="H174" s="50"/>
      <c r="I174" s="50"/>
      <c r="J174" s="50"/>
      <c r="K174" s="53"/>
      <c r="L174" s="54"/>
      <c r="M174" s="54"/>
      <c r="N174" s="54"/>
      <c r="O174" s="54"/>
      <c r="P174" s="54"/>
      <c r="Q174" s="54"/>
      <c r="R174" s="55" t="str">
        <f t="shared" si="40"/>
        <v/>
      </c>
      <c r="S174" s="55" t="str">
        <f t="shared" si="41"/>
        <v/>
      </c>
      <c r="T174" s="55" t="str">
        <f t="shared" si="42"/>
        <v/>
      </c>
      <c r="U174" s="55" t="str">
        <f t="shared" si="43"/>
        <v/>
      </c>
      <c r="V174" s="56" t="str">
        <f t="shared" si="44"/>
        <v/>
      </c>
      <c r="W174" s="56" t="str">
        <f t="shared" si="45"/>
        <v/>
      </c>
      <c r="X174" s="56" t="str">
        <f t="shared" si="46"/>
        <v/>
      </c>
      <c r="Y174" s="56" t="str">
        <f t="shared" si="47"/>
        <v>Not affordable under tested safe harbors</v>
      </c>
      <c r="Z174" s="57"/>
    </row>
    <row r="175" spans="1:26" x14ac:dyDescent="0.25">
      <c r="A175" s="58"/>
      <c r="B175" s="58"/>
      <c r="C175" s="58"/>
      <c r="D175" s="59"/>
      <c r="E175" s="58"/>
      <c r="F175" s="58"/>
      <c r="G175" s="60"/>
      <c r="H175" s="58"/>
      <c r="I175" s="58"/>
      <c r="J175" s="58"/>
      <c r="K175" s="61"/>
      <c r="L175" s="62"/>
      <c r="M175" s="62"/>
      <c r="N175" s="62"/>
      <c r="O175" s="62"/>
      <c r="P175" s="62"/>
      <c r="Q175" s="62"/>
      <c r="R175" s="63" t="str">
        <f t="shared" si="40"/>
        <v/>
      </c>
      <c r="S175" s="63" t="str">
        <f t="shared" si="41"/>
        <v/>
      </c>
      <c r="T175" s="63" t="str">
        <f t="shared" si="42"/>
        <v/>
      </c>
      <c r="U175" s="63" t="str">
        <f t="shared" si="43"/>
        <v/>
      </c>
      <c r="V175" s="64" t="str">
        <f t="shared" si="44"/>
        <v/>
      </c>
      <c r="W175" s="64" t="str">
        <f t="shared" si="45"/>
        <v/>
      </c>
      <c r="X175" s="64" t="str">
        <f t="shared" si="46"/>
        <v/>
      </c>
      <c r="Y175" s="64" t="str">
        <f t="shared" si="47"/>
        <v>Not affordable under tested safe harbors</v>
      </c>
      <c r="Z175" s="65"/>
    </row>
    <row r="176" spans="1:26" x14ac:dyDescent="0.25">
      <c r="A176" s="50"/>
      <c r="B176" s="50"/>
      <c r="C176" s="50"/>
      <c r="D176" s="51"/>
      <c r="E176" s="50"/>
      <c r="F176" s="50"/>
      <c r="G176" s="52"/>
      <c r="H176" s="50"/>
      <c r="I176" s="50"/>
      <c r="J176" s="50"/>
      <c r="K176" s="53"/>
      <c r="L176" s="54"/>
      <c r="M176" s="54"/>
      <c r="N176" s="54"/>
      <c r="O176" s="54"/>
      <c r="P176" s="54"/>
      <c r="Q176" s="54"/>
      <c r="R176" s="55" t="str">
        <f t="shared" si="40"/>
        <v/>
      </c>
      <c r="S176" s="55" t="str">
        <f t="shared" si="41"/>
        <v/>
      </c>
      <c r="T176" s="55" t="str">
        <f t="shared" si="42"/>
        <v/>
      </c>
      <c r="U176" s="55" t="str">
        <f t="shared" si="43"/>
        <v/>
      </c>
      <c r="V176" s="56" t="str">
        <f t="shared" si="44"/>
        <v/>
      </c>
      <c r="W176" s="56" t="str">
        <f t="shared" si="45"/>
        <v/>
      </c>
      <c r="X176" s="56" t="str">
        <f t="shared" si="46"/>
        <v/>
      </c>
      <c r="Y176" s="56" t="str">
        <f t="shared" si="47"/>
        <v>Not affordable under tested safe harbors</v>
      </c>
      <c r="Z176" s="57"/>
    </row>
    <row r="177" spans="1:26" x14ac:dyDescent="0.25">
      <c r="A177" s="58"/>
      <c r="B177" s="58"/>
      <c r="C177" s="58"/>
      <c r="D177" s="59"/>
      <c r="E177" s="58"/>
      <c r="F177" s="58"/>
      <c r="G177" s="60"/>
      <c r="H177" s="58"/>
      <c r="I177" s="58"/>
      <c r="J177" s="58"/>
      <c r="K177" s="61"/>
      <c r="L177" s="62"/>
      <c r="M177" s="62"/>
      <c r="N177" s="62"/>
      <c r="O177" s="62"/>
      <c r="P177" s="62"/>
      <c r="Q177" s="62"/>
      <c r="R177" s="63" t="str">
        <f t="shared" si="40"/>
        <v/>
      </c>
      <c r="S177" s="63" t="str">
        <f t="shared" si="41"/>
        <v/>
      </c>
      <c r="T177" s="63" t="str">
        <f t="shared" si="42"/>
        <v/>
      </c>
      <c r="U177" s="63" t="str">
        <f t="shared" si="43"/>
        <v/>
      </c>
      <c r="V177" s="64" t="str">
        <f t="shared" si="44"/>
        <v/>
      </c>
      <c r="W177" s="64" t="str">
        <f t="shared" si="45"/>
        <v/>
      </c>
      <c r="X177" s="64" t="str">
        <f t="shared" si="46"/>
        <v/>
      </c>
      <c r="Y177" s="64" t="str">
        <f t="shared" si="47"/>
        <v>Not affordable under tested safe harbors</v>
      </c>
      <c r="Z177" s="65"/>
    </row>
    <row r="178" spans="1:26" x14ac:dyDescent="0.25">
      <c r="A178" s="50"/>
      <c r="B178" s="50"/>
      <c r="C178" s="50"/>
      <c r="D178" s="51"/>
      <c r="E178" s="50"/>
      <c r="F178" s="50"/>
      <c r="G178" s="52"/>
      <c r="H178" s="50"/>
      <c r="I178" s="50"/>
      <c r="J178" s="50"/>
      <c r="K178" s="53"/>
      <c r="L178" s="54"/>
      <c r="M178" s="54"/>
      <c r="N178" s="54"/>
      <c r="O178" s="54"/>
      <c r="P178" s="54"/>
      <c r="Q178" s="54"/>
      <c r="R178" s="55" t="str">
        <f t="shared" si="40"/>
        <v/>
      </c>
      <c r="S178" s="55" t="str">
        <f t="shared" si="41"/>
        <v/>
      </c>
      <c r="T178" s="55" t="str">
        <f t="shared" si="42"/>
        <v/>
      </c>
      <c r="U178" s="55" t="str">
        <f t="shared" si="43"/>
        <v/>
      </c>
      <c r="V178" s="56" t="str">
        <f t="shared" si="44"/>
        <v/>
      </c>
      <c r="W178" s="56" t="str">
        <f t="shared" si="45"/>
        <v/>
      </c>
      <c r="X178" s="56" t="str">
        <f t="shared" si="46"/>
        <v/>
      </c>
      <c r="Y178" s="56" t="str">
        <f t="shared" si="47"/>
        <v>Not affordable under tested safe harbors</v>
      </c>
      <c r="Z178" s="57"/>
    </row>
    <row r="179" spans="1:26" x14ac:dyDescent="0.25">
      <c r="A179" s="58"/>
      <c r="B179" s="58"/>
      <c r="C179" s="58"/>
      <c r="D179" s="59"/>
      <c r="E179" s="58"/>
      <c r="F179" s="58"/>
      <c r="G179" s="60"/>
      <c r="H179" s="58"/>
      <c r="I179" s="58"/>
      <c r="J179" s="58"/>
      <c r="K179" s="61"/>
      <c r="L179" s="62"/>
      <c r="M179" s="62"/>
      <c r="N179" s="62"/>
      <c r="O179" s="62"/>
      <c r="P179" s="62"/>
      <c r="Q179" s="62"/>
      <c r="R179" s="63" t="str">
        <f t="shared" si="40"/>
        <v/>
      </c>
      <c r="S179" s="63" t="str">
        <f t="shared" si="41"/>
        <v/>
      </c>
      <c r="T179" s="63" t="str">
        <f t="shared" si="42"/>
        <v/>
      </c>
      <c r="U179" s="63" t="str">
        <f t="shared" si="43"/>
        <v/>
      </c>
      <c r="V179" s="64" t="str">
        <f t="shared" si="44"/>
        <v/>
      </c>
      <c r="W179" s="64" t="str">
        <f t="shared" si="45"/>
        <v/>
      </c>
      <c r="X179" s="64" t="str">
        <f t="shared" si="46"/>
        <v/>
      </c>
      <c r="Y179" s="64" t="str">
        <f t="shared" si="47"/>
        <v>Not affordable under tested safe harbors</v>
      </c>
      <c r="Z179" s="65"/>
    </row>
    <row r="180" spans="1:26" x14ac:dyDescent="0.25">
      <c r="A180" s="50"/>
      <c r="B180" s="50"/>
      <c r="C180" s="50"/>
      <c r="D180" s="51"/>
      <c r="E180" s="50"/>
      <c r="F180" s="50"/>
      <c r="G180" s="52"/>
      <c r="H180" s="50"/>
      <c r="I180" s="50"/>
      <c r="J180" s="50"/>
      <c r="K180" s="53"/>
      <c r="L180" s="54"/>
      <c r="M180" s="54"/>
      <c r="N180" s="54"/>
      <c r="O180" s="54"/>
      <c r="P180" s="54"/>
      <c r="Q180" s="54"/>
      <c r="R180" s="55" t="str">
        <f t="shared" si="40"/>
        <v/>
      </c>
      <c r="S180" s="55" t="str">
        <f t="shared" si="41"/>
        <v/>
      </c>
      <c r="T180" s="55" t="str">
        <f t="shared" si="42"/>
        <v/>
      </c>
      <c r="U180" s="55" t="str">
        <f t="shared" si="43"/>
        <v/>
      </c>
      <c r="V180" s="56" t="str">
        <f t="shared" si="44"/>
        <v/>
      </c>
      <c r="W180" s="56" t="str">
        <f t="shared" si="45"/>
        <v/>
      </c>
      <c r="X180" s="56" t="str">
        <f t="shared" si="46"/>
        <v/>
      </c>
      <c r="Y180" s="56" t="str">
        <f t="shared" si="47"/>
        <v>Not affordable under tested safe harbors</v>
      </c>
      <c r="Z180" s="57"/>
    </row>
    <row r="181" spans="1:26" x14ac:dyDescent="0.25">
      <c r="A181" s="58"/>
      <c r="B181" s="58"/>
      <c r="C181" s="58"/>
      <c r="D181" s="59"/>
      <c r="E181" s="58"/>
      <c r="F181" s="58"/>
      <c r="G181" s="60"/>
      <c r="H181" s="58"/>
      <c r="I181" s="58"/>
      <c r="J181" s="58"/>
      <c r="K181" s="61"/>
      <c r="L181" s="62"/>
      <c r="M181" s="62"/>
      <c r="N181" s="62"/>
      <c r="O181" s="62"/>
      <c r="P181" s="62"/>
      <c r="Q181" s="62"/>
      <c r="R181" s="63" t="str">
        <f t="shared" si="40"/>
        <v/>
      </c>
      <c r="S181" s="63" t="str">
        <f t="shared" si="41"/>
        <v/>
      </c>
      <c r="T181" s="63" t="str">
        <f t="shared" si="42"/>
        <v/>
      </c>
      <c r="U181" s="63" t="str">
        <f t="shared" si="43"/>
        <v/>
      </c>
      <c r="V181" s="64" t="str">
        <f t="shared" si="44"/>
        <v/>
      </c>
      <c r="W181" s="64" t="str">
        <f t="shared" si="45"/>
        <v/>
      </c>
      <c r="X181" s="64" t="str">
        <f t="shared" si="46"/>
        <v/>
      </c>
      <c r="Y181" s="64" t="str">
        <f t="shared" si="47"/>
        <v>Not affordable under tested safe harbors</v>
      </c>
      <c r="Z181" s="65"/>
    </row>
    <row r="182" spans="1:26" x14ac:dyDescent="0.25">
      <c r="A182" s="50"/>
      <c r="B182" s="50"/>
      <c r="C182" s="50"/>
      <c r="D182" s="51"/>
      <c r="E182" s="50"/>
      <c r="F182" s="50"/>
      <c r="G182" s="52"/>
      <c r="H182" s="50"/>
      <c r="I182" s="50"/>
      <c r="J182" s="50"/>
      <c r="K182" s="53"/>
      <c r="L182" s="54"/>
      <c r="M182" s="54"/>
      <c r="N182" s="54"/>
      <c r="O182" s="54"/>
      <c r="P182" s="54"/>
      <c r="Q182" s="54"/>
      <c r="R182" s="55" t="str">
        <f t="shared" si="40"/>
        <v/>
      </c>
      <c r="S182" s="55" t="str">
        <f t="shared" si="41"/>
        <v/>
      </c>
      <c r="T182" s="55" t="str">
        <f t="shared" si="42"/>
        <v/>
      </c>
      <c r="U182" s="55" t="str">
        <f t="shared" si="43"/>
        <v/>
      </c>
      <c r="V182" s="56" t="str">
        <f t="shared" si="44"/>
        <v/>
      </c>
      <c r="W182" s="56" t="str">
        <f t="shared" si="45"/>
        <v/>
      </c>
      <c r="X182" s="56" t="str">
        <f t="shared" si="46"/>
        <v/>
      </c>
      <c r="Y182" s="56" t="str">
        <f t="shared" si="47"/>
        <v>Not affordable under tested safe harbors</v>
      </c>
      <c r="Z182" s="57"/>
    </row>
    <row r="183" spans="1:26" x14ac:dyDescent="0.25">
      <c r="A183" s="58"/>
      <c r="B183" s="58"/>
      <c r="C183" s="58"/>
      <c r="D183" s="59"/>
      <c r="E183" s="58"/>
      <c r="F183" s="58"/>
      <c r="G183" s="60"/>
      <c r="H183" s="58"/>
      <c r="I183" s="58"/>
      <c r="J183" s="58"/>
      <c r="K183" s="61"/>
      <c r="L183" s="62"/>
      <c r="M183" s="62"/>
      <c r="N183" s="62"/>
      <c r="O183" s="62"/>
      <c r="P183" s="62"/>
      <c r="Q183" s="62"/>
      <c r="R183" s="63" t="str">
        <f t="shared" si="40"/>
        <v/>
      </c>
      <c r="S183" s="63" t="str">
        <f t="shared" si="41"/>
        <v/>
      </c>
      <c r="T183" s="63" t="str">
        <f t="shared" si="42"/>
        <v/>
      </c>
      <c r="U183" s="63" t="str">
        <f t="shared" si="43"/>
        <v/>
      </c>
      <c r="V183" s="64" t="str">
        <f t="shared" si="44"/>
        <v/>
      </c>
      <c r="W183" s="64" t="str">
        <f t="shared" si="45"/>
        <v/>
      </c>
      <c r="X183" s="64" t="str">
        <f t="shared" si="46"/>
        <v/>
      </c>
      <c r="Y183" s="64" t="str">
        <f t="shared" si="47"/>
        <v>Not affordable under tested safe harbors</v>
      </c>
      <c r="Z183" s="65"/>
    </row>
    <row r="184" spans="1:26" x14ac:dyDescent="0.25">
      <c r="A184" s="50"/>
      <c r="B184" s="50"/>
      <c r="C184" s="50"/>
      <c r="D184" s="51"/>
      <c r="E184" s="50"/>
      <c r="F184" s="50"/>
      <c r="G184" s="52"/>
      <c r="H184" s="50"/>
      <c r="I184" s="50"/>
      <c r="J184" s="50"/>
      <c r="K184" s="53"/>
      <c r="L184" s="54"/>
      <c r="M184" s="54"/>
      <c r="N184" s="54"/>
      <c r="O184" s="54"/>
      <c r="P184" s="54"/>
      <c r="Q184" s="54"/>
      <c r="R184" s="55" t="str">
        <f t="shared" si="40"/>
        <v/>
      </c>
      <c r="S184" s="55" t="str">
        <f t="shared" si="41"/>
        <v/>
      </c>
      <c r="T184" s="55" t="str">
        <f t="shared" si="42"/>
        <v/>
      </c>
      <c r="U184" s="55" t="str">
        <f t="shared" si="43"/>
        <v/>
      </c>
      <c r="V184" s="56" t="str">
        <f t="shared" si="44"/>
        <v/>
      </c>
      <c r="W184" s="56" t="str">
        <f t="shared" si="45"/>
        <v/>
      </c>
      <c r="X184" s="56" t="str">
        <f t="shared" si="46"/>
        <v/>
      </c>
      <c r="Y184" s="56" t="str">
        <f t="shared" si="47"/>
        <v>Not affordable under tested safe harbors</v>
      </c>
      <c r="Z184" s="57"/>
    </row>
    <row r="185" spans="1:26" x14ac:dyDescent="0.25">
      <c r="A185" s="58"/>
      <c r="B185" s="58"/>
      <c r="C185" s="58"/>
      <c r="D185" s="59"/>
      <c r="E185" s="58"/>
      <c r="F185" s="58"/>
      <c r="G185" s="60"/>
      <c r="H185" s="58"/>
      <c r="I185" s="58"/>
      <c r="J185" s="58"/>
      <c r="K185" s="61"/>
      <c r="L185" s="62"/>
      <c r="M185" s="62"/>
      <c r="N185" s="62"/>
      <c r="O185" s="62"/>
      <c r="P185" s="62"/>
      <c r="Q185" s="62"/>
      <c r="R185" s="63" t="str">
        <f t="shared" si="40"/>
        <v/>
      </c>
      <c r="S185" s="63" t="str">
        <f t="shared" si="41"/>
        <v/>
      </c>
      <c r="T185" s="63" t="str">
        <f t="shared" si="42"/>
        <v/>
      </c>
      <c r="U185" s="63" t="str">
        <f t="shared" si="43"/>
        <v/>
      </c>
      <c r="V185" s="64" t="str">
        <f t="shared" si="44"/>
        <v/>
      </c>
      <c r="W185" s="64" t="str">
        <f t="shared" si="45"/>
        <v/>
      </c>
      <c r="X185" s="64" t="str">
        <f t="shared" si="46"/>
        <v/>
      </c>
      <c r="Y185" s="64" t="str">
        <f t="shared" si="47"/>
        <v>Not affordable under tested safe harbors</v>
      </c>
      <c r="Z185" s="65"/>
    </row>
    <row r="186" spans="1:26" x14ac:dyDescent="0.25">
      <c r="A186" s="50"/>
      <c r="B186" s="50"/>
      <c r="C186" s="50"/>
      <c r="D186" s="51"/>
      <c r="E186" s="50"/>
      <c r="F186" s="50"/>
      <c r="G186" s="52"/>
      <c r="H186" s="50"/>
      <c r="I186" s="50"/>
      <c r="J186" s="50"/>
      <c r="K186" s="53"/>
      <c r="L186" s="54"/>
      <c r="M186" s="54"/>
      <c r="N186" s="54"/>
      <c r="O186" s="54"/>
      <c r="P186" s="54"/>
      <c r="Q186" s="54"/>
      <c r="R186" s="55" t="str">
        <f t="shared" si="40"/>
        <v/>
      </c>
      <c r="S186" s="55" t="str">
        <f t="shared" si="41"/>
        <v/>
      </c>
      <c r="T186" s="55" t="str">
        <f t="shared" si="42"/>
        <v/>
      </c>
      <c r="U186" s="55" t="str">
        <f t="shared" si="43"/>
        <v/>
      </c>
      <c r="V186" s="56" t="str">
        <f t="shared" si="44"/>
        <v/>
      </c>
      <c r="W186" s="56" t="str">
        <f t="shared" si="45"/>
        <v/>
      </c>
      <c r="X186" s="56" t="str">
        <f t="shared" si="46"/>
        <v/>
      </c>
      <c r="Y186" s="56" t="str">
        <f t="shared" si="47"/>
        <v>Not affordable under tested safe harbors</v>
      </c>
      <c r="Z186" s="57"/>
    </row>
    <row r="187" spans="1:26" x14ac:dyDescent="0.25">
      <c r="A187" s="58"/>
      <c r="B187" s="58"/>
      <c r="C187" s="58"/>
      <c r="D187" s="59"/>
      <c r="E187" s="58"/>
      <c r="F187" s="58"/>
      <c r="G187" s="60"/>
      <c r="H187" s="58"/>
      <c r="I187" s="58"/>
      <c r="J187" s="58"/>
      <c r="K187" s="61"/>
      <c r="L187" s="62"/>
      <c r="M187" s="62"/>
      <c r="N187" s="62"/>
      <c r="O187" s="62"/>
      <c r="P187" s="62"/>
      <c r="Q187" s="62"/>
      <c r="R187" s="63" t="str">
        <f t="shared" si="40"/>
        <v/>
      </c>
      <c r="S187" s="63" t="str">
        <f t="shared" si="41"/>
        <v/>
      </c>
      <c r="T187" s="63" t="str">
        <f t="shared" si="42"/>
        <v/>
      </c>
      <c r="U187" s="63" t="str">
        <f t="shared" si="43"/>
        <v/>
      </c>
      <c r="V187" s="64" t="str">
        <f t="shared" si="44"/>
        <v/>
      </c>
      <c r="W187" s="64" t="str">
        <f t="shared" si="45"/>
        <v/>
      </c>
      <c r="X187" s="64" t="str">
        <f t="shared" si="46"/>
        <v/>
      </c>
      <c r="Y187" s="64" t="str">
        <f t="shared" si="47"/>
        <v>Not affordable under tested safe harbors</v>
      </c>
      <c r="Z187" s="65"/>
    </row>
    <row r="188" spans="1:26" x14ac:dyDescent="0.25">
      <c r="A188" s="50"/>
      <c r="B188" s="50"/>
      <c r="C188" s="50"/>
      <c r="D188" s="51"/>
      <c r="E188" s="50"/>
      <c r="F188" s="50"/>
      <c r="G188" s="52"/>
      <c r="H188" s="50"/>
      <c r="I188" s="50"/>
      <c r="J188" s="50"/>
      <c r="K188" s="53"/>
      <c r="L188" s="54"/>
      <c r="M188" s="54"/>
      <c r="N188" s="54"/>
      <c r="O188" s="54"/>
      <c r="P188" s="54"/>
      <c r="Q188" s="54"/>
      <c r="R188" s="55" t="str">
        <f t="shared" si="40"/>
        <v/>
      </c>
      <c r="S188" s="55" t="str">
        <f t="shared" si="41"/>
        <v/>
      </c>
      <c r="T188" s="55" t="str">
        <f t="shared" si="42"/>
        <v/>
      </c>
      <c r="U188" s="55" t="str">
        <f t="shared" si="43"/>
        <v/>
      </c>
      <c r="V188" s="56" t="str">
        <f t="shared" si="44"/>
        <v/>
      </c>
      <c r="W188" s="56" t="str">
        <f t="shared" si="45"/>
        <v/>
      </c>
      <c r="X188" s="56" t="str">
        <f t="shared" si="46"/>
        <v/>
      </c>
      <c r="Y188" s="56" t="str">
        <f t="shared" si="47"/>
        <v>Not affordable under tested safe harbors</v>
      </c>
      <c r="Z188" s="57"/>
    </row>
    <row r="189" spans="1:26" x14ac:dyDescent="0.25">
      <c r="A189" s="58"/>
      <c r="B189" s="58"/>
      <c r="C189" s="58"/>
      <c r="D189" s="59"/>
      <c r="E189" s="58"/>
      <c r="F189" s="58"/>
      <c r="G189" s="60"/>
      <c r="H189" s="58"/>
      <c r="I189" s="58"/>
      <c r="J189" s="58"/>
      <c r="K189" s="61"/>
      <c r="L189" s="62"/>
      <c r="M189" s="62"/>
      <c r="N189" s="62"/>
      <c r="O189" s="62"/>
      <c r="P189" s="62"/>
      <c r="Q189" s="62"/>
      <c r="R189" s="63" t="str">
        <f t="shared" si="40"/>
        <v/>
      </c>
      <c r="S189" s="63" t="str">
        <f t="shared" si="41"/>
        <v/>
      </c>
      <c r="T189" s="63" t="str">
        <f t="shared" si="42"/>
        <v/>
      </c>
      <c r="U189" s="63" t="str">
        <f t="shared" si="43"/>
        <v/>
      </c>
      <c r="V189" s="64" t="str">
        <f t="shared" si="44"/>
        <v/>
      </c>
      <c r="W189" s="64" t="str">
        <f t="shared" si="45"/>
        <v/>
      </c>
      <c r="X189" s="64" t="str">
        <f t="shared" si="46"/>
        <v/>
      </c>
      <c r="Y189" s="64" t="str">
        <f t="shared" si="47"/>
        <v>Not affordable under tested safe harbors</v>
      </c>
      <c r="Z189" s="65"/>
    </row>
    <row r="190" spans="1:26" x14ac:dyDescent="0.25">
      <c r="A190" s="50"/>
      <c r="B190" s="50"/>
      <c r="C190" s="50"/>
      <c r="D190" s="51"/>
      <c r="E190" s="50"/>
      <c r="F190" s="50"/>
      <c r="G190" s="52"/>
      <c r="H190" s="50"/>
      <c r="I190" s="50"/>
      <c r="J190" s="50"/>
      <c r="K190" s="53"/>
      <c r="L190" s="54"/>
      <c r="M190" s="54"/>
      <c r="N190" s="54"/>
      <c r="O190" s="54"/>
      <c r="P190" s="54"/>
      <c r="Q190" s="54"/>
      <c r="R190" s="55" t="str">
        <f t="shared" si="40"/>
        <v/>
      </c>
      <c r="S190" s="55" t="str">
        <f t="shared" si="41"/>
        <v/>
      </c>
      <c r="T190" s="55" t="str">
        <f t="shared" si="42"/>
        <v/>
      </c>
      <c r="U190" s="55" t="str">
        <f t="shared" si="43"/>
        <v/>
      </c>
      <c r="V190" s="56" t="str">
        <f t="shared" si="44"/>
        <v/>
      </c>
      <c r="W190" s="56" t="str">
        <f t="shared" si="45"/>
        <v/>
      </c>
      <c r="X190" s="56" t="str">
        <f t="shared" si="46"/>
        <v/>
      </c>
      <c r="Y190" s="56" t="str">
        <f t="shared" si="47"/>
        <v>Not affordable under tested safe harbors</v>
      </c>
      <c r="Z190" s="57"/>
    </row>
    <row r="191" spans="1:26" x14ac:dyDescent="0.25">
      <c r="A191" s="58"/>
      <c r="B191" s="58"/>
      <c r="C191" s="58"/>
      <c r="D191" s="59"/>
      <c r="E191" s="58"/>
      <c r="F191" s="58"/>
      <c r="G191" s="60"/>
      <c r="H191" s="58"/>
      <c r="I191" s="58"/>
      <c r="J191" s="58"/>
      <c r="K191" s="61"/>
      <c r="L191" s="62"/>
      <c r="M191" s="62"/>
      <c r="N191" s="62"/>
      <c r="O191" s="62"/>
      <c r="P191" s="62"/>
      <c r="Q191" s="62"/>
      <c r="R191" s="63" t="str">
        <f t="shared" si="40"/>
        <v/>
      </c>
      <c r="S191" s="63" t="str">
        <f t="shared" si="41"/>
        <v/>
      </c>
      <c r="T191" s="63" t="str">
        <f t="shared" si="42"/>
        <v/>
      </c>
      <c r="U191" s="63" t="str">
        <f t="shared" si="43"/>
        <v/>
      </c>
      <c r="V191" s="64" t="str">
        <f t="shared" si="44"/>
        <v/>
      </c>
      <c r="W191" s="64" t="str">
        <f t="shared" si="45"/>
        <v/>
      </c>
      <c r="X191" s="64" t="str">
        <f t="shared" si="46"/>
        <v/>
      </c>
      <c r="Y191" s="64" t="str">
        <f t="shared" si="47"/>
        <v>Not affordable under tested safe harbors</v>
      </c>
      <c r="Z191" s="65"/>
    </row>
    <row r="192" spans="1:26" x14ac:dyDescent="0.25">
      <c r="A192" s="50"/>
      <c r="B192" s="50"/>
      <c r="C192" s="50"/>
      <c r="D192" s="51"/>
      <c r="E192" s="50"/>
      <c r="F192" s="50"/>
      <c r="G192" s="52"/>
      <c r="H192" s="50"/>
      <c r="I192" s="50"/>
      <c r="J192" s="50"/>
      <c r="K192" s="53"/>
      <c r="L192" s="54"/>
      <c r="M192" s="54"/>
      <c r="N192" s="54"/>
      <c r="O192" s="54"/>
      <c r="P192" s="54"/>
      <c r="Q192" s="54"/>
      <c r="R192" s="55" t="str">
        <f t="shared" si="40"/>
        <v/>
      </c>
      <c r="S192" s="55" t="str">
        <f t="shared" si="41"/>
        <v/>
      </c>
      <c r="T192" s="55" t="str">
        <f t="shared" si="42"/>
        <v/>
      </c>
      <c r="U192" s="55" t="str">
        <f t="shared" si="43"/>
        <v/>
      </c>
      <c r="V192" s="56" t="str">
        <f t="shared" si="44"/>
        <v/>
      </c>
      <c r="W192" s="56" t="str">
        <f t="shared" si="45"/>
        <v/>
      </c>
      <c r="X192" s="56" t="str">
        <f t="shared" si="46"/>
        <v/>
      </c>
      <c r="Y192" s="56" t="str">
        <f t="shared" si="47"/>
        <v>Not affordable under tested safe harbors</v>
      </c>
      <c r="Z192" s="57"/>
    </row>
    <row r="193" spans="1:26" x14ac:dyDescent="0.25">
      <c r="A193" s="58"/>
      <c r="B193" s="58"/>
      <c r="C193" s="58"/>
      <c r="D193" s="59"/>
      <c r="E193" s="58"/>
      <c r="F193" s="58"/>
      <c r="G193" s="60"/>
      <c r="H193" s="58"/>
      <c r="I193" s="58"/>
      <c r="J193" s="58"/>
      <c r="K193" s="61"/>
      <c r="L193" s="62"/>
      <c r="M193" s="62"/>
      <c r="N193" s="62"/>
      <c r="O193" s="62"/>
      <c r="P193" s="62"/>
      <c r="Q193" s="62"/>
      <c r="R193" s="63" t="str">
        <f t="shared" si="40"/>
        <v/>
      </c>
      <c r="S193" s="63" t="str">
        <f t="shared" si="41"/>
        <v/>
      </c>
      <c r="T193" s="63" t="str">
        <f t="shared" si="42"/>
        <v/>
      </c>
      <c r="U193" s="63" t="str">
        <f t="shared" si="43"/>
        <v/>
      </c>
      <c r="V193" s="64" t="str">
        <f t="shared" si="44"/>
        <v/>
      </c>
      <c r="W193" s="64" t="str">
        <f t="shared" si="45"/>
        <v/>
      </c>
      <c r="X193" s="64" t="str">
        <f t="shared" si="46"/>
        <v/>
      </c>
      <c r="Y193" s="64" t="str">
        <f t="shared" si="47"/>
        <v>Not affordable under tested safe harbors</v>
      </c>
      <c r="Z193" s="65"/>
    </row>
    <row r="194" spans="1:26" x14ac:dyDescent="0.25">
      <c r="A194" s="50"/>
      <c r="B194" s="50"/>
      <c r="C194" s="50"/>
      <c r="D194" s="51"/>
      <c r="E194" s="50"/>
      <c r="F194" s="50"/>
      <c r="G194" s="52"/>
      <c r="H194" s="50"/>
      <c r="I194" s="50"/>
      <c r="J194" s="50"/>
      <c r="K194" s="53"/>
      <c r="L194" s="54"/>
      <c r="M194" s="54"/>
      <c r="N194" s="54"/>
      <c r="O194" s="54"/>
      <c r="P194" s="54"/>
      <c r="Q194" s="54"/>
      <c r="R194" s="55" t="str">
        <f t="shared" si="40"/>
        <v/>
      </c>
      <c r="S194" s="55" t="str">
        <f t="shared" si="41"/>
        <v/>
      </c>
      <c r="T194" s="55" t="str">
        <f t="shared" si="42"/>
        <v/>
      </c>
      <c r="U194" s="55" t="str">
        <f t="shared" si="43"/>
        <v/>
      </c>
      <c r="V194" s="56" t="str">
        <f t="shared" si="44"/>
        <v/>
      </c>
      <c r="W194" s="56" t="str">
        <f t="shared" si="45"/>
        <v/>
      </c>
      <c r="X194" s="56" t="str">
        <f t="shared" si="46"/>
        <v/>
      </c>
      <c r="Y194" s="56" t="str">
        <f t="shared" si="47"/>
        <v>Not affordable under tested safe harbors</v>
      </c>
      <c r="Z194" s="57"/>
    </row>
    <row r="195" spans="1:26" x14ac:dyDescent="0.25">
      <c r="A195" s="58"/>
      <c r="B195" s="58"/>
      <c r="C195" s="58"/>
      <c r="D195" s="59"/>
      <c r="E195" s="58"/>
      <c r="F195" s="58"/>
      <c r="G195" s="60"/>
      <c r="H195" s="58"/>
      <c r="I195" s="58"/>
      <c r="J195" s="58"/>
      <c r="K195" s="61"/>
      <c r="L195" s="62"/>
      <c r="M195" s="62"/>
      <c r="N195" s="62"/>
      <c r="O195" s="62"/>
      <c r="P195" s="62"/>
      <c r="Q195" s="62"/>
      <c r="R195" s="63" t="str">
        <f t="shared" si="40"/>
        <v/>
      </c>
      <c r="S195" s="63" t="str">
        <f t="shared" si="41"/>
        <v/>
      </c>
      <c r="T195" s="63" t="str">
        <f t="shared" si="42"/>
        <v/>
      </c>
      <c r="U195" s="63" t="str">
        <f t="shared" si="43"/>
        <v/>
      </c>
      <c r="V195" s="64" t="str">
        <f t="shared" si="44"/>
        <v/>
      </c>
      <c r="W195" s="64" t="str">
        <f t="shared" si="45"/>
        <v/>
      </c>
      <c r="X195" s="64" t="str">
        <f t="shared" si="46"/>
        <v/>
      </c>
      <c r="Y195" s="64" t="str">
        <f t="shared" si="47"/>
        <v>Not affordable under tested safe harbors</v>
      </c>
      <c r="Z195" s="65"/>
    </row>
    <row r="196" spans="1:26" x14ac:dyDescent="0.25">
      <c r="A196" s="50"/>
      <c r="B196" s="50"/>
      <c r="C196" s="50"/>
      <c r="D196" s="51"/>
      <c r="E196" s="50"/>
      <c r="F196" s="50"/>
      <c r="G196" s="52"/>
      <c r="H196" s="50"/>
      <c r="I196" s="50"/>
      <c r="J196" s="50"/>
      <c r="K196" s="53"/>
      <c r="L196" s="54"/>
      <c r="M196" s="54"/>
      <c r="N196" s="54"/>
      <c r="O196" s="54"/>
      <c r="P196" s="54"/>
      <c r="Q196" s="54"/>
      <c r="R196" s="55" t="str">
        <f t="shared" si="40"/>
        <v/>
      </c>
      <c r="S196" s="55" t="str">
        <f t="shared" si="41"/>
        <v/>
      </c>
      <c r="T196" s="55" t="str">
        <f t="shared" si="42"/>
        <v/>
      </c>
      <c r="U196" s="55" t="str">
        <f t="shared" si="43"/>
        <v/>
      </c>
      <c r="V196" s="56" t="str">
        <f t="shared" si="44"/>
        <v/>
      </c>
      <c r="W196" s="56" t="str">
        <f t="shared" si="45"/>
        <v/>
      </c>
      <c r="X196" s="56" t="str">
        <f t="shared" si="46"/>
        <v/>
      </c>
      <c r="Y196" s="56" t="str">
        <f t="shared" si="47"/>
        <v>Not affordable under tested safe harbors</v>
      </c>
      <c r="Z196" s="57"/>
    </row>
    <row r="197" spans="1:26" x14ac:dyDescent="0.25">
      <c r="A197" s="58"/>
      <c r="B197" s="58"/>
      <c r="C197" s="58"/>
      <c r="D197" s="59"/>
      <c r="E197" s="58"/>
      <c r="F197" s="58"/>
      <c r="G197" s="60"/>
      <c r="H197" s="58"/>
      <c r="I197" s="58"/>
      <c r="J197" s="58"/>
      <c r="K197" s="61"/>
      <c r="L197" s="62"/>
      <c r="M197" s="62"/>
      <c r="N197" s="62"/>
      <c r="O197" s="62"/>
      <c r="P197" s="62"/>
      <c r="Q197" s="62"/>
      <c r="R197" s="63" t="str">
        <f t="shared" si="40"/>
        <v/>
      </c>
      <c r="S197" s="63" t="str">
        <f t="shared" si="41"/>
        <v/>
      </c>
      <c r="T197" s="63" t="str">
        <f t="shared" si="42"/>
        <v/>
      </c>
      <c r="U197" s="63" t="str">
        <f t="shared" si="43"/>
        <v/>
      </c>
      <c r="V197" s="64" t="str">
        <f t="shared" si="44"/>
        <v/>
      </c>
      <c r="W197" s="64" t="str">
        <f t="shared" si="45"/>
        <v/>
      </c>
      <c r="X197" s="64" t="str">
        <f t="shared" si="46"/>
        <v/>
      </c>
      <c r="Y197" s="64" t="str">
        <f t="shared" si="47"/>
        <v>Not affordable under tested safe harbors</v>
      </c>
      <c r="Z197" s="65"/>
    </row>
    <row r="198" spans="1:26" x14ac:dyDescent="0.25">
      <c r="A198" s="50"/>
      <c r="B198" s="50"/>
      <c r="C198" s="50"/>
      <c r="D198" s="51"/>
      <c r="E198" s="50"/>
      <c r="F198" s="50"/>
      <c r="G198" s="52"/>
      <c r="H198" s="50"/>
      <c r="I198" s="50"/>
      <c r="J198" s="50"/>
      <c r="K198" s="53"/>
      <c r="L198" s="54"/>
      <c r="M198" s="54"/>
      <c r="N198" s="54"/>
      <c r="O198" s="54"/>
      <c r="P198" s="54"/>
      <c r="Q198" s="54"/>
      <c r="R198" s="55" t="str">
        <f t="shared" si="40"/>
        <v/>
      </c>
      <c r="S198" s="55" t="str">
        <f t="shared" si="41"/>
        <v/>
      </c>
      <c r="T198" s="55" t="str">
        <f t="shared" si="42"/>
        <v/>
      </c>
      <c r="U198" s="55" t="str">
        <f t="shared" si="43"/>
        <v/>
      </c>
      <c r="V198" s="56" t="str">
        <f t="shared" si="44"/>
        <v/>
      </c>
      <c r="W198" s="56" t="str">
        <f t="shared" si="45"/>
        <v/>
      </c>
      <c r="X198" s="56" t="str">
        <f t="shared" si="46"/>
        <v/>
      </c>
      <c r="Y198" s="56" t="str">
        <f t="shared" si="47"/>
        <v>Not affordable under tested safe harbors</v>
      </c>
      <c r="Z198" s="57"/>
    </row>
    <row r="199" spans="1:26" x14ac:dyDescent="0.25">
      <c r="A199" s="58"/>
      <c r="B199" s="58"/>
      <c r="C199" s="58"/>
      <c r="D199" s="59"/>
      <c r="E199" s="58"/>
      <c r="F199" s="58"/>
      <c r="G199" s="60"/>
      <c r="H199" s="58"/>
      <c r="I199" s="58"/>
      <c r="J199" s="58"/>
      <c r="K199" s="61"/>
      <c r="L199" s="62"/>
      <c r="M199" s="62"/>
      <c r="N199" s="62"/>
      <c r="O199" s="62"/>
      <c r="P199" s="62"/>
      <c r="Q199" s="62"/>
      <c r="R199" s="63" t="str">
        <f t="shared" si="40"/>
        <v/>
      </c>
      <c r="S199" s="63" t="str">
        <f t="shared" si="41"/>
        <v/>
      </c>
      <c r="T199" s="63" t="str">
        <f t="shared" si="42"/>
        <v/>
      </c>
      <c r="U199" s="63" t="str">
        <f t="shared" si="43"/>
        <v/>
      </c>
      <c r="V199" s="64" t="str">
        <f t="shared" si="44"/>
        <v/>
      </c>
      <c r="W199" s="64" t="str">
        <f t="shared" si="45"/>
        <v/>
      </c>
      <c r="X199" s="64" t="str">
        <f t="shared" si="46"/>
        <v/>
      </c>
      <c r="Y199" s="64" t="str">
        <f t="shared" si="47"/>
        <v>Not affordable under tested safe harbors</v>
      </c>
      <c r="Z199" s="65"/>
    </row>
    <row r="200" spans="1:26" x14ac:dyDescent="0.25">
      <c r="A200" s="50"/>
      <c r="B200" s="50"/>
      <c r="C200" s="50"/>
      <c r="D200" s="51"/>
      <c r="E200" s="50"/>
      <c r="F200" s="50"/>
      <c r="G200" s="52"/>
      <c r="H200" s="50"/>
      <c r="I200" s="50"/>
      <c r="J200" s="50"/>
      <c r="K200" s="53"/>
      <c r="L200" s="54"/>
      <c r="M200" s="54"/>
      <c r="N200" s="54"/>
      <c r="O200" s="54"/>
      <c r="P200" s="54"/>
      <c r="Q200" s="54"/>
      <c r="R200" s="55" t="str">
        <f t="shared" si="40"/>
        <v/>
      </c>
      <c r="S200" s="55" t="str">
        <f t="shared" si="41"/>
        <v/>
      </c>
      <c r="T200" s="55" t="str">
        <f t="shared" si="42"/>
        <v/>
      </c>
      <c r="U200" s="55" t="str">
        <f t="shared" si="43"/>
        <v/>
      </c>
      <c r="V200" s="56" t="str">
        <f t="shared" si="44"/>
        <v/>
      </c>
      <c r="W200" s="56" t="str">
        <f t="shared" si="45"/>
        <v/>
      </c>
      <c r="X200" s="56" t="str">
        <f t="shared" si="46"/>
        <v/>
      </c>
      <c r="Y200" s="56" t="str">
        <f t="shared" si="47"/>
        <v>Not affordable under tested safe harbors</v>
      </c>
      <c r="Z200" s="57"/>
    </row>
    <row r="201" spans="1:26" x14ac:dyDescent="0.25">
      <c r="A201" s="58"/>
      <c r="B201" s="58"/>
      <c r="C201" s="58"/>
      <c r="D201" s="59"/>
      <c r="E201" s="58"/>
      <c r="F201" s="58"/>
      <c r="G201" s="60"/>
      <c r="H201" s="58"/>
      <c r="I201" s="58"/>
      <c r="J201" s="58"/>
      <c r="K201" s="61"/>
      <c r="L201" s="62"/>
      <c r="M201" s="62"/>
      <c r="N201" s="62"/>
      <c r="O201" s="62"/>
      <c r="P201" s="62"/>
      <c r="Q201" s="62"/>
      <c r="R201" s="63" t="str">
        <f t="shared" si="40"/>
        <v/>
      </c>
      <c r="S201" s="63" t="str">
        <f t="shared" si="41"/>
        <v/>
      </c>
      <c r="T201" s="63" t="str">
        <f t="shared" si="42"/>
        <v/>
      </c>
      <c r="U201" s="63" t="str">
        <f t="shared" si="43"/>
        <v/>
      </c>
      <c r="V201" s="64" t="str">
        <f t="shared" si="44"/>
        <v/>
      </c>
      <c r="W201" s="64" t="str">
        <f t="shared" si="45"/>
        <v/>
      </c>
      <c r="X201" s="64" t="str">
        <f t="shared" si="46"/>
        <v/>
      </c>
      <c r="Y201" s="64" t="str">
        <f t="shared" si="47"/>
        <v>Not affordable under tested safe harbors</v>
      </c>
      <c r="Z201" s="65"/>
    </row>
    <row r="202" spans="1:26" x14ac:dyDescent="0.25">
      <c r="A202" s="50"/>
      <c r="B202" s="50"/>
      <c r="C202" s="50"/>
      <c r="D202" s="51"/>
      <c r="E202" s="50"/>
      <c r="F202" s="50"/>
      <c r="G202" s="52"/>
      <c r="H202" s="50"/>
      <c r="I202" s="50"/>
      <c r="J202" s="50"/>
      <c r="K202" s="53"/>
      <c r="L202" s="54"/>
      <c r="M202" s="54"/>
      <c r="N202" s="54"/>
      <c r="O202" s="54"/>
      <c r="P202" s="54"/>
      <c r="Q202" s="54"/>
      <c r="R202" s="55" t="str">
        <f t="shared" si="40"/>
        <v/>
      </c>
      <c r="S202" s="55" t="str">
        <f t="shared" si="41"/>
        <v/>
      </c>
      <c r="T202" s="55" t="str">
        <f t="shared" si="42"/>
        <v/>
      </c>
      <c r="U202" s="55" t="str">
        <f t="shared" si="43"/>
        <v/>
      </c>
      <c r="V202" s="56" t="str">
        <f t="shared" si="44"/>
        <v/>
      </c>
      <c r="W202" s="56" t="str">
        <f t="shared" si="45"/>
        <v/>
      </c>
      <c r="X202" s="56" t="str">
        <f t="shared" si="46"/>
        <v/>
      </c>
      <c r="Y202" s="56" t="str">
        <f t="shared" si="47"/>
        <v>Not affordable under tested safe harbors</v>
      </c>
      <c r="Z202" s="57"/>
    </row>
    <row r="203" spans="1:26" x14ac:dyDescent="0.25">
      <c r="A203" s="58"/>
      <c r="B203" s="58"/>
      <c r="C203" s="58"/>
      <c r="D203" s="59"/>
      <c r="E203" s="58"/>
      <c r="F203" s="58"/>
      <c r="G203" s="60"/>
      <c r="H203" s="58"/>
      <c r="I203" s="58"/>
      <c r="J203" s="58"/>
      <c r="K203" s="61"/>
      <c r="L203" s="62"/>
      <c r="M203" s="62"/>
      <c r="N203" s="62"/>
      <c r="O203" s="62"/>
      <c r="P203" s="62"/>
      <c r="Q203" s="62"/>
      <c r="R203" s="63" t="str">
        <f t="shared" si="40"/>
        <v/>
      </c>
      <c r="S203" s="63" t="str">
        <f t="shared" si="41"/>
        <v/>
      </c>
      <c r="T203" s="63" t="str">
        <f t="shared" si="42"/>
        <v/>
      </c>
      <c r="U203" s="63" t="str">
        <f t="shared" si="43"/>
        <v/>
      </c>
      <c r="V203" s="64" t="str">
        <f t="shared" si="44"/>
        <v/>
      </c>
      <c r="W203" s="64" t="str">
        <f t="shared" si="45"/>
        <v/>
      </c>
      <c r="X203" s="64" t="str">
        <f t="shared" si="46"/>
        <v/>
      </c>
      <c r="Y203" s="64" t="str">
        <f t="shared" si="47"/>
        <v>Not affordable under tested safe harbors</v>
      </c>
      <c r="Z203" s="65"/>
    </row>
    <row r="204" spans="1:26" x14ac:dyDescent="0.25">
      <c r="A204" s="50"/>
      <c r="B204" s="50"/>
      <c r="C204" s="50"/>
      <c r="D204" s="51"/>
      <c r="E204" s="50"/>
      <c r="F204" s="50"/>
      <c r="G204" s="52"/>
      <c r="H204" s="50"/>
      <c r="I204" s="50"/>
      <c r="J204" s="50"/>
      <c r="K204" s="53"/>
      <c r="L204" s="54"/>
      <c r="M204" s="54"/>
      <c r="N204" s="54"/>
      <c r="O204" s="54"/>
      <c r="P204" s="54"/>
      <c r="Q204" s="54"/>
      <c r="R204" s="55" t="str">
        <f t="shared" ref="R204:R235" si="48">IF(OR(P204="",Q204=""),"",MAX(0,P204-Q204))</f>
        <v/>
      </c>
      <c r="S204" s="55" t="str">
        <f t="shared" ref="S204:S211" si="49">IF(OR(L204="",H204="",$B$7=""),"",L204*$B$7/H204)</f>
        <v/>
      </c>
      <c r="T204" s="55" t="str">
        <f t="shared" ref="T204:T211" si="50">IF($B$7="","",IF(E204="Hourly",IF(M204="","",IF(N204="",M204,MIN(M204,N204))*130*$B$7),IF(E204="Salaried",IF(O204="","",O204*$B$7),"")))</f>
        <v/>
      </c>
      <c r="U204" s="55" t="str">
        <f t="shared" ref="U204:U211" si="51">IF($B$9="","",$B$9)</f>
        <v/>
      </c>
      <c r="V204" s="56" t="str">
        <f t="shared" ref="V204:V211" si="52">IF(OR(R204="",S204=""),"",IF(R204&lt;=S204,"Affordable","Not Affordable"))</f>
        <v/>
      </c>
      <c r="W204" s="56" t="str">
        <f t="shared" ref="W204:W211" si="53">IF(OR(R204="",T204=""),"",IF(R204&lt;=T204,"Affordable","Not Affordable"))</f>
        <v/>
      </c>
      <c r="X204" s="56" t="str">
        <f t="shared" ref="X204:X211" si="54">IF(OR(R204="",U204=""),"",IF(R204&lt;=U204,"Affordable","Not Affordable"))</f>
        <v/>
      </c>
      <c r="Y204" s="56" t="str">
        <f t="shared" ref="Y204:Y235" si="55">IF(COUNTA(V204:X204)=0,"",IF(COUNTIF(V204:X204,"Affordable")&gt;0,"Affordable under at least one safe harbor","Not affordable under tested safe harbors"))</f>
        <v>Not affordable under tested safe harbors</v>
      </c>
      <c r="Z204" s="57"/>
    </row>
    <row r="205" spans="1:26" x14ac:dyDescent="0.25">
      <c r="A205" s="58"/>
      <c r="B205" s="58"/>
      <c r="C205" s="58"/>
      <c r="D205" s="59"/>
      <c r="E205" s="58"/>
      <c r="F205" s="58"/>
      <c r="G205" s="60"/>
      <c r="H205" s="58"/>
      <c r="I205" s="58"/>
      <c r="J205" s="58"/>
      <c r="K205" s="61"/>
      <c r="L205" s="62"/>
      <c r="M205" s="62"/>
      <c r="N205" s="62"/>
      <c r="O205" s="62"/>
      <c r="P205" s="62"/>
      <c r="Q205" s="62"/>
      <c r="R205" s="63" t="str">
        <f t="shared" si="48"/>
        <v/>
      </c>
      <c r="S205" s="63" t="str">
        <f t="shared" si="49"/>
        <v/>
      </c>
      <c r="T205" s="63" t="str">
        <f t="shared" si="50"/>
        <v/>
      </c>
      <c r="U205" s="63" t="str">
        <f t="shared" si="51"/>
        <v/>
      </c>
      <c r="V205" s="64" t="str">
        <f t="shared" si="52"/>
        <v/>
      </c>
      <c r="W205" s="64" t="str">
        <f t="shared" si="53"/>
        <v/>
      </c>
      <c r="X205" s="64" t="str">
        <f t="shared" si="54"/>
        <v/>
      </c>
      <c r="Y205" s="64" t="str">
        <f t="shared" si="55"/>
        <v>Not affordable under tested safe harbors</v>
      </c>
      <c r="Z205" s="65"/>
    </row>
    <row r="206" spans="1:26" x14ac:dyDescent="0.25">
      <c r="A206" s="50"/>
      <c r="B206" s="50"/>
      <c r="C206" s="50"/>
      <c r="D206" s="51"/>
      <c r="E206" s="50"/>
      <c r="F206" s="50"/>
      <c r="G206" s="52"/>
      <c r="H206" s="50"/>
      <c r="I206" s="50"/>
      <c r="J206" s="50"/>
      <c r="K206" s="53"/>
      <c r="L206" s="54"/>
      <c r="M206" s="54"/>
      <c r="N206" s="54"/>
      <c r="O206" s="54"/>
      <c r="P206" s="54"/>
      <c r="Q206" s="54"/>
      <c r="R206" s="55" t="str">
        <f t="shared" si="48"/>
        <v/>
      </c>
      <c r="S206" s="55" t="str">
        <f t="shared" si="49"/>
        <v/>
      </c>
      <c r="T206" s="55" t="str">
        <f t="shared" si="50"/>
        <v/>
      </c>
      <c r="U206" s="55" t="str">
        <f t="shared" si="51"/>
        <v/>
      </c>
      <c r="V206" s="56" t="str">
        <f t="shared" si="52"/>
        <v/>
      </c>
      <c r="W206" s="56" t="str">
        <f t="shared" si="53"/>
        <v/>
      </c>
      <c r="X206" s="56" t="str">
        <f t="shared" si="54"/>
        <v/>
      </c>
      <c r="Y206" s="56" t="str">
        <f t="shared" si="55"/>
        <v>Not affordable under tested safe harbors</v>
      </c>
      <c r="Z206" s="57"/>
    </row>
    <row r="207" spans="1:26" x14ac:dyDescent="0.25">
      <c r="A207" s="58"/>
      <c r="B207" s="58"/>
      <c r="C207" s="58"/>
      <c r="D207" s="59"/>
      <c r="E207" s="58"/>
      <c r="F207" s="58"/>
      <c r="G207" s="60"/>
      <c r="H207" s="58"/>
      <c r="I207" s="58"/>
      <c r="J207" s="58"/>
      <c r="K207" s="61"/>
      <c r="L207" s="62"/>
      <c r="M207" s="62"/>
      <c r="N207" s="62"/>
      <c r="O207" s="62"/>
      <c r="P207" s="62"/>
      <c r="Q207" s="62"/>
      <c r="R207" s="63" t="str">
        <f t="shared" si="48"/>
        <v/>
      </c>
      <c r="S207" s="63" t="str">
        <f t="shared" si="49"/>
        <v/>
      </c>
      <c r="T207" s="63" t="str">
        <f t="shared" si="50"/>
        <v/>
      </c>
      <c r="U207" s="63" t="str">
        <f t="shared" si="51"/>
        <v/>
      </c>
      <c r="V207" s="64" t="str">
        <f t="shared" si="52"/>
        <v/>
      </c>
      <c r="W207" s="64" t="str">
        <f t="shared" si="53"/>
        <v/>
      </c>
      <c r="X207" s="64" t="str">
        <f t="shared" si="54"/>
        <v/>
      </c>
      <c r="Y207" s="64" t="str">
        <f t="shared" si="55"/>
        <v>Not affordable under tested safe harbors</v>
      </c>
      <c r="Z207" s="65"/>
    </row>
    <row r="208" spans="1:26" x14ac:dyDescent="0.25">
      <c r="A208" s="50"/>
      <c r="B208" s="50"/>
      <c r="C208" s="50"/>
      <c r="D208" s="51"/>
      <c r="E208" s="50"/>
      <c r="F208" s="50"/>
      <c r="G208" s="52"/>
      <c r="H208" s="50"/>
      <c r="I208" s="50"/>
      <c r="J208" s="50"/>
      <c r="K208" s="53"/>
      <c r="L208" s="54"/>
      <c r="M208" s="54"/>
      <c r="N208" s="54"/>
      <c r="O208" s="54"/>
      <c r="P208" s="54"/>
      <c r="Q208" s="54"/>
      <c r="R208" s="55" t="str">
        <f t="shared" si="48"/>
        <v/>
      </c>
      <c r="S208" s="55" t="str">
        <f t="shared" si="49"/>
        <v/>
      </c>
      <c r="T208" s="55" t="str">
        <f t="shared" si="50"/>
        <v/>
      </c>
      <c r="U208" s="55" t="str">
        <f t="shared" si="51"/>
        <v/>
      </c>
      <c r="V208" s="56" t="str">
        <f t="shared" si="52"/>
        <v/>
      </c>
      <c r="W208" s="56" t="str">
        <f t="shared" si="53"/>
        <v/>
      </c>
      <c r="X208" s="56" t="str">
        <f t="shared" si="54"/>
        <v/>
      </c>
      <c r="Y208" s="56" t="str">
        <f t="shared" si="55"/>
        <v>Not affordable under tested safe harbors</v>
      </c>
      <c r="Z208" s="57"/>
    </row>
    <row r="209" spans="1:26" x14ac:dyDescent="0.25">
      <c r="A209" s="58"/>
      <c r="B209" s="58"/>
      <c r="C209" s="58"/>
      <c r="D209" s="59"/>
      <c r="E209" s="58"/>
      <c r="F209" s="58"/>
      <c r="G209" s="60"/>
      <c r="H209" s="58"/>
      <c r="I209" s="58"/>
      <c r="J209" s="58"/>
      <c r="K209" s="61"/>
      <c r="L209" s="62"/>
      <c r="M209" s="62"/>
      <c r="N209" s="62"/>
      <c r="O209" s="62"/>
      <c r="P209" s="62"/>
      <c r="Q209" s="62"/>
      <c r="R209" s="63" t="str">
        <f t="shared" si="48"/>
        <v/>
      </c>
      <c r="S209" s="63" t="str">
        <f t="shared" si="49"/>
        <v/>
      </c>
      <c r="T209" s="63" t="str">
        <f t="shared" si="50"/>
        <v/>
      </c>
      <c r="U209" s="63" t="str">
        <f t="shared" si="51"/>
        <v/>
      </c>
      <c r="V209" s="64" t="str">
        <f t="shared" si="52"/>
        <v/>
      </c>
      <c r="W209" s="64" t="str">
        <f t="shared" si="53"/>
        <v/>
      </c>
      <c r="X209" s="64" t="str">
        <f t="shared" si="54"/>
        <v/>
      </c>
      <c r="Y209" s="64" t="str">
        <f t="shared" si="55"/>
        <v>Not affordable under tested safe harbors</v>
      </c>
      <c r="Z209" s="65"/>
    </row>
    <row r="210" spans="1:26" x14ac:dyDescent="0.25">
      <c r="A210" s="50"/>
      <c r="B210" s="50"/>
      <c r="C210" s="50"/>
      <c r="D210" s="51"/>
      <c r="E210" s="50"/>
      <c r="F210" s="50"/>
      <c r="G210" s="52"/>
      <c r="H210" s="50"/>
      <c r="I210" s="50"/>
      <c r="J210" s="50"/>
      <c r="K210" s="53"/>
      <c r="L210" s="54"/>
      <c r="M210" s="54"/>
      <c r="N210" s="54"/>
      <c r="O210" s="54"/>
      <c r="P210" s="54"/>
      <c r="Q210" s="54"/>
      <c r="R210" s="55" t="str">
        <f t="shared" si="48"/>
        <v/>
      </c>
      <c r="S210" s="55" t="str">
        <f t="shared" si="49"/>
        <v/>
      </c>
      <c r="T210" s="55" t="str">
        <f t="shared" si="50"/>
        <v/>
      </c>
      <c r="U210" s="55" t="str">
        <f t="shared" si="51"/>
        <v/>
      </c>
      <c r="V210" s="56" t="str">
        <f t="shared" si="52"/>
        <v/>
      </c>
      <c r="W210" s="56" t="str">
        <f t="shared" si="53"/>
        <v/>
      </c>
      <c r="X210" s="56" t="str">
        <f t="shared" si="54"/>
        <v/>
      </c>
      <c r="Y210" s="56" t="str">
        <f t="shared" si="55"/>
        <v>Not affordable under tested safe harbors</v>
      </c>
      <c r="Z210" s="57"/>
    </row>
    <row r="211" spans="1:26" x14ac:dyDescent="0.25">
      <c r="A211" s="58"/>
      <c r="B211" s="58"/>
      <c r="C211" s="58"/>
      <c r="D211" s="59"/>
      <c r="E211" s="58"/>
      <c r="F211" s="58"/>
      <c r="G211" s="60"/>
      <c r="H211" s="58"/>
      <c r="I211" s="58"/>
      <c r="J211" s="58"/>
      <c r="K211" s="61"/>
      <c r="L211" s="62"/>
      <c r="M211" s="62"/>
      <c r="N211" s="62"/>
      <c r="O211" s="62"/>
      <c r="P211" s="62"/>
      <c r="Q211" s="62"/>
      <c r="R211" s="63" t="str">
        <f t="shared" si="48"/>
        <v/>
      </c>
      <c r="S211" s="63" t="str">
        <f t="shared" si="49"/>
        <v/>
      </c>
      <c r="T211" s="63" t="str">
        <f t="shared" si="50"/>
        <v/>
      </c>
      <c r="U211" s="63" t="str">
        <f t="shared" si="51"/>
        <v/>
      </c>
      <c r="V211" s="64" t="str">
        <f t="shared" si="52"/>
        <v/>
      </c>
      <c r="W211" s="64" t="str">
        <f t="shared" si="53"/>
        <v/>
      </c>
      <c r="X211" s="64" t="str">
        <f t="shared" si="54"/>
        <v/>
      </c>
      <c r="Y211" s="64" t="str">
        <f t="shared" si="55"/>
        <v>Not affordable under tested safe harbors</v>
      </c>
      <c r="Z211" s="65"/>
    </row>
  </sheetData>
  <autoFilter ref="A11:Z211" xr:uid="{00000000-0009-0000-0000-000003000000}"/>
  <mergeCells count="12">
    <mergeCell ref="A1:H2"/>
    <mergeCell ref="C7:H7"/>
    <mergeCell ref="C9:H9"/>
    <mergeCell ref="K8:R8"/>
    <mergeCell ref="C8:H8"/>
    <mergeCell ref="A5:H5"/>
    <mergeCell ref="K9:R9"/>
    <mergeCell ref="K6:R6"/>
    <mergeCell ref="A3:R3"/>
    <mergeCell ref="C6:H6"/>
    <mergeCell ref="J5:R5"/>
    <mergeCell ref="K7:R7"/>
  </mergeCells>
  <conditionalFormatting sqref="V12:Y211">
    <cfRule type="expression" dxfId="1" priority="1">
      <formula>ISNUMBER(SEARCH("Not",V12))</formula>
    </cfRule>
    <cfRule type="expression" dxfId="0" priority="2">
      <formula>ISNUMBER(SEARCH("Affordable",V12))</formula>
    </cfRule>
  </conditionalFormatting>
  <dataValidations count="3">
    <dataValidation type="list" allowBlank="1" sqref="E12:E211" xr:uid="{00000000-0002-0000-0300-000000000000}">
      <formula1>"Hourly,Salaried,Other"</formula1>
    </dataValidation>
    <dataValidation type="list" allowBlank="1" sqref="F12:F211" xr:uid="{00000000-0002-0000-0300-000001000000}">
      <formula1>"Yes,No"</formula1>
    </dataValidation>
    <dataValidation type="whole" allowBlank="1" sqref="H12:H211" xr:uid="{00000000-0002-0000-0300-000002000000}">
      <formula1>1</formula1>
      <formula2>12</formula2>
    </dataValidation>
  </dataValidations>
  <pageMargins left="0.75" right="0.75" top="1" bottom="1" header="0.5" footer="0.5"/>
  <pageSetup fitToHeight="0" orientation="landscape"/>
  <headerFooter>
    <oddHeader>&amp;C&amp;BThe ICHRA Shop™ | Affordability Testing Data</oddHeader>
    <oddFooter>&amp;CPage &amp;P of &amp;N</oddFooter>
  </headerFooter>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10AAA8"/>
    <pageSetUpPr fitToPage="1"/>
  </sheetPr>
  <dimension ref="A1:F73"/>
  <sheetViews>
    <sheetView showGridLines="0" workbookViewId="0">
      <pane ySplit="5" topLeftCell="A6" activePane="bottomLeft" state="frozen"/>
      <selection pane="bottomLeft" sqref="A1:E2"/>
    </sheetView>
  </sheetViews>
  <sheetFormatPr defaultRowHeight="15" x14ac:dyDescent="0.25"/>
  <cols>
    <col min="1" max="1" width="28" customWidth="1"/>
    <col min="2" max="2" width="32" customWidth="1"/>
    <col min="3" max="5" width="28" customWidth="1"/>
    <col min="6" max="6" width="24" customWidth="1"/>
  </cols>
  <sheetData>
    <row r="1" spans="1:6" x14ac:dyDescent="0.25">
      <c r="A1" s="85" t="s">
        <v>135</v>
      </c>
      <c r="B1" s="67"/>
      <c r="C1" s="67"/>
      <c r="D1" s="67"/>
      <c r="E1" s="67"/>
    </row>
    <row r="2" spans="1:6" x14ac:dyDescent="0.25">
      <c r="A2" s="67"/>
      <c r="B2" s="67"/>
      <c r="C2" s="67"/>
      <c r="D2" s="67"/>
      <c r="E2" s="67"/>
    </row>
    <row r="4" spans="1:6" x14ac:dyDescent="0.25">
      <c r="A4" s="80" t="s">
        <v>136</v>
      </c>
      <c r="B4" s="67"/>
      <c r="C4" s="67"/>
      <c r="D4" s="67"/>
      <c r="E4" s="67"/>
      <c r="F4" s="67"/>
    </row>
    <row r="6" spans="1:6" x14ac:dyDescent="0.25">
      <c r="A6" s="78" t="s">
        <v>137</v>
      </c>
      <c r="B6" s="67"/>
      <c r="C6" s="67"/>
      <c r="D6" s="67"/>
      <c r="E6" s="67"/>
      <c r="F6" s="67"/>
    </row>
    <row r="7" spans="1:6" ht="27.95" customHeight="1" x14ac:dyDescent="0.25">
      <c r="A7" s="36" t="s">
        <v>138</v>
      </c>
      <c r="B7" s="37"/>
      <c r="C7" s="75"/>
      <c r="D7" s="76"/>
      <c r="E7" s="76"/>
      <c r="F7" s="38" t="s">
        <v>139</v>
      </c>
    </row>
    <row r="8" spans="1:6" ht="27.95" customHeight="1" x14ac:dyDescent="0.25">
      <c r="A8" s="36" t="s">
        <v>140</v>
      </c>
      <c r="B8" s="37"/>
      <c r="C8" s="75"/>
      <c r="D8" s="76"/>
      <c r="E8" s="76"/>
      <c r="F8" s="39" t="s">
        <v>141</v>
      </c>
    </row>
    <row r="9" spans="1:6" ht="27.95" customHeight="1" x14ac:dyDescent="0.25">
      <c r="A9" s="36" t="s">
        <v>142</v>
      </c>
      <c r="B9" s="37"/>
      <c r="C9" s="75"/>
      <c r="D9" s="76"/>
      <c r="E9" s="76"/>
      <c r="F9" s="38" t="s">
        <v>139</v>
      </c>
    </row>
    <row r="10" spans="1:6" ht="27.95" customHeight="1" x14ac:dyDescent="0.25">
      <c r="A10" s="36" t="s">
        <v>143</v>
      </c>
      <c r="B10" s="37"/>
      <c r="C10" s="75"/>
      <c r="D10" s="76"/>
      <c r="E10" s="76"/>
      <c r="F10" s="38" t="s">
        <v>139</v>
      </c>
    </row>
    <row r="11" spans="1:6" ht="27.95" customHeight="1" x14ac:dyDescent="0.25">
      <c r="A11" s="36" t="s">
        <v>144</v>
      </c>
      <c r="B11" s="37"/>
      <c r="C11" s="75"/>
      <c r="D11" s="76"/>
      <c r="E11" s="76"/>
      <c r="F11" s="38" t="s">
        <v>139</v>
      </c>
    </row>
    <row r="12" spans="1:6" ht="27.95" customHeight="1" x14ac:dyDescent="0.25">
      <c r="A12" s="36" t="s">
        <v>145</v>
      </c>
      <c r="B12" s="37"/>
      <c r="C12" s="75"/>
      <c r="D12" s="76"/>
      <c r="E12" s="76"/>
      <c r="F12" s="39" t="s">
        <v>146</v>
      </c>
    </row>
    <row r="13" spans="1:6" ht="27.95" customHeight="1" x14ac:dyDescent="0.25">
      <c r="A13" s="36" t="s">
        <v>147</v>
      </c>
      <c r="B13" s="37"/>
      <c r="C13" s="75"/>
      <c r="D13" s="76"/>
      <c r="E13" s="76"/>
      <c r="F13" s="38" t="s">
        <v>139</v>
      </c>
    </row>
    <row r="14" spans="1:6" ht="27.95" customHeight="1" x14ac:dyDescent="0.25">
      <c r="A14" s="36" t="s">
        <v>148</v>
      </c>
      <c r="B14" s="37"/>
      <c r="C14" s="75"/>
      <c r="D14" s="76"/>
      <c r="E14" s="76"/>
      <c r="F14" s="38" t="s">
        <v>139</v>
      </c>
    </row>
    <row r="15" spans="1:6" ht="27.95" customHeight="1" x14ac:dyDescent="0.25">
      <c r="A15" s="36" t="s">
        <v>28</v>
      </c>
      <c r="B15" s="37"/>
      <c r="C15" s="75"/>
      <c r="D15" s="76"/>
      <c r="E15" s="76"/>
      <c r="F15" s="38" t="s">
        <v>139</v>
      </c>
    </row>
    <row r="16" spans="1:6" ht="27.95" customHeight="1" x14ac:dyDescent="0.25">
      <c r="A16" s="36" t="s">
        <v>149</v>
      </c>
      <c r="B16" s="37" t="s">
        <v>150</v>
      </c>
      <c r="C16" s="75"/>
      <c r="D16" s="76"/>
      <c r="E16" s="76"/>
      <c r="F16" s="38" t="s">
        <v>139</v>
      </c>
    </row>
    <row r="18" spans="1:6" x14ac:dyDescent="0.25">
      <c r="A18" s="78" t="s">
        <v>151</v>
      </c>
      <c r="B18" s="67"/>
      <c r="C18" s="67"/>
      <c r="D18" s="67"/>
      <c r="E18" s="67"/>
      <c r="F18" s="67"/>
    </row>
    <row r="19" spans="1:6" ht="27.95" customHeight="1" x14ac:dyDescent="0.25">
      <c r="A19" s="36" t="s">
        <v>152</v>
      </c>
      <c r="B19" s="37"/>
      <c r="C19" s="75"/>
      <c r="D19" s="76"/>
      <c r="E19" s="76"/>
      <c r="F19" s="38" t="s">
        <v>139</v>
      </c>
    </row>
    <row r="20" spans="1:6" ht="27.95" customHeight="1" x14ac:dyDescent="0.25">
      <c r="A20" s="36" t="s">
        <v>153</v>
      </c>
      <c r="B20" s="37"/>
      <c r="C20" s="75"/>
      <c r="D20" s="76"/>
      <c r="E20" s="76"/>
      <c r="F20" s="38" t="s">
        <v>139</v>
      </c>
    </row>
    <row r="21" spans="1:6" ht="27.95" customHeight="1" x14ac:dyDescent="0.25">
      <c r="A21" s="36" t="s">
        <v>154</v>
      </c>
      <c r="B21" s="37" t="s">
        <v>155</v>
      </c>
      <c r="C21" s="75"/>
      <c r="D21" s="76"/>
      <c r="E21" s="76"/>
      <c r="F21" s="38" t="s">
        <v>139</v>
      </c>
    </row>
    <row r="22" spans="1:6" ht="27.95" customHeight="1" x14ac:dyDescent="0.25">
      <c r="A22" s="36" t="s">
        <v>156</v>
      </c>
      <c r="B22" s="37"/>
      <c r="C22" s="75"/>
      <c r="D22" s="76"/>
      <c r="E22" s="76"/>
      <c r="F22" s="38" t="s">
        <v>139</v>
      </c>
    </row>
    <row r="23" spans="1:6" ht="27.95" customHeight="1" x14ac:dyDescent="0.25">
      <c r="A23" s="36" t="s">
        <v>157</v>
      </c>
      <c r="B23" s="37"/>
      <c r="C23" s="75"/>
      <c r="D23" s="76"/>
      <c r="E23" s="76"/>
      <c r="F23" s="39" t="s">
        <v>146</v>
      </c>
    </row>
    <row r="24" spans="1:6" ht="27.95" customHeight="1" x14ac:dyDescent="0.25">
      <c r="A24" s="36" t="s">
        <v>158</v>
      </c>
      <c r="B24" s="37"/>
      <c r="C24" s="75"/>
      <c r="D24" s="76"/>
      <c r="E24" s="76"/>
      <c r="F24" s="38" t="s">
        <v>139</v>
      </c>
    </row>
    <row r="25" spans="1:6" ht="27.95" customHeight="1" x14ac:dyDescent="0.25">
      <c r="A25" s="36" t="s">
        <v>159</v>
      </c>
      <c r="B25" s="37"/>
      <c r="C25" s="75"/>
      <c r="D25" s="76"/>
      <c r="E25" s="76"/>
      <c r="F25" s="38" t="s">
        <v>139</v>
      </c>
    </row>
    <row r="26" spans="1:6" ht="27.95" customHeight="1" x14ac:dyDescent="0.25">
      <c r="A26" s="36" t="s">
        <v>160</v>
      </c>
      <c r="B26" s="37"/>
      <c r="C26" s="75"/>
      <c r="D26" s="76"/>
      <c r="E26" s="76"/>
      <c r="F26" s="38" t="s">
        <v>139</v>
      </c>
    </row>
    <row r="27" spans="1:6" ht="27.95" customHeight="1" x14ac:dyDescent="0.25">
      <c r="A27" s="36" t="s">
        <v>161</v>
      </c>
      <c r="B27" s="37"/>
      <c r="C27" s="75"/>
      <c r="D27" s="76"/>
      <c r="E27" s="76"/>
      <c r="F27" s="38" t="s">
        <v>139</v>
      </c>
    </row>
    <row r="28" spans="1:6" ht="27.95" customHeight="1" x14ac:dyDescent="0.25">
      <c r="A28" s="36" t="s">
        <v>162</v>
      </c>
      <c r="B28" s="37"/>
      <c r="C28" s="75"/>
      <c r="D28" s="76"/>
      <c r="E28" s="76"/>
      <c r="F28" s="38" t="s">
        <v>139</v>
      </c>
    </row>
    <row r="29" spans="1:6" ht="27.95" customHeight="1" x14ac:dyDescent="0.25">
      <c r="A29" s="36" t="s">
        <v>163</v>
      </c>
      <c r="B29" s="37"/>
      <c r="C29" s="75"/>
      <c r="D29" s="76"/>
      <c r="E29" s="76"/>
      <c r="F29" s="38" t="s">
        <v>139</v>
      </c>
    </row>
    <row r="30" spans="1:6" ht="27.95" customHeight="1" x14ac:dyDescent="0.25">
      <c r="A30" s="36" t="s">
        <v>164</v>
      </c>
      <c r="B30" s="37"/>
      <c r="C30" s="75"/>
      <c r="D30" s="76"/>
      <c r="E30" s="76"/>
      <c r="F30" s="38" t="s">
        <v>139</v>
      </c>
    </row>
    <row r="31" spans="1:6" ht="27.95" customHeight="1" x14ac:dyDescent="0.25">
      <c r="A31" s="36" t="s">
        <v>165</v>
      </c>
      <c r="B31" s="37"/>
      <c r="C31" s="75"/>
      <c r="D31" s="76"/>
      <c r="E31" s="76"/>
      <c r="F31" s="38" t="s">
        <v>139</v>
      </c>
    </row>
    <row r="32" spans="1:6" ht="27.95" customHeight="1" x14ac:dyDescent="0.25">
      <c r="A32" s="36" t="s">
        <v>166</v>
      </c>
      <c r="B32" s="37"/>
      <c r="C32" s="75"/>
      <c r="D32" s="76"/>
      <c r="E32" s="76"/>
      <c r="F32" s="39" t="s">
        <v>167</v>
      </c>
    </row>
    <row r="33" spans="1:6" ht="27.95" customHeight="1" x14ac:dyDescent="0.25">
      <c r="A33" s="36" t="s">
        <v>168</v>
      </c>
      <c r="B33" s="37"/>
      <c r="C33" s="75"/>
      <c r="D33" s="76"/>
      <c r="E33" s="76"/>
      <c r="F33" s="39" t="s">
        <v>167</v>
      </c>
    </row>
    <row r="34" spans="1:6" ht="27.95" customHeight="1" x14ac:dyDescent="0.25">
      <c r="A34" s="36" t="s">
        <v>169</v>
      </c>
      <c r="B34" s="37"/>
      <c r="C34" s="75"/>
      <c r="D34" s="76"/>
      <c r="E34" s="76"/>
      <c r="F34" s="39" t="s">
        <v>167</v>
      </c>
    </row>
    <row r="35" spans="1:6" ht="27.95" customHeight="1" x14ac:dyDescent="0.25">
      <c r="A35" s="36" t="s">
        <v>170</v>
      </c>
      <c r="B35" s="37"/>
      <c r="C35" s="75"/>
      <c r="D35" s="76"/>
      <c r="E35" s="76"/>
      <c r="F35" s="39" t="s">
        <v>167</v>
      </c>
    </row>
    <row r="36" spans="1:6" ht="27.95" customHeight="1" x14ac:dyDescent="0.25">
      <c r="A36" s="36" t="s">
        <v>171</v>
      </c>
      <c r="B36" s="37"/>
      <c r="C36" s="75"/>
      <c r="D36" s="76"/>
      <c r="E36" s="76"/>
      <c r="F36" s="39" t="s">
        <v>167</v>
      </c>
    </row>
    <row r="37" spans="1:6" ht="27.95" customHeight="1" x14ac:dyDescent="0.25">
      <c r="A37" s="36" t="s">
        <v>172</v>
      </c>
      <c r="B37" s="37"/>
      <c r="C37" s="75"/>
      <c r="D37" s="76"/>
      <c r="E37" s="76"/>
      <c r="F37" s="39" t="s">
        <v>167</v>
      </c>
    </row>
    <row r="38" spans="1:6" ht="27.95" customHeight="1" x14ac:dyDescent="0.25">
      <c r="A38" s="36" t="s">
        <v>173</v>
      </c>
      <c r="B38" s="37"/>
      <c r="C38" s="75"/>
      <c r="D38" s="76"/>
      <c r="E38" s="76"/>
      <c r="F38" s="39" t="s">
        <v>167</v>
      </c>
    </row>
    <row r="40" spans="1:6" x14ac:dyDescent="0.25">
      <c r="A40" s="78" t="s">
        <v>174</v>
      </c>
      <c r="B40" s="67"/>
      <c r="C40" s="67"/>
      <c r="D40" s="67"/>
      <c r="E40" s="67"/>
      <c r="F40" s="67"/>
    </row>
    <row r="41" spans="1:6" ht="27.95" customHeight="1" x14ac:dyDescent="0.25">
      <c r="A41" s="36" t="s">
        <v>175</v>
      </c>
      <c r="B41" s="37" t="s">
        <v>176</v>
      </c>
      <c r="C41" s="75"/>
      <c r="D41" s="76"/>
      <c r="E41" s="76"/>
      <c r="F41" s="38" t="s">
        <v>139</v>
      </c>
    </row>
    <row r="42" spans="1:6" ht="27.95" customHeight="1" x14ac:dyDescent="0.25">
      <c r="A42" s="36" t="s">
        <v>177</v>
      </c>
      <c r="B42" s="37"/>
      <c r="C42" s="75"/>
      <c r="D42" s="76"/>
      <c r="E42" s="76"/>
      <c r="F42" s="38" t="s">
        <v>139</v>
      </c>
    </row>
    <row r="43" spans="1:6" ht="27.95" customHeight="1" x14ac:dyDescent="0.25">
      <c r="A43" s="36" t="s">
        <v>178</v>
      </c>
      <c r="B43" s="37"/>
      <c r="C43" s="75"/>
      <c r="D43" s="76"/>
      <c r="E43" s="76"/>
      <c r="F43" s="38" t="s">
        <v>139</v>
      </c>
    </row>
    <row r="44" spans="1:6" ht="27.95" customHeight="1" x14ac:dyDescent="0.25">
      <c r="A44" s="36" t="s">
        <v>179</v>
      </c>
      <c r="B44" s="37"/>
      <c r="C44" s="75"/>
      <c r="D44" s="76"/>
      <c r="E44" s="76"/>
      <c r="F44" s="38" t="s">
        <v>139</v>
      </c>
    </row>
    <row r="45" spans="1:6" ht="27.95" customHeight="1" x14ac:dyDescent="0.25">
      <c r="A45" s="36" t="s">
        <v>180</v>
      </c>
      <c r="B45" s="37"/>
      <c r="C45" s="75"/>
      <c r="D45" s="76"/>
      <c r="E45" s="76"/>
      <c r="F45" s="38" t="s">
        <v>139</v>
      </c>
    </row>
    <row r="46" spans="1:6" ht="27.95" customHeight="1" x14ac:dyDescent="0.25">
      <c r="A46" s="36" t="s">
        <v>181</v>
      </c>
      <c r="B46" s="37"/>
      <c r="C46" s="75"/>
      <c r="D46" s="76"/>
      <c r="E46" s="76"/>
      <c r="F46" s="38" t="s">
        <v>139</v>
      </c>
    </row>
    <row r="47" spans="1:6" ht="27.95" customHeight="1" x14ac:dyDescent="0.25">
      <c r="A47" s="36" t="s">
        <v>182</v>
      </c>
      <c r="B47" s="37"/>
      <c r="C47" s="75"/>
      <c r="D47" s="76"/>
      <c r="E47" s="76"/>
      <c r="F47" s="38" t="s">
        <v>139</v>
      </c>
    </row>
    <row r="48" spans="1:6" ht="27.95" customHeight="1" x14ac:dyDescent="0.25">
      <c r="A48" s="36" t="s">
        <v>183</v>
      </c>
      <c r="B48" s="37"/>
      <c r="C48" s="75"/>
      <c r="D48" s="76"/>
      <c r="E48" s="76"/>
      <c r="F48" s="39" t="s">
        <v>184</v>
      </c>
    </row>
    <row r="49" spans="1:6" ht="27.95" customHeight="1" x14ac:dyDescent="0.25">
      <c r="A49" s="36" t="s">
        <v>185</v>
      </c>
      <c r="B49" s="37"/>
      <c r="C49" s="75"/>
      <c r="D49" s="76"/>
      <c r="E49" s="76"/>
      <c r="F49" s="39" t="s">
        <v>184</v>
      </c>
    </row>
    <row r="50" spans="1:6" ht="27.95" customHeight="1" x14ac:dyDescent="0.25">
      <c r="A50" s="36" t="s">
        <v>186</v>
      </c>
      <c r="B50" s="37"/>
      <c r="C50" s="75"/>
      <c r="D50" s="76"/>
      <c r="E50" s="76"/>
      <c r="F50" s="39" t="s">
        <v>184</v>
      </c>
    </row>
    <row r="51" spans="1:6" ht="27.95" customHeight="1" x14ac:dyDescent="0.25">
      <c r="A51" s="36" t="s">
        <v>187</v>
      </c>
      <c r="B51" s="37"/>
      <c r="C51" s="75"/>
      <c r="D51" s="76"/>
      <c r="E51" s="76"/>
      <c r="F51" s="39" t="s">
        <v>146</v>
      </c>
    </row>
    <row r="52" spans="1:6" ht="27.95" customHeight="1" x14ac:dyDescent="0.25">
      <c r="A52" s="36" t="s">
        <v>188</v>
      </c>
      <c r="B52" s="37"/>
      <c r="C52" s="75"/>
      <c r="D52" s="76"/>
      <c r="E52" s="76"/>
      <c r="F52" s="39" t="s">
        <v>146</v>
      </c>
    </row>
    <row r="54" spans="1:6" x14ac:dyDescent="0.25">
      <c r="A54" s="78" t="s">
        <v>189</v>
      </c>
      <c r="B54" s="67"/>
      <c r="C54" s="67"/>
      <c r="D54" s="67"/>
      <c r="E54" s="67"/>
      <c r="F54" s="67"/>
    </row>
    <row r="55" spans="1:6" ht="27.95" customHeight="1" x14ac:dyDescent="0.25">
      <c r="A55" s="36" t="s">
        <v>190</v>
      </c>
      <c r="B55" s="37"/>
      <c r="C55" s="75"/>
      <c r="D55" s="76"/>
      <c r="E55" s="76"/>
      <c r="F55" s="39" t="s">
        <v>191</v>
      </c>
    </row>
    <row r="56" spans="1:6" ht="27.95" customHeight="1" x14ac:dyDescent="0.25">
      <c r="A56" s="36" t="s">
        <v>192</v>
      </c>
      <c r="B56" s="37"/>
      <c r="C56" s="75"/>
      <c r="D56" s="76"/>
      <c r="E56" s="76"/>
      <c r="F56" s="39" t="s">
        <v>191</v>
      </c>
    </row>
    <row r="57" spans="1:6" ht="27.95" customHeight="1" x14ac:dyDescent="0.25">
      <c r="A57" s="36" t="s">
        <v>193</v>
      </c>
      <c r="B57" s="37"/>
      <c r="C57" s="75"/>
      <c r="D57" s="76"/>
      <c r="E57" s="76"/>
      <c r="F57" s="39" t="s">
        <v>191</v>
      </c>
    </row>
    <row r="58" spans="1:6" ht="27.95" customHeight="1" x14ac:dyDescent="0.25">
      <c r="A58" s="36" t="s">
        <v>194</v>
      </c>
      <c r="B58" s="37"/>
      <c r="C58" s="75"/>
      <c r="D58" s="76"/>
      <c r="E58" s="76"/>
      <c r="F58" s="39" t="s">
        <v>191</v>
      </c>
    </row>
    <row r="59" spans="1:6" ht="27.95" customHeight="1" x14ac:dyDescent="0.25">
      <c r="A59" s="36" t="s">
        <v>195</v>
      </c>
      <c r="B59" s="37"/>
      <c r="C59" s="75"/>
      <c r="D59" s="76"/>
      <c r="E59" s="76"/>
      <c r="F59" s="39" t="s">
        <v>191</v>
      </c>
    </row>
    <row r="60" spans="1:6" ht="27.95" customHeight="1" x14ac:dyDescent="0.25">
      <c r="A60" s="36" t="s">
        <v>196</v>
      </c>
      <c r="B60" s="37"/>
      <c r="C60" s="75"/>
      <c r="D60" s="76"/>
      <c r="E60" s="76"/>
      <c r="F60" s="39" t="s">
        <v>146</v>
      </c>
    </row>
    <row r="61" spans="1:6" ht="27.95" customHeight="1" x14ac:dyDescent="0.25">
      <c r="A61" s="36" t="s">
        <v>197</v>
      </c>
      <c r="B61" s="37"/>
      <c r="C61" s="75"/>
      <c r="D61" s="76"/>
      <c r="E61" s="76"/>
      <c r="F61" s="39" t="s">
        <v>146</v>
      </c>
    </row>
    <row r="63" spans="1:6" x14ac:dyDescent="0.25">
      <c r="A63" s="78" t="s">
        <v>198</v>
      </c>
      <c r="B63" s="67"/>
      <c r="C63" s="67"/>
      <c r="D63" s="67"/>
      <c r="E63" s="67"/>
      <c r="F63" s="67"/>
    </row>
    <row r="64" spans="1:6" ht="27.95" customHeight="1" x14ac:dyDescent="0.25">
      <c r="A64" s="36" t="s">
        <v>199</v>
      </c>
      <c r="B64" s="37"/>
      <c r="C64" s="75"/>
      <c r="D64" s="76"/>
      <c r="E64" s="76"/>
      <c r="F64" s="38" t="s">
        <v>139</v>
      </c>
    </row>
    <row r="65" spans="1:6" ht="27.95" customHeight="1" x14ac:dyDescent="0.25">
      <c r="A65" s="36" t="s">
        <v>200</v>
      </c>
      <c r="B65" s="37"/>
      <c r="C65" s="75"/>
      <c r="D65" s="76"/>
      <c r="E65" s="76"/>
      <c r="F65" s="38" t="s">
        <v>139</v>
      </c>
    </row>
    <row r="66" spans="1:6" ht="27.95" customHeight="1" x14ac:dyDescent="0.25">
      <c r="A66" s="36" t="s">
        <v>201</v>
      </c>
      <c r="B66" s="37"/>
      <c r="C66" s="75"/>
      <c r="D66" s="76"/>
      <c r="E66" s="76"/>
      <c r="F66" s="38" t="s">
        <v>139</v>
      </c>
    </row>
    <row r="67" spans="1:6" ht="27.95" customHeight="1" x14ac:dyDescent="0.25">
      <c r="A67" s="36" t="s">
        <v>202</v>
      </c>
      <c r="B67" s="37"/>
      <c r="C67" s="75"/>
      <c r="D67" s="76"/>
      <c r="E67" s="76"/>
      <c r="F67" s="38" t="s">
        <v>139</v>
      </c>
    </row>
    <row r="68" spans="1:6" ht="27.95" customHeight="1" x14ac:dyDescent="0.25">
      <c r="A68" s="36" t="s">
        <v>203</v>
      </c>
      <c r="B68" s="37"/>
      <c r="C68" s="75"/>
      <c r="D68" s="76"/>
      <c r="E68" s="76"/>
      <c r="F68" s="39" t="s">
        <v>167</v>
      </c>
    </row>
    <row r="69" spans="1:6" ht="27.95" customHeight="1" x14ac:dyDescent="0.25">
      <c r="A69" s="36" t="s">
        <v>204</v>
      </c>
      <c r="B69" s="37"/>
      <c r="C69" s="75"/>
      <c r="D69" s="76"/>
      <c r="E69" s="76"/>
      <c r="F69" s="38" t="s">
        <v>139</v>
      </c>
    </row>
    <row r="70" spans="1:6" ht="27.95" customHeight="1" x14ac:dyDescent="0.25">
      <c r="A70" s="36" t="s">
        <v>205</v>
      </c>
      <c r="B70" s="37"/>
      <c r="C70" s="75"/>
      <c r="D70" s="76"/>
      <c r="E70" s="76"/>
      <c r="F70" s="39" t="s">
        <v>146</v>
      </c>
    </row>
    <row r="71" spans="1:6" ht="27.95" customHeight="1" x14ac:dyDescent="0.25">
      <c r="A71" s="36" t="s">
        <v>206</v>
      </c>
      <c r="B71" s="37"/>
      <c r="C71" s="75"/>
      <c r="D71" s="76"/>
      <c r="E71" s="76"/>
      <c r="F71" s="39" t="s">
        <v>191</v>
      </c>
    </row>
    <row r="72" spans="1:6" ht="27.95" customHeight="1" x14ac:dyDescent="0.25">
      <c r="A72" s="36" t="s">
        <v>207</v>
      </c>
      <c r="B72" s="37"/>
      <c r="C72" s="75"/>
      <c r="D72" s="76"/>
      <c r="E72" s="76"/>
      <c r="F72" s="39" t="s">
        <v>146</v>
      </c>
    </row>
    <row r="73" spans="1:6" ht="27.95" customHeight="1" x14ac:dyDescent="0.25">
      <c r="A73" s="36" t="s">
        <v>208</v>
      </c>
      <c r="B73" s="37"/>
      <c r="C73" s="75"/>
      <c r="D73" s="76"/>
      <c r="E73" s="76"/>
      <c r="F73" s="39" t="s">
        <v>209</v>
      </c>
    </row>
  </sheetData>
  <mergeCells count="66">
    <mergeCell ref="C73:E73"/>
    <mergeCell ref="A6:F6"/>
    <mergeCell ref="C26:E26"/>
    <mergeCell ref="C64:E64"/>
    <mergeCell ref="C29:E29"/>
    <mergeCell ref="C20:E20"/>
    <mergeCell ref="C35:E35"/>
    <mergeCell ref="C25:E25"/>
    <mergeCell ref="C10:E10"/>
    <mergeCell ref="A1:E2"/>
    <mergeCell ref="C30:E30"/>
    <mergeCell ref="C68:E68"/>
    <mergeCell ref="C34:E34"/>
    <mergeCell ref="C15:E15"/>
    <mergeCell ref="C24:E24"/>
    <mergeCell ref="C42:E42"/>
    <mergeCell ref="C58:E58"/>
    <mergeCell ref="C33:E33"/>
    <mergeCell ref="C14:E14"/>
    <mergeCell ref="C45:E45"/>
    <mergeCell ref="C72:E72"/>
    <mergeCell ref="A63:F63"/>
    <mergeCell ref="C28:E28"/>
    <mergeCell ref="C66:E66"/>
    <mergeCell ref="C13:E13"/>
    <mergeCell ref="C19:E19"/>
    <mergeCell ref="C37:E37"/>
    <mergeCell ref="C57:E57"/>
    <mergeCell ref="C69:E69"/>
    <mergeCell ref="C49:E49"/>
    <mergeCell ref="A40:F40"/>
    <mergeCell ref="A4:F4"/>
    <mergeCell ref="C7:E7"/>
    <mergeCell ref="C67:E67"/>
    <mergeCell ref="C32:E32"/>
    <mergeCell ref="C38:E38"/>
    <mergeCell ref="C71:E71"/>
    <mergeCell ref="C52:E52"/>
    <mergeCell ref="C23:E23"/>
    <mergeCell ref="C61:E61"/>
    <mergeCell ref="C8:E8"/>
    <mergeCell ref="C70:E70"/>
    <mergeCell ref="C48:E48"/>
    <mergeCell ref="C60:E60"/>
    <mergeCell ref="C65:E65"/>
    <mergeCell ref="C36:E36"/>
    <mergeCell ref="C11:E11"/>
    <mergeCell ref="C27:E27"/>
    <mergeCell ref="C56:E56"/>
    <mergeCell ref="A18:F18"/>
    <mergeCell ref="C59:E59"/>
    <mergeCell ref="C21:E21"/>
    <mergeCell ref="C43:E43"/>
    <mergeCell ref="C51:E51"/>
    <mergeCell ref="C46:E46"/>
    <mergeCell ref="C55:E55"/>
    <mergeCell ref="C31:E31"/>
    <mergeCell ref="C47:E47"/>
    <mergeCell ref="C22:E22"/>
    <mergeCell ref="C9:E9"/>
    <mergeCell ref="C12:E12"/>
    <mergeCell ref="C16:E16"/>
    <mergeCell ref="A54:F54"/>
    <mergeCell ref="C50:E50"/>
    <mergeCell ref="C44:E44"/>
    <mergeCell ref="C41:E41"/>
  </mergeCells>
  <pageMargins left="0.75" right="0.75" top="1" bottom="1" header="0.5" footer="0.5"/>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7324D"/>
    <pageSetUpPr fitToPage="1"/>
  </sheetPr>
  <dimension ref="A1:D29"/>
  <sheetViews>
    <sheetView showGridLines="0" workbookViewId="0">
      <pane ySplit="2" topLeftCell="A3" activePane="bottomLeft" state="frozen"/>
      <selection pane="bottomLeft" sqref="A1:D1"/>
    </sheetView>
  </sheetViews>
  <sheetFormatPr defaultRowHeight="15" x14ac:dyDescent="0.25"/>
  <cols>
    <col min="1" max="1" width="34" customWidth="1"/>
    <col min="2" max="2" width="18" customWidth="1"/>
    <col min="3" max="3" width="5" customWidth="1"/>
    <col min="4" max="4" width="40" customWidth="1"/>
  </cols>
  <sheetData>
    <row r="1" spans="1:4" ht="36" customHeight="1" x14ac:dyDescent="0.25">
      <c r="A1" s="79" t="s">
        <v>412</v>
      </c>
      <c r="B1" s="67"/>
      <c r="C1" s="67"/>
      <c r="D1" s="67"/>
    </row>
    <row r="3" spans="1:4" x14ac:dyDescent="0.25">
      <c r="A3" s="19" t="s">
        <v>210</v>
      </c>
      <c r="B3" s="2"/>
      <c r="D3" s="20" t="s">
        <v>211</v>
      </c>
    </row>
    <row r="4" spans="1:4" ht="21.95" customHeight="1" x14ac:dyDescent="0.25">
      <c r="A4" s="21" t="s">
        <v>212</v>
      </c>
      <c r="B4" s="22">
        <f>COUNTIF('Census Entry'!$F$2:$F$251,"Employee")</f>
        <v>0</v>
      </c>
      <c r="C4" s="23"/>
      <c r="D4" s="23" t="s">
        <v>213</v>
      </c>
    </row>
    <row r="5" spans="1:4" ht="21.95" customHeight="1" x14ac:dyDescent="0.25">
      <c r="A5" s="21" t="s">
        <v>214</v>
      </c>
      <c r="B5" s="22">
        <f>COUNTIF('Census Entry'!$F$2:$F$251,"Spouse")</f>
        <v>0</v>
      </c>
      <c r="C5" s="23"/>
      <c r="D5" s="23" t="s">
        <v>215</v>
      </c>
    </row>
    <row r="6" spans="1:4" ht="21.95" customHeight="1" x14ac:dyDescent="0.25">
      <c r="A6" s="21" t="s">
        <v>216</v>
      </c>
      <c r="B6" s="22">
        <f>COUNTIF('Census Entry'!$F$2:$F$251,"Child")</f>
        <v>0</v>
      </c>
      <c r="C6" s="23"/>
      <c r="D6" s="23" t="s">
        <v>217</v>
      </c>
    </row>
    <row r="7" spans="1:4" ht="21.95" customHeight="1" x14ac:dyDescent="0.25">
      <c r="A7" s="21" t="s">
        <v>218</v>
      </c>
      <c r="B7" s="22">
        <f>SUM(B4:B6)</f>
        <v>0</v>
      </c>
      <c r="C7" s="23"/>
      <c r="D7" s="23" t="s">
        <v>219</v>
      </c>
    </row>
    <row r="8" spans="1:4" ht="21.95" customHeight="1" x14ac:dyDescent="0.25">
      <c r="A8" s="21" t="s">
        <v>220</v>
      </c>
      <c r="B8" s="22">
        <f>B4</f>
        <v>0</v>
      </c>
      <c r="C8" s="23"/>
      <c r="D8" s="23" t="s">
        <v>221</v>
      </c>
    </row>
    <row r="9" spans="1:4" ht="21.95" customHeight="1" x14ac:dyDescent="0.25">
      <c r="A9" s="21"/>
      <c r="B9" s="21"/>
      <c r="C9" s="23"/>
      <c r="D9" s="23" t="s">
        <v>222</v>
      </c>
    </row>
    <row r="10" spans="1:4" ht="21.95" customHeight="1" x14ac:dyDescent="0.25">
      <c r="A10" s="24" t="s">
        <v>223</v>
      </c>
      <c r="B10" s="21"/>
      <c r="C10" s="23"/>
      <c r="D10" s="23" t="s">
        <v>224</v>
      </c>
    </row>
    <row r="11" spans="1:4" ht="21.95" customHeight="1" x14ac:dyDescent="0.25">
      <c r="A11" s="21" t="s">
        <v>225</v>
      </c>
      <c r="B11" s="22">
        <f>COUNTIFS('Census Entry'!$F$2:$F$251,"Employee",'Census Entry'!$N$2:$N$251,"EE Only")</f>
        <v>0</v>
      </c>
      <c r="C11" s="23"/>
      <c r="D11" s="23" t="s">
        <v>226</v>
      </c>
    </row>
    <row r="12" spans="1:4" ht="21.95" customHeight="1" x14ac:dyDescent="0.25">
      <c r="A12" s="21" t="s">
        <v>227</v>
      </c>
      <c r="B12" s="22">
        <f>COUNTIFS('Census Entry'!$F$2:$F$251,"Employee",'Census Entry'!$N$2:$N$251,"EE+Spouse")</f>
        <v>0</v>
      </c>
      <c r="C12" s="23"/>
      <c r="D12" s="23" t="s">
        <v>228</v>
      </c>
    </row>
    <row r="13" spans="1:4" ht="21.95" customHeight="1" x14ac:dyDescent="0.25">
      <c r="A13" s="21" t="s">
        <v>229</v>
      </c>
      <c r="B13" s="22">
        <f>COUNTIFS('Census Entry'!$F$2:$F$251,"Employee",'Census Entry'!$N$2:$N$251,"EE+Child")</f>
        <v>0</v>
      </c>
      <c r="C13" s="23"/>
      <c r="D13" s="23" t="s">
        <v>230</v>
      </c>
    </row>
    <row r="14" spans="1:4" x14ac:dyDescent="0.25">
      <c r="A14" s="21" t="s">
        <v>231</v>
      </c>
      <c r="B14" s="22">
        <f>COUNTIFS('Census Entry'!$F$2:$F$251,"Employee",'Census Entry'!$N$2:$N$251,"Family")</f>
        <v>0</v>
      </c>
      <c r="C14" s="23"/>
      <c r="D14" s="23"/>
    </row>
    <row r="15" spans="1:4" x14ac:dyDescent="0.25">
      <c r="A15" s="21"/>
      <c r="B15" s="21"/>
      <c r="C15" s="23"/>
      <c r="D15" s="23"/>
    </row>
    <row r="16" spans="1:4" x14ac:dyDescent="0.25">
      <c r="A16" s="24" t="s">
        <v>232</v>
      </c>
      <c r="B16" s="21"/>
      <c r="C16" s="23"/>
      <c r="D16" s="23"/>
    </row>
    <row r="17" spans="1:4" x14ac:dyDescent="0.25">
      <c r="A17" s="21" t="s">
        <v>233</v>
      </c>
      <c r="B17" s="22">
        <f>COUNTIF('Census Entry'!$U$2:$U$251,"Ready")</f>
        <v>0</v>
      </c>
      <c r="C17" s="23"/>
      <c r="D17" s="23"/>
    </row>
    <row r="18" spans="1:4" x14ac:dyDescent="0.25">
      <c r="A18" s="21" t="s">
        <v>234</v>
      </c>
      <c r="B18" s="22">
        <f>COUNTIF('Census Entry'!$U$2:$U$251,"Missing Required Info")</f>
        <v>250</v>
      </c>
      <c r="C18" s="23"/>
      <c r="D18" s="23"/>
    </row>
    <row r="19" spans="1:4" x14ac:dyDescent="0.25">
      <c r="A19" s="21" t="s">
        <v>235</v>
      </c>
      <c r="B19" s="22">
        <f>COUNTIF('Census Entry'!$S$2:$S$251,"Missing DOB")</f>
        <v>0</v>
      </c>
      <c r="C19" s="23"/>
      <c r="D19" s="23"/>
    </row>
    <row r="20" spans="1:4" x14ac:dyDescent="0.25">
      <c r="A20" s="21" t="s">
        <v>236</v>
      </c>
      <c r="B20" s="22">
        <f>COUNTIF('Census Entry'!$T$2:$T$251,"Missing ZIP")</f>
        <v>0</v>
      </c>
      <c r="C20" s="23"/>
      <c r="D20" s="23"/>
    </row>
    <row r="21" spans="1:4" x14ac:dyDescent="0.25">
      <c r="A21" s="21"/>
      <c r="B21" s="21"/>
      <c r="C21" s="23"/>
      <c r="D21" s="23"/>
    </row>
    <row r="22" spans="1:4" x14ac:dyDescent="0.25">
      <c r="A22" s="24" t="s">
        <v>237</v>
      </c>
      <c r="B22" s="21"/>
      <c r="C22" s="23"/>
      <c r="D22" s="23"/>
    </row>
    <row r="23" spans="1:4" x14ac:dyDescent="0.25">
      <c r="A23" s="21" t="s">
        <v>238</v>
      </c>
      <c r="B23" s="25">
        <f>SUMIFS('Census Entry'!$K$2:$K$251,'Census Entry'!$F$2:$F$251,"Employee")</f>
        <v>0</v>
      </c>
      <c r="C23" s="23"/>
      <c r="D23" s="23"/>
    </row>
    <row r="24" spans="1:4" x14ac:dyDescent="0.25">
      <c r="A24" s="21" t="s">
        <v>239</v>
      </c>
      <c r="B24" s="25">
        <f>B23*12</f>
        <v>0</v>
      </c>
      <c r="C24" s="23"/>
      <c r="D24" s="23"/>
    </row>
    <row r="25" spans="1:4" x14ac:dyDescent="0.25">
      <c r="A25" s="2"/>
      <c r="B25" s="2"/>
    </row>
    <row r="26" spans="1:4" x14ac:dyDescent="0.25">
      <c r="A26" s="1" t="s">
        <v>81</v>
      </c>
      <c r="B26" s="2"/>
    </row>
    <row r="27" spans="1:4" x14ac:dyDescent="0.25">
      <c r="A27" s="2" t="s">
        <v>240</v>
      </c>
      <c r="B27" s="2"/>
    </row>
    <row r="28" spans="1:4" x14ac:dyDescent="0.25">
      <c r="A28" s="2" t="s">
        <v>241</v>
      </c>
      <c r="B28" s="2"/>
    </row>
    <row r="29" spans="1:4" x14ac:dyDescent="0.25">
      <c r="A29" s="2" t="s">
        <v>242</v>
      </c>
      <c r="B29" s="2"/>
    </row>
  </sheetData>
  <mergeCells count="1">
    <mergeCell ref="A1:D1"/>
  </mergeCells>
  <pageMargins left="0.3" right="0.3" top="0.5" bottom="0.5" header="0.5" footer="0.5"/>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7324D"/>
    <pageSetUpPr fitToPage="1"/>
  </sheetPr>
  <dimension ref="A1:Q15"/>
  <sheetViews>
    <sheetView showGridLines="0" workbookViewId="0">
      <pane ySplit="4" topLeftCell="A5" activePane="bottomLeft" state="frozen"/>
      <selection pane="bottomLeft" activeCell="D30" sqref="D30"/>
    </sheetView>
  </sheetViews>
  <sheetFormatPr defaultRowHeight="15" x14ac:dyDescent="0.25"/>
  <cols>
    <col min="1" max="5" width="16" customWidth="1"/>
    <col min="6" max="6" width="3" customWidth="1"/>
    <col min="7" max="11" width="16" customWidth="1"/>
    <col min="12" max="12" width="3" customWidth="1"/>
    <col min="13" max="17" width="16" customWidth="1"/>
  </cols>
  <sheetData>
    <row r="1" spans="1:17" ht="33.950000000000003" customHeight="1" x14ac:dyDescent="0.4">
      <c r="A1" s="26" t="s">
        <v>243</v>
      </c>
      <c r="B1" s="27"/>
      <c r="C1" s="27"/>
      <c r="D1" s="27"/>
      <c r="E1" s="27"/>
      <c r="F1" s="27"/>
      <c r="G1" s="27"/>
      <c r="H1" s="27"/>
      <c r="I1" s="27"/>
      <c r="J1" s="27"/>
      <c r="K1" s="27"/>
      <c r="L1" s="27"/>
      <c r="M1" s="27"/>
      <c r="N1" s="27"/>
      <c r="O1" s="27"/>
      <c r="P1" s="27"/>
      <c r="Q1" s="27"/>
    </row>
    <row r="3" spans="1:17" x14ac:dyDescent="0.25">
      <c r="A3" s="3" t="s">
        <v>244</v>
      </c>
    </row>
    <row r="5" spans="1:17" x14ac:dyDescent="0.25">
      <c r="A5" s="86" t="s">
        <v>245</v>
      </c>
      <c r="B5" s="67"/>
      <c r="C5" s="67"/>
      <c r="D5" s="67"/>
      <c r="E5" s="67"/>
      <c r="G5" s="86" t="s">
        <v>246</v>
      </c>
      <c r="H5" s="67"/>
      <c r="I5" s="67"/>
      <c r="J5" s="67"/>
      <c r="K5" s="67"/>
      <c r="M5" s="86" t="s">
        <v>247</v>
      </c>
      <c r="N5" s="67"/>
      <c r="O5" s="67"/>
      <c r="P5" s="67"/>
      <c r="Q5" s="67"/>
    </row>
    <row r="6" spans="1:17" x14ac:dyDescent="0.25">
      <c r="A6" s="28" t="s">
        <v>248</v>
      </c>
      <c r="B6" s="28" t="s">
        <v>249</v>
      </c>
      <c r="C6" s="28" t="s">
        <v>250</v>
      </c>
      <c r="D6" s="28" t="s">
        <v>251</v>
      </c>
      <c r="E6" s="28" t="s">
        <v>252</v>
      </c>
      <c r="G6" s="28" t="s">
        <v>248</v>
      </c>
      <c r="H6" s="28" t="s">
        <v>249</v>
      </c>
      <c r="I6" s="28" t="s">
        <v>250</v>
      </c>
      <c r="J6" s="28" t="s">
        <v>251</v>
      </c>
      <c r="K6" s="28" t="s">
        <v>252</v>
      </c>
      <c r="M6" s="28" t="s">
        <v>248</v>
      </c>
      <c r="N6" s="28" t="s">
        <v>249</v>
      </c>
      <c r="O6" s="28" t="s">
        <v>250</v>
      </c>
      <c r="P6" s="28" t="s">
        <v>251</v>
      </c>
      <c r="Q6" s="28" t="s">
        <v>252</v>
      </c>
    </row>
    <row r="7" spans="1:17" x14ac:dyDescent="0.25">
      <c r="A7" s="2" t="s">
        <v>225</v>
      </c>
      <c r="B7" s="2">
        <f>Summary!B11</f>
        <v>0</v>
      </c>
      <c r="C7" s="29"/>
      <c r="D7" s="30" t="str">
        <f>IF(C7="","",B7*C7)</f>
        <v/>
      </c>
      <c r="E7" s="30" t="str">
        <f>IF(D7="","",D7*12)</f>
        <v/>
      </c>
      <c r="G7" s="2" t="s">
        <v>225</v>
      </c>
      <c r="H7" s="2">
        <f>Summary!B11</f>
        <v>0</v>
      </c>
      <c r="I7" s="29"/>
      <c r="J7" s="30" t="str">
        <f>IF(I7="","",H7*I7)</f>
        <v/>
      </c>
      <c r="K7" s="30" t="str">
        <f>IF(J7="","",J7*12)</f>
        <v/>
      </c>
      <c r="M7" s="2" t="s">
        <v>225</v>
      </c>
      <c r="N7" s="2">
        <f>Summary!B11</f>
        <v>0</v>
      </c>
      <c r="O7" s="29"/>
      <c r="P7" s="30" t="str">
        <f>IF(O7="","",N7*O7)</f>
        <v/>
      </c>
      <c r="Q7" s="30" t="str">
        <f>IF(P7="","",P7*12)</f>
        <v/>
      </c>
    </row>
    <row r="8" spans="1:17" x14ac:dyDescent="0.25">
      <c r="A8" s="2" t="s">
        <v>227</v>
      </c>
      <c r="B8" s="2">
        <f>Summary!B12</f>
        <v>0</v>
      </c>
      <c r="C8" s="29"/>
      <c r="D8" s="30" t="str">
        <f>IF(C8="","",B8*C8)</f>
        <v/>
      </c>
      <c r="E8" s="30" t="str">
        <f>IF(D8="","",D8*12)</f>
        <v/>
      </c>
      <c r="G8" s="2" t="s">
        <v>227</v>
      </c>
      <c r="H8" s="2">
        <f>Summary!B12</f>
        <v>0</v>
      </c>
      <c r="I8" s="29"/>
      <c r="J8" s="30" t="str">
        <f>IF(I8="","",H8*I8)</f>
        <v/>
      </c>
      <c r="K8" s="30" t="str">
        <f>IF(J8="","",J8*12)</f>
        <v/>
      </c>
      <c r="M8" s="2" t="s">
        <v>227</v>
      </c>
      <c r="N8" s="2">
        <f>Summary!B12</f>
        <v>0</v>
      </c>
      <c r="O8" s="29"/>
      <c r="P8" s="30" t="str">
        <f>IF(O8="","",N8*O8)</f>
        <v/>
      </c>
      <c r="Q8" s="30" t="str">
        <f>IF(P8="","",P8*12)</f>
        <v/>
      </c>
    </row>
    <row r="9" spans="1:17" x14ac:dyDescent="0.25">
      <c r="A9" s="2" t="s">
        <v>229</v>
      </c>
      <c r="B9" s="2">
        <f>Summary!B13</f>
        <v>0</v>
      </c>
      <c r="C9" s="29"/>
      <c r="D9" s="30" t="str">
        <f>IF(C9="","",B9*C9)</f>
        <v/>
      </c>
      <c r="E9" s="30" t="str">
        <f>IF(D9="","",D9*12)</f>
        <v/>
      </c>
      <c r="G9" s="2" t="s">
        <v>229</v>
      </c>
      <c r="H9" s="2">
        <f>Summary!B13</f>
        <v>0</v>
      </c>
      <c r="I9" s="29"/>
      <c r="J9" s="30" t="str">
        <f>IF(I9="","",H9*I9)</f>
        <v/>
      </c>
      <c r="K9" s="30" t="str">
        <f>IF(J9="","",J9*12)</f>
        <v/>
      </c>
      <c r="M9" s="2" t="s">
        <v>229</v>
      </c>
      <c r="N9" s="2">
        <f>Summary!B13</f>
        <v>0</v>
      </c>
      <c r="O9" s="29"/>
      <c r="P9" s="30" t="str">
        <f>IF(O9="","",N9*O9)</f>
        <v/>
      </c>
      <c r="Q9" s="30" t="str">
        <f>IF(P9="","",P9*12)</f>
        <v/>
      </c>
    </row>
    <row r="10" spans="1:17" x14ac:dyDescent="0.25">
      <c r="A10" s="2" t="s">
        <v>231</v>
      </c>
      <c r="B10" s="2">
        <f>Summary!B14</f>
        <v>0</v>
      </c>
      <c r="C10" s="29"/>
      <c r="D10" s="30" t="str">
        <f>IF(C10="","",B10*C10)</f>
        <v/>
      </c>
      <c r="E10" s="30" t="str">
        <f>IF(D10="","",D10*12)</f>
        <v/>
      </c>
      <c r="G10" s="2" t="s">
        <v>231</v>
      </c>
      <c r="H10" s="2">
        <f>Summary!B14</f>
        <v>0</v>
      </c>
      <c r="I10" s="29"/>
      <c r="J10" s="30" t="str">
        <f>IF(I10="","",H10*I10)</f>
        <v/>
      </c>
      <c r="K10" s="30" t="str">
        <f>IF(J10="","",J10*12)</f>
        <v/>
      </c>
      <c r="M10" s="2" t="s">
        <v>231</v>
      </c>
      <c r="N10" s="2">
        <f>Summary!B14</f>
        <v>0</v>
      </c>
      <c r="O10" s="29"/>
      <c r="P10" s="30" t="str">
        <f>IF(O10="","",N10*O10)</f>
        <v/>
      </c>
      <c r="Q10" s="30" t="str">
        <f>IF(P10="","",P10*12)</f>
        <v/>
      </c>
    </row>
    <row r="11" spans="1:17" x14ac:dyDescent="0.25">
      <c r="A11" s="2"/>
      <c r="B11" s="2"/>
      <c r="C11" s="2"/>
      <c r="D11" s="2"/>
      <c r="E11" s="2"/>
      <c r="G11" s="2"/>
      <c r="H11" s="2"/>
      <c r="I11" s="2"/>
      <c r="J11" s="2"/>
      <c r="K11" s="2"/>
      <c r="M11" s="2"/>
      <c r="N11" s="2"/>
      <c r="O11" s="2"/>
      <c r="P11" s="2"/>
      <c r="Q11" s="2"/>
    </row>
    <row r="12" spans="1:17" x14ac:dyDescent="0.25">
      <c r="A12" s="31" t="s">
        <v>253</v>
      </c>
      <c r="B12" s="2"/>
      <c r="C12" s="2"/>
      <c r="D12" s="32">
        <f>SUM(D7:D10)</f>
        <v>0</v>
      </c>
      <c r="E12" s="32">
        <f>SUM(E7:E10)</f>
        <v>0</v>
      </c>
      <c r="G12" s="31" t="s">
        <v>253</v>
      </c>
      <c r="H12" s="2"/>
      <c r="I12" s="2"/>
      <c r="J12" s="32">
        <f>SUM(J7:J10)</f>
        <v>0</v>
      </c>
      <c r="K12" s="32">
        <f>SUM(K7:K10)</f>
        <v>0</v>
      </c>
      <c r="M12" s="31" t="s">
        <v>253</v>
      </c>
      <c r="N12" s="2"/>
      <c r="O12" s="2"/>
      <c r="P12" s="32">
        <f>SUM(P7:P10)</f>
        <v>0</v>
      </c>
      <c r="Q12" s="32">
        <f>SUM(Q7:Q10)</f>
        <v>0</v>
      </c>
    </row>
    <row r="13" spans="1:17" x14ac:dyDescent="0.25">
      <c r="A13" s="2"/>
      <c r="B13" s="2"/>
      <c r="C13" s="2"/>
      <c r="D13" s="2"/>
      <c r="E13" s="2"/>
      <c r="G13" s="2"/>
      <c r="H13" s="2"/>
      <c r="I13" s="2"/>
      <c r="J13" s="2"/>
      <c r="K13" s="2"/>
      <c r="M13" s="2"/>
      <c r="N13" s="2"/>
      <c r="O13" s="2"/>
      <c r="P13" s="2"/>
      <c r="Q13" s="2"/>
    </row>
    <row r="14" spans="1:17" x14ac:dyDescent="0.25">
      <c r="A14" s="31" t="s">
        <v>254</v>
      </c>
      <c r="B14" s="2"/>
      <c r="C14" s="2"/>
      <c r="D14" s="32">
        <f>IF(D12="","",D12-Summary!B23)</f>
        <v>0</v>
      </c>
      <c r="E14" s="30"/>
      <c r="G14" s="31" t="s">
        <v>254</v>
      </c>
      <c r="H14" s="2"/>
      <c r="I14" s="2"/>
      <c r="J14" s="32">
        <f>IF(J12="","",J12-Summary!B23)</f>
        <v>0</v>
      </c>
      <c r="K14" s="30"/>
      <c r="M14" s="31" t="s">
        <v>254</v>
      </c>
      <c r="N14" s="2"/>
      <c r="O14" s="2"/>
      <c r="P14" s="32">
        <f>IF(P12="","",P12-Summary!B23)</f>
        <v>0</v>
      </c>
      <c r="Q14" s="30"/>
    </row>
    <row r="15" spans="1:17" x14ac:dyDescent="0.25">
      <c r="A15" s="31" t="s">
        <v>255</v>
      </c>
      <c r="B15" s="2"/>
      <c r="C15" s="2"/>
      <c r="D15" s="30"/>
      <c r="E15" s="32">
        <f>IF(E12="","",E12-Summary!B24)</f>
        <v>0</v>
      </c>
      <c r="G15" s="31" t="s">
        <v>255</v>
      </c>
      <c r="H15" s="2"/>
      <c r="I15" s="2"/>
      <c r="J15" s="30"/>
      <c r="K15" s="32">
        <f>IF(K12="","",K12-Summary!B24)</f>
        <v>0</v>
      </c>
      <c r="M15" s="31" t="s">
        <v>255</v>
      </c>
      <c r="N15" s="2"/>
      <c r="O15" s="2"/>
      <c r="P15" s="30"/>
      <c r="Q15" s="32">
        <f>IF(Q12="","",Q12-Summary!B24)</f>
        <v>0</v>
      </c>
    </row>
  </sheetData>
  <mergeCells count="3">
    <mergeCell ref="M5:Q5"/>
    <mergeCell ref="A5:E5"/>
    <mergeCell ref="G5:K5"/>
  </mergeCells>
  <pageMargins left="0.3" right="0.3" top="0.5" bottom="0.5" header="0.5" footer="0.5"/>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10AAA8"/>
    <pageSetUpPr fitToPage="1"/>
  </sheetPr>
  <dimension ref="A1:D79"/>
  <sheetViews>
    <sheetView showGridLines="0" workbookViewId="0">
      <pane ySplit="6" topLeftCell="A7" activePane="bottomLeft" state="frozen"/>
      <selection pane="bottomLeft" sqref="A1:C2"/>
    </sheetView>
  </sheetViews>
  <sheetFormatPr defaultRowHeight="15" x14ac:dyDescent="0.25"/>
  <cols>
    <col min="1" max="1" width="29" customWidth="1"/>
    <col min="2" max="2" width="41" customWidth="1"/>
    <col min="3" max="3" width="30" customWidth="1"/>
    <col min="4" max="4" width="18" customWidth="1"/>
  </cols>
  <sheetData>
    <row r="1" spans="1:4" ht="44.1" customHeight="1" x14ac:dyDescent="0.25">
      <c r="A1" s="88" t="s">
        <v>256</v>
      </c>
      <c r="B1" s="67"/>
      <c r="C1" s="67"/>
    </row>
    <row r="2" spans="1:4" ht="20.100000000000001" customHeight="1" x14ac:dyDescent="0.25">
      <c r="A2" s="67"/>
      <c r="B2" s="67"/>
      <c r="C2" s="67"/>
    </row>
    <row r="3" spans="1:4" ht="20.100000000000001" customHeight="1" x14ac:dyDescent="0.25"/>
    <row r="4" spans="1:4" ht="20.100000000000001" customHeight="1" x14ac:dyDescent="0.25">
      <c r="A4" s="89" t="s">
        <v>257</v>
      </c>
      <c r="B4" s="67"/>
      <c r="C4" s="67"/>
      <c r="D4" s="67"/>
    </row>
    <row r="5" spans="1:4" ht="20.100000000000001" customHeight="1" x14ac:dyDescent="0.25"/>
    <row r="6" spans="1:4" ht="20.100000000000001" customHeight="1" x14ac:dyDescent="0.25">
      <c r="A6" s="40" t="s">
        <v>258</v>
      </c>
      <c r="B6" s="40" t="s">
        <v>259</v>
      </c>
      <c r="C6" s="40" t="s">
        <v>260</v>
      </c>
      <c r="D6" s="40" t="s">
        <v>261</v>
      </c>
    </row>
    <row r="7" spans="1:4" ht="20.100000000000001" customHeight="1" x14ac:dyDescent="0.25">
      <c r="A7" s="87" t="s">
        <v>262</v>
      </c>
      <c r="B7" s="67"/>
      <c r="C7" s="67"/>
      <c r="D7" s="67"/>
    </row>
    <row r="8" spans="1:4" ht="42" customHeight="1" x14ac:dyDescent="0.25">
      <c r="A8" s="41" t="s">
        <v>263</v>
      </c>
      <c r="B8" s="42" t="s">
        <v>264</v>
      </c>
      <c r="C8" s="42" t="s">
        <v>265</v>
      </c>
      <c r="D8" s="43" t="s">
        <v>266</v>
      </c>
    </row>
    <row r="9" spans="1:4" ht="42" customHeight="1" x14ac:dyDescent="0.25">
      <c r="A9" s="41" t="s">
        <v>267</v>
      </c>
      <c r="B9" s="42" t="s">
        <v>268</v>
      </c>
      <c r="C9" s="42" t="s">
        <v>269</v>
      </c>
      <c r="D9" s="43" t="s">
        <v>270</v>
      </c>
    </row>
    <row r="10" spans="1:4" ht="42" customHeight="1" x14ac:dyDescent="0.25">
      <c r="A10" s="41" t="s">
        <v>271</v>
      </c>
      <c r="B10" s="42" t="s">
        <v>272</v>
      </c>
      <c r="C10" s="42" t="s">
        <v>273</v>
      </c>
      <c r="D10" s="43" t="s">
        <v>274</v>
      </c>
    </row>
    <row r="11" spans="1:4" ht="42" customHeight="1" x14ac:dyDescent="0.25">
      <c r="A11" s="41" t="s">
        <v>275</v>
      </c>
      <c r="B11" s="42" t="s">
        <v>276</v>
      </c>
      <c r="C11" s="42" t="s">
        <v>277</v>
      </c>
      <c r="D11" s="43" t="s">
        <v>274</v>
      </c>
    </row>
    <row r="12" spans="1:4" ht="42" customHeight="1" x14ac:dyDescent="0.25">
      <c r="A12" s="41" t="s">
        <v>278</v>
      </c>
      <c r="B12" s="42" t="s">
        <v>279</v>
      </c>
      <c r="C12" s="42" t="s">
        <v>280</v>
      </c>
      <c r="D12" s="43" t="s">
        <v>281</v>
      </c>
    </row>
    <row r="13" spans="1:4" ht="42" customHeight="1" x14ac:dyDescent="0.25">
      <c r="A13" s="41" t="s">
        <v>282</v>
      </c>
      <c r="B13" s="42" t="s">
        <v>283</v>
      </c>
      <c r="C13" s="42" t="s">
        <v>284</v>
      </c>
      <c r="D13" s="43" t="s">
        <v>281</v>
      </c>
    </row>
    <row r="14" spans="1:4" ht="42" customHeight="1" x14ac:dyDescent="0.25">
      <c r="A14" s="41" t="s">
        <v>285</v>
      </c>
      <c r="B14" s="42" t="s">
        <v>286</v>
      </c>
      <c r="C14" s="42" t="s">
        <v>287</v>
      </c>
      <c r="D14" s="43" t="s">
        <v>281</v>
      </c>
    </row>
    <row r="15" spans="1:4" ht="42" customHeight="1" x14ac:dyDescent="0.25">
      <c r="A15" s="41" t="s">
        <v>288</v>
      </c>
      <c r="B15" s="42" t="s">
        <v>289</v>
      </c>
      <c r="C15" s="42" t="s">
        <v>290</v>
      </c>
      <c r="D15" s="43" t="s">
        <v>291</v>
      </c>
    </row>
    <row r="16" spans="1:4" ht="20.100000000000001" customHeight="1" x14ac:dyDescent="0.25"/>
    <row r="17" spans="1:4" ht="20.100000000000001" customHeight="1" x14ac:dyDescent="0.25">
      <c r="A17" s="87" t="s">
        <v>292</v>
      </c>
      <c r="B17" s="67"/>
      <c r="C17" s="67"/>
      <c r="D17" s="67"/>
    </row>
    <row r="18" spans="1:4" ht="42" customHeight="1" x14ac:dyDescent="0.25">
      <c r="A18" s="41" t="s">
        <v>293</v>
      </c>
      <c r="B18" s="42" t="s">
        <v>294</v>
      </c>
      <c r="C18" s="42" t="s">
        <v>295</v>
      </c>
      <c r="D18" s="43" t="s">
        <v>274</v>
      </c>
    </row>
    <row r="19" spans="1:4" ht="42" customHeight="1" x14ac:dyDescent="0.25">
      <c r="A19" s="41" t="s">
        <v>296</v>
      </c>
      <c r="B19" s="42" t="s">
        <v>297</v>
      </c>
      <c r="C19" s="42" t="s">
        <v>298</v>
      </c>
      <c r="D19" s="43" t="s">
        <v>274</v>
      </c>
    </row>
    <row r="20" spans="1:4" ht="42" customHeight="1" x14ac:dyDescent="0.25">
      <c r="A20" s="41" t="s">
        <v>299</v>
      </c>
      <c r="B20" s="42" t="s">
        <v>300</v>
      </c>
      <c r="C20" s="42" t="s">
        <v>301</v>
      </c>
      <c r="D20" s="43" t="s">
        <v>274</v>
      </c>
    </row>
    <row r="21" spans="1:4" ht="42" customHeight="1" x14ac:dyDescent="0.25">
      <c r="A21" s="41" t="s">
        <v>302</v>
      </c>
      <c r="B21" s="42" t="s">
        <v>303</v>
      </c>
      <c r="C21" s="42" t="s">
        <v>304</v>
      </c>
      <c r="D21" s="43" t="s">
        <v>274</v>
      </c>
    </row>
    <row r="22" spans="1:4" ht="42" customHeight="1" x14ac:dyDescent="0.25">
      <c r="A22" s="41" t="s">
        <v>305</v>
      </c>
      <c r="B22" s="42" t="s">
        <v>306</v>
      </c>
      <c r="C22" s="42" t="s">
        <v>307</v>
      </c>
      <c r="D22" s="43" t="s">
        <v>274</v>
      </c>
    </row>
    <row r="23" spans="1:4" ht="42" customHeight="1" x14ac:dyDescent="0.25">
      <c r="A23" s="41" t="s">
        <v>308</v>
      </c>
      <c r="B23" s="42" t="s">
        <v>309</v>
      </c>
      <c r="C23" s="42" t="s">
        <v>310</v>
      </c>
      <c r="D23" s="43" t="s">
        <v>274</v>
      </c>
    </row>
    <row r="24" spans="1:4" ht="42" customHeight="1" x14ac:dyDescent="0.25">
      <c r="A24" s="41" t="s">
        <v>311</v>
      </c>
      <c r="B24" s="42" t="s">
        <v>312</v>
      </c>
      <c r="C24" s="42" t="s">
        <v>313</v>
      </c>
      <c r="D24" s="43" t="s">
        <v>274</v>
      </c>
    </row>
    <row r="25" spans="1:4" ht="42" customHeight="1" x14ac:dyDescent="0.25">
      <c r="A25" s="41" t="s">
        <v>314</v>
      </c>
      <c r="B25" s="42" t="s">
        <v>315</v>
      </c>
      <c r="C25" s="42" t="s">
        <v>316</v>
      </c>
      <c r="D25" s="43" t="s">
        <v>274</v>
      </c>
    </row>
    <row r="26" spans="1:4" ht="20.100000000000001" customHeight="1" x14ac:dyDescent="0.25"/>
    <row r="27" spans="1:4" ht="20.100000000000001" customHeight="1" x14ac:dyDescent="0.25">
      <c r="A27" s="87" t="s">
        <v>317</v>
      </c>
      <c r="B27" s="67"/>
      <c r="C27" s="67"/>
      <c r="D27" s="67"/>
    </row>
    <row r="28" spans="1:4" ht="42" customHeight="1" x14ac:dyDescent="0.25">
      <c r="A28" s="41" t="s">
        <v>318</v>
      </c>
      <c r="B28" s="42" t="s">
        <v>319</v>
      </c>
      <c r="C28" s="42" t="s">
        <v>320</v>
      </c>
      <c r="D28" s="43" t="s">
        <v>321</v>
      </c>
    </row>
    <row r="29" spans="1:4" ht="42" customHeight="1" x14ac:dyDescent="0.25">
      <c r="A29" s="41" t="s">
        <v>322</v>
      </c>
      <c r="B29" s="42" t="s">
        <v>323</v>
      </c>
      <c r="C29" s="42" t="s">
        <v>324</v>
      </c>
      <c r="D29" s="43" t="s">
        <v>321</v>
      </c>
    </row>
    <row r="30" spans="1:4" ht="42" customHeight="1" x14ac:dyDescent="0.25">
      <c r="A30" s="41" t="s">
        <v>325</v>
      </c>
      <c r="B30" s="42" t="s">
        <v>326</v>
      </c>
      <c r="C30" s="42" t="s">
        <v>327</v>
      </c>
      <c r="D30" s="43" t="s">
        <v>321</v>
      </c>
    </row>
    <row r="31" spans="1:4" ht="42" customHeight="1" x14ac:dyDescent="0.25">
      <c r="A31" s="41" t="s">
        <v>328</v>
      </c>
      <c r="B31" s="42" t="s">
        <v>329</v>
      </c>
      <c r="C31" s="42" t="s">
        <v>330</v>
      </c>
      <c r="D31" s="43" t="s">
        <v>321</v>
      </c>
    </row>
    <row r="32" spans="1:4" ht="42" customHeight="1" x14ac:dyDescent="0.25">
      <c r="A32" s="41" t="s">
        <v>331</v>
      </c>
      <c r="B32" s="42" t="s">
        <v>332</v>
      </c>
      <c r="C32" s="42" t="s">
        <v>333</v>
      </c>
      <c r="D32" s="43" t="s">
        <v>334</v>
      </c>
    </row>
    <row r="33" spans="1:4" ht="42" customHeight="1" x14ac:dyDescent="0.25">
      <c r="A33" s="41" t="s">
        <v>335</v>
      </c>
      <c r="B33" s="42" t="s">
        <v>336</v>
      </c>
      <c r="C33" s="42" t="s">
        <v>337</v>
      </c>
      <c r="D33" s="43" t="s">
        <v>321</v>
      </c>
    </row>
    <row r="34" spans="1:4" ht="42" customHeight="1" x14ac:dyDescent="0.25">
      <c r="A34" s="41" t="s">
        <v>338</v>
      </c>
      <c r="B34" s="42" t="s">
        <v>339</v>
      </c>
      <c r="C34" s="42" t="s">
        <v>340</v>
      </c>
      <c r="D34" s="43" t="s">
        <v>281</v>
      </c>
    </row>
    <row r="35" spans="1:4" ht="42" customHeight="1" x14ac:dyDescent="0.25">
      <c r="A35" s="41" t="s">
        <v>341</v>
      </c>
      <c r="B35" s="42" t="s">
        <v>342</v>
      </c>
      <c r="C35" s="42" t="s">
        <v>343</v>
      </c>
      <c r="D35" s="43" t="s">
        <v>321</v>
      </c>
    </row>
    <row r="36" spans="1:4" ht="42" customHeight="1" x14ac:dyDescent="0.25">
      <c r="A36" s="41" t="s">
        <v>344</v>
      </c>
      <c r="B36" s="42" t="s">
        <v>345</v>
      </c>
      <c r="C36" s="42" t="s">
        <v>346</v>
      </c>
      <c r="D36" s="43" t="s">
        <v>281</v>
      </c>
    </row>
    <row r="37" spans="1:4" ht="42" customHeight="1" x14ac:dyDescent="0.25">
      <c r="A37" s="41" t="s">
        <v>347</v>
      </c>
      <c r="B37" s="42" t="s">
        <v>348</v>
      </c>
      <c r="C37" s="42" t="s">
        <v>349</v>
      </c>
      <c r="D37" s="43" t="s">
        <v>281</v>
      </c>
    </row>
    <row r="38" spans="1:4" ht="20.100000000000001" customHeight="1" x14ac:dyDescent="0.25"/>
    <row r="39" spans="1:4" ht="20.100000000000001" customHeight="1" x14ac:dyDescent="0.25">
      <c r="A39" s="87" t="s">
        <v>350</v>
      </c>
      <c r="B39" s="67"/>
      <c r="C39" s="67"/>
      <c r="D39" s="67"/>
    </row>
    <row r="40" spans="1:4" ht="42" customHeight="1" x14ac:dyDescent="0.25">
      <c r="A40" s="41" t="s">
        <v>351</v>
      </c>
      <c r="B40" s="42" t="s">
        <v>352</v>
      </c>
      <c r="C40" s="42" t="s">
        <v>353</v>
      </c>
      <c r="D40" s="43" t="s">
        <v>321</v>
      </c>
    </row>
    <row r="41" spans="1:4" ht="42" customHeight="1" x14ac:dyDescent="0.25">
      <c r="A41" s="41" t="s">
        <v>354</v>
      </c>
      <c r="B41" s="42" t="s">
        <v>355</v>
      </c>
      <c r="C41" s="42" t="s">
        <v>356</v>
      </c>
      <c r="D41" s="43" t="s">
        <v>321</v>
      </c>
    </row>
    <row r="42" spans="1:4" ht="42" customHeight="1" x14ac:dyDescent="0.25">
      <c r="A42" s="41" t="s">
        <v>357</v>
      </c>
      <c r="B42" s="42" t="s">
        <v>358</v>
      </c>
      <c r="C42" s="42" t="s">
        <v>359</v>
      </c>
      <c r="D42" s="43" t="s">
        <v>281</v>
      </c>
    </row>
    <row r="43" spans="1:4" ht="42" customHeight="1" x14ac:dyDescent="0.25">
      <c r="A43" s="41" t="s">
        <v>360</v>
      </c>
      <c r="B43" s="42" t="s">
        <v>361</v>
      </c>
      <c r="C43" s="42" t="s">
        <v>362</v>
      </c>
      <c r="D43" s="43" t="s">
        <v>281</v>
      </c>
    </row>
    <row r="44" spans="1:4" ht="42" customHeight="1" x14ac:dyDescent="0.25">
      <c r="A44" s="41" t="s">
        <v>363</v>
      </c>
      <c r="B44" s="42" t="s">
        <v>364</v>
      </c>
      <c r="C44" s="42" t="s">
        <v>365</v>
      </c>
      <c r="D44" s="43" t="s">
        <v>281</v>
      </c>
    </row>
    <row r="45" spans="1:4" ht="42" customHeight="1" x14ac:dyDescent="0.25">
      <c r="A45" s="41" t="s">
        <v>366</v>
      </c>
      <c r="B45" s="42" t="s">
        <v>367</v>
      </c>
      <c r="C45" s="42" t="s">
        <v>368</v>
      </c>
      <c r="D45" s="43" t="s">
        <v>281</v>
      </c>
    </row>
    <row r="46" spans="1:4" ht="42" customHeight="1" x14ac:dyDescent="0.25">
      <c r="A46" s="41" t="s">
        <v>369</v>
      </c>
      <c r="B46" s="42" t="s">
        <v>370</v>
      </c>
      <c r="C46" s="42" t="s">
        <v>371</v>
      </c>
      <c r="D46" s="43" t="s">
        <v>281</v>
      </c>
    </row>
    <row r="47" spans="1:4" ht="20.100000000000001" customHeight="1" x14ac:dyDescent="0.25"/>
    <row r="48" spans="1:4" ht="20.100000000000001" customHeight="1" x14ac:dyDescent="0.25">
      <c r="A48" s="87" t="s">
        <v>372</v>
      </c>
      <c r="B48" s="67"/>
      <c r="C48" s="67"/>
      <c r="D48" s="67"/>
    </row>
    <row r="49" spans="1:4" ht="42" customHeight="1" x14ac:dyDescent="0.25">
      <c r="A49" s="41" t="s">
        <v>373</v>
      </c>
      <c r="B49" s="42" t="s">
        <v>374</v>
      </c>
      <c r="C49" s="42" t="s">
        <v>375</v>
      </c>
      <c r="D49" s="43" t="s">
        <v>281</v>
      </c>
    </row>
    <row r="50" spans="1:4" ht="42" customHeight="1" x14ac:dyDescent="0.25">
      <c r="A50" s="41" t="s">
        <v>376</v>
      </c>
      <c r="B50" s="42" t="s">
        <v>377</v>
      </c>
      <c r="C50" s="42" t="s">
        <v>378</v>
      </c>
      <c r="D50" s="43" t="s">
        <v>379</v>
      </c>
    </row>
    <row r="51" spans="1:4" ht="42" customHeight="1" x14ac:dyDescent="0.25">
      <c r="A51" s="41" t="s">
        <v>380</v>
      </c>
      <c r="B51" s="42" t="s">
        <v>381</v>
      </c>
      <c r="C51" s="42" t="s">
        <v>382</v>
      </c>
      <c r="D51" s="43" t="s">
        <v>379</v>
      </c>
    </row>
    <row r="52" spans="1:4" ht="42" customHeight="1" x14ac:dyDescent="0.25">
      <c r="A52" s="41" t="s">
        <v>383</v>
      </c>
      <c r="B52" s="42" t="s">
        <v>384</v>
      </c>
      <c r="C52" s="42" t="s">
        <v>385</v>
      </c>
      <c r="D52" s="43" t="s">
        <v>281</v>
      </c>
    </row>
    <row r="53" spans="1:4" ht="42" customHeight="1" x14ac:dyDescent="0.25">
      <c r="A53" s="41" t="s">
        <v>386</v>
      </c>
      <c r="B53" s="42" t="s">
        <v>387</v>
      </c>
      <c r="C53" s="42" t="s">
        <v>388</v>
      </c>
      <c r="D53" s="43" t="s">
        <v>334</v>
      </c>
    </row>
    <row r="54" spans="1:4" ht="42" customHeight="1" x14ac:dyDescent="0.25">
      <c r="A54" s="41" t="s">
        <v>389</v>
      </c>
      <c r="B54" s="42" t="s">
        <v>390</v>
      </c>
      <c r="C54" s="42" t="s">
        <v>391</v>
      </c>
      <c r="D54" s="43" t="s">
        <v>334</v>
      </c>
    </row>
    <row r="55" spans="1:4" ht="42" customHeight="1" x14ac:dyDescent="0.25">
      <c r="A55" s="41" t="s">
        <v>392</v>
      </c>
      <c r="B55" s="42" t="s">
        <v>393</v>
      </c>
      <c r="C55" s="42" t="s">
        <v>394</v>
      </c>
      <c r="D55" s="43" t="s">
        <v>395</v>
      </c>
    </row>
    <row r="56" spans="1:4" ht="20.100000000000001" customHeight="1" x14ac:dyDescent="0.25"/>
    <row r="57" spans="1:4" ht="33.950000000000003" customHeight="1" x14ac:dyDescent="0.25">
      <c r="A57" s="90" t="s">
        <v>396</v>
      </c>
      <c r="B57" s="67"/>
      <c r="C57" s="67"/>
      <c r="D57" s="67"/>
    </row>
    <row r="58" spans="1:4" ht="20.100000000000001" customHeight="1" x14ac:dyDescent="0.25"/>
    <row r="59" spans="1:4" ht="20.100000000000001" customHeight="1" x14ac:dyDescent="0.25"/>
    <row r="60" spans="1:4" ht="20.100000000000001" customHeight="1" x14ac:dyDescent="0.25"/>
    <row r="61" spans="1:4" ht="20.100000000000001" customHeight="1" x14ac:dyDescent="0.25"/>
    <row r="62" spans="1:4" ht="20.100000000000001" customHeight="1" x14ac:dyDescent="0.25"/>
    <row r="63" spans="1:4" ht="20.100000000000001" customHeight="1" x14ac:dyDescent="0.25"/>
    <row r="64" spans="1:4" ht="20.100000000000001" customHeight="1" x14ac:dyDescent="0.25"/>
    <row r="65" ht="20.100000000000001" customHeight="1" x14ac:dyDescent="0.25"/>
    <row r="66" ht="20.100000000000001" customHeight="1" x14ac:dyDescent="0.25"/>
    <row r="67" ht="20.100000000000001" customHeight="1" x14ac:dyDescent="0.25"/>
    <row r="68" ht="20.100000000000001" customHeight="1" x14ac:dyDescent="0.25"/>
    <row r="69" ht="20.100000000000001" customHeight="1" x14ac:dyDescent="0.25"/>
    <row r="70" ht="20.100000000000001" customHeight="1" x14ac:dyDescent="0.25"/>
    <row r="71" ht="20.100000000000001" customHeight="1" x14ac:dyDescent="0.25"/>
    <row r="72" ht="20.100000000000001" customHeight="1" x14ac:dyDescent="0.25"/>
    <row r="73" ht="20.100000000000001" customHeight="1" x14ac:dyDescent="0.25"/>
    <row r="74" ht="20.100000000000001" customHeight="1" x14ac:dyDescent="0.25"/>
    <row r="75" ht="20.100000000000001" customHeight="1" x14ac:dyDescent="0.25"/>
    <row r="76" ht="20.100000000000001" customHeight="1" x14ac:dyDescent="0.25"/>
    <row r="77" ht="20.100000000000001" customHeight="1" x14ac:dyDescent="0.25"/>
    <row r="78" ht="20.100000000000001" customHeight="1" x14ac:dyDescent="0.25"/>
    <row r="79" ht="20.100000000000001" customHeight="1" x14ac:dyDescent="0.25"/>
  </sheetData>
  <autoFilter ref="A6:D55" xr:uid="{00000000-0009-0000-0000-000007000000}"/>
  <mergeCells count="8">
    <mergeCell ref="A57:D57"/>
    <mergeCell ref="A17:D17"/>
    <mergeCell ref="A27:D27"/>
    <mergeCell ref="A1:C2"/>
    <mergeCell ref="A4:D4"/>
    <mergeCell ref="A48:D48"/>
    <mergeCell ref="A39:D39"/>
    <mergeCell ref="A7:D7"/>
  </mergeCells>
  <pageMargins left="0.75" right="0.75" top="1" bottom="1" header="0.5" footer="0.5"/>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7324D"/>
    <pageSetUpPr fitToPage="1"/>
  </sheetPr>
  <dimension ref="A1:B7"/>
  <sheetViews>
    <sheetView showGridLines="0" workbookViewId="0"/>
  </sheetViews>
  <sheetFormatPr defaultRowHeight="15" x14ac:dyDescent="0.25"/>
  <cols>
    <col min="1" max="1" width="110" customWidth="1"/>
    <col min="2" max="2" width="48" customWidth="1"/>
  </cols>
  <sheetData>
    <row r="1" spans="1:2" ht="33.950000000000003" customHeight="1" x14ac:dyDescent="0.35">
      <c r="A1" s="33" t="s">
        <v>397</v>
      </c>
      <c r="B1" s="27"/>
    </row>
    <row r="2" spans="1:2" x14ac:dyDescent="0.25">
      <c r="A2" s="5"/>
      <c r="B2" s="5"/>
    </row>
    <row r="3" spans="1:2" x14ac:dyDescent="0.25">
      <c r="A3" s="34" t="s">
        <v>398</v>
      </c>
      <c r="B3" s="5"/>
    </row>
    <row r="4" spans="1:2" x14ac:dyDescent="0.25">
      <c r="A4" s="5" t="s">
        <v>399</v>
      </c>
      <c r="B4" s="5"/>
    </row>
    <row r="5" spans="1:2" x14ac:dyDescent="0.25">
      <c r="A5" s="5"/>
      <c r="B5" s="5"/>
    </row>
    <row r="6" spans="1:2" x14ac:dyDescent="0.25">
      <c r="A6" s="34" t="s">
        <v>400</v>
      </c>
      <c r="B6" s="5"/>
    </row>
    <row r="7" spans="1:2" ht="249.95" customHeight="1" x14ac:dyDescent="0.25">
      <c r="A7" s="35" t="s">
        <v>401</v>
      </c>
      <c r="B7" s="5"/>
    </row>
  </sheetData>
  <pageMargins left="0.3" right="0.3" top="0.5" bottom="0.5"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8</vt:i4>
      </vt:variant>
    </vt:vector>
  </HeadingPairs>
  <TitlesOfParts>
    <vt:vector size="18" baseType="lpstr">
      <vt:lpstr>Start Here</vt:lpstr>
      <vt:lpstr>Submission Profile</vt:lpstr>
      <vt:lpstr>Census Entry</vt:lpstr>
      <vt:lpstr>Affordability Data</vt:lpstr>
      <vt:lpstr>Quote Requirements</vt:lpstr>
      <vt:lpstr>Summary</vt:lpstr>
      <vt:lpstr>ICHRA Scenarios</vt:lpstr>
      <vt:lpstr>Benefits Menu</vt:lpstr>
      <vt:lpstr>Email Template</vt:lpstr>
      <vt:lpstr>Lists</vt:lpstr>
      <vt:lpstr>'Census Entry'!Print_Area</vt:lpstr>
      <vt:lpstr>'Email Template'!Print_Area</vt:lpstr>
      <vt:lpstr>'ICHRA Scenarios'!Print_Area</vt:lpstr>
      <vt:lpstr>Summary!Print_Area</vt:lpstr>
      <vt:lpstr>'Affordability Data'!Print_Titles</vt:lpstr>
      <vt:lpstr>'Benefits Menu'!Print_Titles</vt:lpstr>
      <vt:lpstr>'Census Entry'!Print_Titles</vt:lpstr>
      <vt:lpstr>'Quote Requirements'!Print_Titles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Fijoya Broker Census &amp; ICHRA Planning Pack</dc:title>
  <dc:subject>Website-downloadable broker census and contribution planning workbook</dc:subject>
  <dc:creator>Fijoya and The ICHRA Shop</dc:creator>
  <dc:description>Guided census collection, data validation, summary, and ICHRA contribution scenario workbook.</dc:description>
  <cp:lastModifiedBy>Brad O Neill</cp:lastModifiedBy>
  <dcterms:created xsi:type="dcterms:W3CDTF">2026-03-13T03:28:20Z</dcterms:created>
  <dcterms:modified xsi:type="dcterms:W3CDTF">2026-07-25T19:06:10Z</dcterms:modified>
</cp:coreProperties>
</file>