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Offers" sheetId="1" r:id="rId1"/>
  </sheets>
  <calcPr calcId="124519" fullCalcOnLoad="1"/>
</workbook>
</file>

<file path=xl/sharedStrings.xml><?xml version="1.0" encoding="utf-8"?>
<sst xmlns="http://schemas.openxmlformats.org/spreadsheetml/2006/main" count="27" uniqueCount="22">
  <si>
    <t>Offer #</t>
  </si>
  <si>
    <t>Price</t>
  </si>
  <si>
    <t>Down %</t>
  </si>
  <si>
    <t>Loan Type</t>
  </si>
  <si>
    <t>Credits</t>
  </si>
  <si>
    <t>Rate %</t>
  </si>
  <si>
    <t>Term (yrs)</t>
  </si>
  <si>
    <t>Est Closing Costs</t>
  </si>
  <si>
    <t>Closing Timeline (days)</t>
  </si>
  <si>
    <t>Est Loan Amount</t>
  </si>
  <si>
    <t>Est P&amp;I Payment</t>
  </si>
  <si>
    <t>Cash to Close</t>
  </si>
  <si>
    <t>Offer 1</t>
  </si>
  <si>
    <t>Conventional</t>
  </si>
  <si>
    <t>Offer 2</t>
  </si>
  <si>
    <t>Offer 3</t>
  </si>
  <si>
    <t>Offer 4</t>
  </si>
  <si>
    <t>Offer 5</t>
  </si>
  <si>
    <t>Offer 6</t>
  </si>
  <si>
    <t>Notes:</t>
  </si>
  <si>
    <t>- Payment shown is P&amp;I only; taxes/insurance/MI not included.</t>
  </si>
  <si>
    <t>- Adjust 'Rate %' and 'Closing Costs' per offer; credits reduce Cash to Close.</t>
  </si>
</sst>
</file>

<file path=xl/styles.xml><?xml version="1.0" encoding="utf-8"?>
<styleSheet xmlns="http://schemas.openxmlformats.org/spreadsheetml/2006/main">
  <numFmts count="2">
    <numFmt numFmtId="164" formatCode="$#,##0"/>
    <numFmt numFmtId="165" formatCode="0.00%"/>
  </numFmts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rgb="FF555555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9E1F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1" xfId="0" applyBorder="1"/>
    <xf numFmtId="164" fontId="0" fillId="0" borderId="1" xfId="0" applyNumberFormat="1" applyBorder="1"/>
    <xf numFmtId="165" fontId="0" fillId="0" borderId="1" xfId="0" applyNumberFormat="1" applyBorder="1"/>
    <xf numFmtId="1" fontId="0" fillId="0" borderId="1" xfId="0" applyNumberFormat="1" applyBorder="1"/>
    <xf numFmtId="0" fontId="2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12"/>
  <sheetViews>
    <sheetView tabSelected="1" workbookViewId="0"/>
  </sheetViews>
  <sheetFormatPr defaultRowHeight="15"/>
  <cols>
    <col min="1" max="1" width="11.7109375" customWidth="1"/>
    <col min="2" max="2" width="12.7109375" customWidth="1"/>
    <col min="3" max="3" width="9.7109375" customWidth="1"/>
    <col min="4" max="4" width="14.7109375" customWidth="1"/>
    <col min="5" max="12" width="18.7109375" customWidth="1"/>
  </cols>
  <sheetData>
    <row r="1" spans="1:1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>
      <c r="A2" s="2" t="s">
        <v>12</v>
      </c>
      <c r="B2" s="3"/>
      <c r="C2" s="4">
        <v>0.2</v>
      </c>
      <c r="D2" s="2" t="s">
        <v>13</v>
      </c>
      <c r="E2" s="3">
        <v>0</v>
      </c>
      <c r="F2" s="4">
        <v>0.0675</v>
      </c>
      <c r="G2" s="2">
        <v>30</v>
      </c>
      <c r="H2" s="3">
        <v>12000</v>
      </c>
      <c r="I2" s="5">
        <v>30</v>
      </c>
      <c r="J2" s="3">
        <f>IF($D2="Cash",0,IF($B2="","",$B2*(1-$C2)))</f>
        <v>0</v>
      </c>
      <c r="K2" s="3">
        <f>IF(OR($D2="Cash",$B2=""),"",ROUND(PMT($F2/12,$G2*12,-$J2),0))</f>
        <v>0</v>
      </c>
      <c r="L2" s="3">
        <f>IF($D2="Cash", IF($B2="","",$B2) + $H2 - $E2, IF($B2="","", $B2*$C2 + $H2 - $E2))</f>
        <v>0</v>
      </c>
    </row>
    <row r="3" spans="1:12">
      <c r="A3" s="2" t="s">
        <v>14</v>
      </c>
      <c r="B3" s="3"/>
      <c r="C3" s="4">
        <v>0.2</v>
      </c>
      <c r="D3" s="2" t="s">
        <v>13</v>
      </c>
      <c r="E3" s="3">
        <v>0</v>
      </c>
      <c r="F3" s="4">
        <v>0.0675</v>
      </c>
      <c r="G3" s="2">
        <v>30</v>
      </c>
      <c r="H3" s="3">
        <v>12000</v>
      </c>
      <c r="I3" s="5">
        <v>30</v>
      </c>
      <c r="J3" s="3">
        <f>IF($D3="Cash",0,IF($B3="","",$B3*(1-$C3)))</f>
        <v>0</v>
      </c>
      <c r="K3" s="3">
        <f>IF(OR($D3="Cash",$B3=""),"",ROUND(PMT($F3/12,$G3*12,-$J3),0))</f>
        <v>0</v>
      </c>
      <c r="L3" s="3">
        <f>IF($D3="Cash", IF($B3="","",$B3) + $H3 - $E3, IF($B3="","", $B3*$C3 + $H3 - $E3))</f>
        <v>0</v>
      </c>
    </row>
    <row r="4" spans="1:12">
      <c r="A4" s="2" t="s">
        <v>15</v>
      </c>
      <c r="B4" s="3"/>
      <c r="C4" s="4">
        <v>0.2</v>
      </c>
      <c r="D4" s="2" t="s">
        <v>13</v>
      </c>
      <c r="E4" s="3">
        <v>0</v>
      </c>
      <c r="F4" s="4">
        <v>0.0675</v>
      </c>
      <c r="G4" s="2">
        <v>30</v>
      </c>
      <c r="H4" s="3">
        <v>12000</v>
      </c>
      <c r="I4" s="5">
        <v>30</v>
      </c>
      <c r="J4" s="3">
        <f>IF($D4="Cash",0,IF($B4="","",$B4*(1-$C4)))</f>
        <v>0</v>
      </c>
      <c r="K4" s="3">
        <f>IF(OR($D4="Cash",$B4=""),"",ROUND(PMT($F4/12,$G4*12,-$J4),0))</f>
        <v>0</v>
      </c>
      <c r="L4" s="3">
        <f>IF($D4="Cash", IF($B4="","",$B4) + $H4 - $E4, IF($B4="","", $B4*$C4 + $H4 - $E4))</f>
        <v>0</v>
      </c>
    </row>
    <row r="5" spans="1:12">
      <c r="A5" s="2" t="s">
        <v>16</v>
      </c>
      <c r="B5" s="3"/>
      <c r="C5" s="4">
        <v>0.2</v>
      </c>
      <c r="D5" s="2" t="s">
        <v>13</v>
      </c>
      <c r="E5" s="3">
        <v>0</v>
      </c>
      <c r="F5" s="4">
        <v>0.0675</v>
      </c>
      <c r="G5" s="2">
        <v>30</v>
      </c>
      <c r="H5" s="3">
        <v>12000</v>
      </c>
      <c r="I5" s="5">
        <v>30</v>
      </c>
      <c r="J5" s="3">
        <f>IF($D5="Cash",0,IF($B5="","",$B5*(1-$C5)))</f>
        <v>0</v>
      </c>
      <c r="K5" s="3">
        <f>IF(OR($D5="Cash",$B5=""),"",ROUND(PMT($F5/12,$G5*12,-$J5),0))</f>
        <v>0</v>
      </c>
      <c r="L5" s="3">
        <f>IF($D5="Cash", IF($B5="","",$B5) + $H5 - $E5, IF($B5="","", $B5*$C5 + $H5 - $E5))</f>
        <v>0</v>
      </c>
    </row>
    <row r="6" spans="1:12">
      <c r="A6" s="2" t="s">
        <v>17</v>
      </c>
      <c r="B6" s="3"/>
      <c r="C6" s="4">
        <v>0.2</v>
      </c>
      <c r="D6" s="2" t="s">
        <v>13</v>
      </c>
      <c r="E6" s="3">
        <v>0</v>
      </c>
      <c r="F6" s="4">
        <v>0.0675</v>
      </c>
      <c r="G6" s="2">
        <v>30</v>
      </c>
      <c r="H6" s="3">
        <v>12000</v>
      </c>
      <c r="I6" s="5">
        <v>30</v>
      </c>
      <c r="J6" s="3">
        <f>IF($D6="Cash",0,IF($B6="","",$B6*(1-$C6)))</f>
        <v>0</v>
      </c>
      <c r="K6" s="3">
        <f>IF(OR($D6="Cash",$B6=""),"",ROUND(PMT($F6/12,$G6*12,-$J6),0))</f>
        <v>0</v>
      </c>
      <c r="L6" s="3">
        <f>IF($D6="Cash", IF($B6="","",$B6) + $H6 - $E6, IF($B6="","", $B6*$C6 + $H6 - $E6))</f>
        <v>0</v>
      </c>
    </row>
    <row r="7" spans="1:12">
      <c r="A7" s="2" t="s">
        <v>18</v>
      </c>
      <c r="B7" s="3"/>
      <c r="C7" s="4">
        <v>0.2</v>
      </c>
      <c r="D7" s="2" t="s">
        <v>13</v>
      </c>
      <c r="E7" s="3">
        <v>0</v>
      </c>
      <c r="F7" s="4">
        <v>0.0675</v>
      </c>
      <c r="G7" s="2">
        <v>30</v>
      </c>
      <c r="H7" s="3">
        <v>12000</v>
      </c>
      <c r="I7" s="5">
        <v>30</v>
      </c>
      <c r="J7" s="3">
        <f>IF($D7="Cash",0,IF($B7="","",$B7*(1-$C7)))</f>
        <v>0</v>
      </c>
      <c r="K7" s="3">
        <f>IF(OR($D7="Cash",$B7=""),"",ROUND(PMT($F7/12,$G7*12,-$J7),0))</f>
        <v>0</v>
      </c>
      <c r="L7" s="3">
        <f>IF($D7="Cash", IF($B7="","",$B7) + $H7 - $E7, IF($B7="","", $B7*$C7 + $H7 - $E7))</f>
        <v>0</v>
      </c>
    </row>
    <row r="10" spans="1:12">
      <c r="A10" s="6" t="s">
        <v>19</v>
      </c>
    </row>
    <row r="11" spans="1:12">
      <c r="A11" s="6" t="s">
        <v>20</v>
      </c>
    </row>
    <row r="12" spans="1:12">
      <c r="A12" s="6" t="s">
        <v>21</v>
      </c>
    </row>
  </sheetData>
  <conditionalFormatting sqref="L2:L7">
    <cfRule type="colorScale" priority="1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dataValidations count="1">
    <dataValidation type="list" allowBlank="1" showInputMessage="1" showErrorMessage="1" sqref="D2:D7">
      <formula1>"Conventional,FHA,VA,Cash"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Offers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2025-09-30T18:49:09Z</dcterms:created>
  <dcterms:modified xsi:type="dcterms:W3CDTF">2025-09-30T18:49:09Z</dcterms:modified>
</cp:coreProperties>
</file>