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https://d.docs.live.net/2a5b67f7fea98cbd/Book/"/>
    </mc:Choice>
  </mc:AlternateContent>
  <xr:revisionPtr revIDLastSave="0" documentId="8_{32D53E36-C22A-4561-BC97-3EBBB75281D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aster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C11" i="10"/>
  <c r="D4" i="10" l="1"/>
  <c r="E4" i="10"/>
  <c r="F4" i="10"/>
  <c r="G4" i="10"/>
  <c r="G9" i="10" s="1"/>
  <c r="H4" i="10"/>
  <c r="I4" i="10"/>
  <c r="J4" i="10"/>
  <c r="K4" i="10"/>
  <c r="L4" i="10"/>
  <c r="L9" i="10" s="1"/>
  <c r="M4" i="10"/>
  <c r="N4" i="10"/>
  <c r="O4" i="10"/>
  <c r="O9" i="10" s="1"/>
  <c r="P4" i="10"/>
  <c r="Q4" i="10"/>
  <c r="R4" i="10"/>
  <c r="S4" i="10"/>
  <c r="T4" i="10"/>
  <c r="T9" i="10" s="1"/>
  <c r="U4" i="10"/>
  <c r="V4" i="10"/>
  <c r="W4" i="10"/>
  <c r="W9" i="10" s="1"/>
  <c r="X4" i="10"/>
  <c r="Y4" i="10"/>
  <c r="Z4" i="10"/>
  <c r="AA4" i="10"/>
  <c r="C4" i="10"/>
  <c r="C9" i="10" s="1"/>
  <c r="D8" i="10"/>
  <c r="E8" i="10"/>
  <c r="F8" i="10"/>
  <c r="G8" i="10"/>
  <c r="H8" i="10"/>
  <c r="I8" i="10"/>
  <c r="J8" i="10"/>
  <c r="K8" i="10"/>
  <c r="L8" i="10"/>
  <c r="M8" i="10"/>
  <c r="M9" i="10" s="1"/>
  <c r="N8" i="10"/>
  <c r="N9" i="10" s="1"/>
  <c r="O8" i="10"/>
  <c r="P8" i="10"/>
  <c r="P9" i="10" s="1"/>
  <c r="Q8" i="10"/>
  <c r="R8" i="10"/>
  <c r="S8" i="10"/>
  <c r="T8" i="10"/>
  <c r="U8" i="10"/>
  <c r="U9" i="10" s="1"/>
  <c r="V8" i="10"/>
  <c r="V9" i="10" s="1"/>
  <c r="W8" i="10"/>
  <c r="X8" i="10"/>
  <c r="X9" i="10" s="1"/>
  <c r="Y8" i="10"/>
  <c r="Z8" i="10"/>
  <c r="AA8" i="10"/>
  <c r="C8" i="10"/>
  <c r="C10" i="10"/>
  <c r="D10" i="10"/>
  <c r="F9" i="10" l="1"/>
  <c r="E9" i="10"/>
  <c r="D9" i="10"/>
  <c r="AA9" i="10"/>
  <c r="S9" i="10"/>
  <c r="K9" i="10"/>
  <c r="Y9" i="10"/>
  <c r="Z9" i="10"/>
  <c r="R9" i="10"/>
  <c r="J9" i="10"/>
  <c r="Q9" i="10"/>
  <c r="I9" i="10"/>
  <c r="H9" i="10"/>
  <c r="F10" i="10"/>
  <c r="G10" i="10" l="1"/>
  <c r="I10" i="10"/>
  <c r="J10" i="10"/>
  <c r="L10" i="10"/>
  <c r="Q10" i="10"/>
  <c r="R10" i="10"/>
  <c r="O10" i="10"/>
  <c r="S10" i="10"/>
  <c r="X10" i="10"/>
  <c r="Z10" i="10"/>
  <c r="T10" i="10"/>
  <c r="H10" i="10"/>
  <c r="U10" i="10"/>
  <c r="P10" i="10"/>
  <c r="Y10" i="10"/>
  <c r="K10" i="10"/>
  <c r="AA10" i="10"/>
  <c r="M10" i="10"/>
  <c r="E10" i="10"/>
  <c r="N10" i="10"/>
  <c r="V10" i="10"/>
  <c r="W10" i="10"/>
</calcChain>
</file>

<file path=xl/sharedStrings.xml><?xml version="1.0" encoding="utf-8"?>
<sst xmlns="http://schemas.openxmlformats.org/spreadsheetml/2006/main" count="226" uniqueCount="72">
  <si>
    <t>CA</t>
  </si>
  <si>
    <t>FL</t>
  </si>
  <si>
    <t>IL</t>
  </si>
  <si>
    <t>MA</t>
  </si>
  <si>
    <t>NJ</t>
  </si>
  <si>
    <t>NY</t>
  </si>
  <si>
    <t>TX</t>
  </si>
  <si>
    <t>Population LDA+</t>
  </si>
  <si>
    <t>Y</t>
  </si>
  <si>
    <t>M</t>
  </si>
  <si>
    <t>Media costs</t>
  </si>
  <si>
    <t>H</t>
  </si>
  <si>
    <t>L</t>
  </si>
  <si>
    <t>Relative cost of entry</t>
  </si>
  <si>
    <t>Franchise state</t>
  </si>
  <si>
    <t>X</t>
  </si>
  <si>
    <t>Y but</t>
  </si>
  <si>
    <t>Qualitative Factors</t>
  </si>
  <si>
    <t>Quantitative Factors</t>
  </si>
  <si>
    <t>Control State</t>
  </si>
  <si>
    <t xml:space="preserve">MI </t>
  </si>
  <si>
    <t>NH</t>
  </si>
  <si>
    <t>W &amp; S</t>
  </si>
  <si>
    <t>Importance of off premise chain business in market</t>
  </si>
  <si>
    <t>Importance of on-premise chain business in market</t>
  </si>
  <si>
    <t>Spirits</t>
  </si>
  <si>
    <t>OH</t>
  </si>
  <si>
    <t>Coupons (Mail-In or Instant Redeem) Allowed</t>
  </si>
  <si>
    <t>"Quirks" of state to be factored in (e.g. MI-Minimum Markup, CT lowest bottle cost)</t>
  </si>
  <si>
    <t>Price Posting state</t>
  </si>
  <si>
    <t xml:space="preserve">Spirits </t>
  </si>
  <si>
    <t xml:space="preserve">Y  </t>
  </si>
  <si>
    <t>DC</t>
  </si>
  <si>
    <t>CT</t>
  </si>
  <si>
    <t>WA</t>
  </si>
  <si>
    <t>OR</t>
  </si>
  <si>
    <t>WI</t>
  </si>
  <si>
    <t>MN</t>
  </si>
  <si>
    <t>CO</t>
  </si>
  <si>
    <t>NC</t>
  </si>
  <si>
    <t>SC</t>
  </si>
  <si>
    <t>GA</t>
  </si>
  <si>
    <t>TN</t>
  </si>
  <si>
    <t>PA</t>
  </si>
  <si>
    <t>NV</t>
  </si>
  <si>
    <t>VA</t>
  </si>
  <si>
    <t>NA</t>
  </si>
  <si>
    <t>MD</t>
  </si>
  <si>
    <t>N</t>
  </si>
  <si>
    <t>?</t>
  </si>
  <si>
    <t>© Bevology, Inc. 2019</t>
  </si>
  <si>
    <t>Steve Raye, President</t>
  </si>
  <si>
    <t>25 Litchfield Dr.</t>
  </si>
  <si>
    <t>Simsbury, CT 06070</t>
  </si>
  <si>
    <t>+1 860-269-4777</t>
  </si>
  <si>
    <t>www.BevologyInc.com</t>
  </si>
  <si>
    <t>www.GetUSMarketReady.com</t>
  </si>
  <si>
    <t>Buy my new book!</t>
  </si>
  <si>
    <t>Data Source:  Wine Handbook 2018, Bevology proprietary data</t>
  </si>
  <si>
    <t>*Table wine excludes sparkling, fortified, vermouth etc.</t>
  </si>
  <si>
    <t>CDI (Category Development Index) Table* wine</t>
  </si>
  <si>
    <t>Consumption total table wine (9L cs.,  Dom. + Imp.)</t>
  </si>
  <si>
    <t>Per Capita Consumption Table Wine by state  (9L cs./1000 adults)</t>
  </si>
  <si>
    <t>Is sampling of wine legal – off premise</t>
  </si>
  <si>
    <t>Bevology U.S. Market Selection Worksheet: Imported and Domestic Table Wine*</t>
  </si>
  <si>
    <t xml:space="preserve">US Total 50 States </t>
  </si>
  <si>
    <t>Consumption Imported Table Wine (9L cs)</t>
  </si>
  <si>
    <t>CDI (Category Development Index) Imported Table Wine</t>
  </si>
  <si>
    <t>% of total imported table wine sales by state</t>
  </si>
  <si>
    <t>% of U.S. LDA+ population by state</t>
  </si>
  <si>
    <t>Per Capita Consumption Imported Table Wine by state  (9L cs./1000 adults)</t>
  </si>
  <si>
    <t>CDI relates the percent of a category's sales in a market to the percent of the U.S. population in that same market.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</si>
</sst>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0_);_(* \(#,##0.00000\);_(* &quot;-&quot;??_);_(@_)"/>
    <numFmt numFmtId="167" formatCode="_(* #,##0.0_);_(* \(#,##0.0\);_(* &quot;-&quot;??_);_(@_)"/>
    <numFmt numFmtId="168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0" fillId="2" borderId="0" xfId="0" applyFill="1" applyAlignment="1">
      <alignment horizontal="center" wrapText="1"/>
    </xf>
    <xf numFmtId="0" fontId="3" fillId="2" borderId="2" xfId="0" applyFont="1" applyFill="1" applyBorder="1" applyAlignment="1">
      <alignment horizontal="right" wrapText="1" indent="1"/>
    </xf>
    <xf numFmtId="0" fontId="0" fillId="2" borderId="0" xfId="0" applyFill="1" applyBorder="1" applyAlignment="1">
      <alignment wrapText="1"/>
    </xf>
    <xf numFmtId="165" fontId="3" fillId="2" borderId="0" xfId="0" applyNumberFormat="1" applyFont="1" applyFill="1" applyBorder="1" applyAlignment="1">
      <alignment horizontal="center" vertical="center" wrapText="1"/>
    </xf>
    <xf numFmtId="165" fontId="0" fillId="2" borderId="0" xfId="0" applyNumberForma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165" fontId="10" fillId="2" borderId="0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12" fillId="2" borderId="0" xfId="0" applyNumberFormat="1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wrapText="1"/>
    </xf>
    <xf numFmtId="164" fontId="10" fillId="3" borderId="3" xfId="1" applyNumberFormat="1" applyFont="1" applyFill="1" applyBorder="1" applyAlignment="1">
      <alignment horizontal="center" wrapText="1"/>
    </xf>
    <xf numFmtId="164" fontId="5" fillId="3" borderId="3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 wrapText="1"/>
    </xf>
    <xf numFmtId="164" fontId="10" fillId="3" borderId="1" xfId="1" applyNumberFormat="1" applyFont="1" applyFill="1" applyBorder="1" applyAlignment="1">
      <alignment horizontal="center" wrapText="1"/>
    </xf>
    <xf numFmtId="164" fontId="5" fillId="3" borderId="1" xfId="1" applyNumberFormat="1" applyFont="1" applyFill="1" applyBorder="1" applyAlignment="1">
      <alignment horizontal="center" wrapText="1"/>
    </xf>
    <xf numFmtId="3" fontId="5" fillId="3" borderId="1" xfId="0" applyNumberFormat="1" applyFont="1" applyFill="1" applyBorder="1"/>
    <xf numFmtId="3" fontId="5" fillId="2" borderId="1" xfId="0" applyNumberFormat="1" applyFont="1" applyFill="1" applyBorder="1" applyAlignment="1">
      <alignment wrapText="1"/>
    </xf>
    <xf numFmtId="164" fontId="10" fillId="2" borderId="1" xfId="1" applyNumberFormat="1" applyFont="1" applyFill="1" applyBorder="1" applyAlignment="1">
      <alignment horizontal="center" wrapText="1"/>
    </xf>
    <xf numFmtId="165" fontId="3" fillId="2" borderId="1" xfId="2" applyNumberFormat="1" applyFont="1" applyFill="1" applyBorder="1" applyAlignment="1">
      <alignment horizontal="center" wrapText="1"/>
    </xf>
    <xf numFmtId="165" fontId="3" fillId="3" borderId="1" xfId="2" applyNumberFormat="1" applyFont="1" applyFill="1" applyBorder="1" applyAlignment="1">
      <alignment horizontal="center" wrapText="1"/>
    </xf>
    <xf numFmtId="166" fontId="3" fillId="3" borderId="1" xfId="1" applyNumberFormat="1" applyFont="1" applyFill="1" applyBorder="1" applyAlignment="1">
      <alignment horizontal="center" wrapText="1"/>
    </xf>
    <xf numFmtId="0" fontId="0" fillId="3" borderId="1" xfId="0" applyFill="1" applyBorder="1"/>
    <xf numFmtId="165" fontId="4" fillId="2" borderId="6" xfId="2" applyNumberFormat="1" applyFont="1" applyFill="1" applyBorder="1" applyAlignment="1">
      <alignment horizontal="center" wrapText="1"/>
    </xf>
    <xf numFmtId="165" fontId="4" fillId="3" borderId="6" xfId="2" applyNumberFormat="1" applyFont="1" applyFill="1" applyBorder="1" applyAlignment="1">
      <alignment horizontal="center" wrapText="1"/>
    </xf>
    <xf numFmtId="0" fontId="0" fillId="3" borderId="6" xfId="0" applyFill="1" applyBorder="1"/>
    <xf numFmtId="0" fontId="0" fillId="2" borderId="6" xfId="0" applyFill="1" applyBorder="1" applyAlignment="1">
      <alignment wrapText="1"/>
    </xf>
    <xf numFmtId="165" fontId="11" fillId="2" borderId="3" xfId="2" applyNumberFormat="1" applyFont="1" applyFill="1" applyBorder="1" applyAlignment="1">
      <alignment horizontal="center" wrapText="1"/>
    </xf>
    <xf numFmtId="165" fontId="11" fillId="3" borderId="3" xfId="2" applyNumberFormat="1" applyFont="1" applyFill="1" applyBorder="1" applyAlignment="1">
      <alignment horizontal="center" wrapText="1"/>
    </xf>
    <xf numFmtId="165" fontId="10" fillId="3" borderId="3" xfId="2" applyNumberFormat="1" applyFont="1" applyFill="1" applyBorder="1" applyAlignment="1">
      <alignment horizontal="center" wrapText="1"/>
    </xf>
    <xf numFmtId="0" fontId="5" fillId="3" borderId="3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6" fillId="3" borderId="0" xfId="0" applyFont="1" applyFill="1"/>
    <xf numFmtId="0" fontId="0" fillId="3" borderId="0" xfId="0" applyFill="1" applyBorder="1"/>
    <xf numFmtId="0" fontId="0" fillId="3" borderId="0" xfId="0" applyFill="1"/>
    <xf numFmtId="0" fontId="13" fillId="3" borderId="0" xfId="0" applyFont="1" applyFill="1"/>
    <xf numFmtId="0" fontId="0" fillId="3" borderId="0" xfId="0" applyFont="1" applyFill="1"/>
    <xf numFmtId="0" fontId="13" fillId="3" borderId="0" xfId="0" quotePrefix="1" applyFont="1" applyFill="1"/>
    <xf numFmtId="0" fontId="15" fillId="3" borderId="0" xfId="3" applyFont="1" applyFill="1"/>
    <xf numFmtId="0" fontId="0" fillId="2" borderId="0" xfId="0" applyFont="1" applyFill="1" applyAlignment="1">
      <alignment wrapText="1"/>
    </xf>
    <xf numFmtId="0" fontId="10" fillId="2" borderId="1" xfId="0" quotePrefix="1" applyFont="1" applyFill="1" applyBorder="1" applyAlignment="1">
      <alignment wrapText="1"/>
    </xf>
    <xf numFmtId="0" fontId="0" fillId="2" borderId="0" xfId="0" applyFill="1" applyAlignment="1">
      <alignment horizontal="right" wrapText="1"/>
    </xf>
    <xf numFmtId="164" fontId="5" fillId="2" borderId="0" xfId="1" applyNumberFormat="1" applyFont="1" applyFill="1" applyBorder="1" applyAlignment="1">
      <alignment wrapText="1"/>
    </xf>
    <xf numFmtId="168" fontId="5" fillId="2" borderId="1" xfId="1" applyNumberFormat="1" applyFont="1" applyFill="1" applyBorder="1" applyAlignment="1">
      <alignment horizontal="right" wrapText="1"/>
    </xf>
    <xf numFmtId="0" fontId="10" fillId="2" borderId="3" xfId="0" quotePrefix="1" applyFont="1" applyFill="1" applyBorder="1" applyAlignment="1">
      <alignment wrapText="1"/>
    </xf>
    <xf numFmtId="167" fontId="5" fillId="2" borderId="3" xfId="1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14" fillId="2" borderId="0" xfId="0" applyFont="1" applyFill="1" applyAlignment="1">
      <alignment horizontal="left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etusmarketready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5349875</xdr:colOff>
      <xdr:row>27</xdr:row>
      <xdr:rowOff>285750</xdr:rowOff>
    </xdr:from>
    <xdr:to>
      <xdr:col>1</xdr:col>
      <xdr:colOff>7248525</xdr:colOff>
      <xdr:row>36</xdr:row>
      <xdr:rowOff>139700</xdr:rowOff>
    </xdr:to>
    <xdr:pic>
      <xdr:nvPicPr>
        <xdr:cNvPr id="3" name="Picture 2" descr="https://ci5.googleusercontent.com/proxy/O7xJboHS4vt8VNxIe3pCnkLMPPhg4PLl6_iWYVbr02tec1JQab8Jzvn3Z3IKy7bOb2D7GilR58BjuWTZvlhR7eWZxPqnqxhyhBGDVkvrvOsr8h5Hz1KUhER5QBTRzVXMP9s8I6_-vRsLI2bo3b85QjaROw4EMuUpXevwhEPfD-elc62nboo2VqTWyfw3tdlCcpxT1kVK6iwcka0KgA=s0-d-e1-ft#https://docs.google.com/uc?export=download&amp;id=1GPUVNHo3A2hvwUqihDBa53xZfk21urbI&amp;revid=0B671v8Vc76bQeFk4ckdHbTQzNFdYb1ZmWmQzTllucTM1ZjRBP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7AD226-89C8-42CE-81B8-3CBDC89A1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8572500"/>
          <a:ext cx="1898650" cy="182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etusmarketready.com/" TargetMode="External"/><Relationship Id="rId1" Type="http://schemas.openxmlformats.org/officeDocument/2006/relationships/hyperlink" Target="http://www.bevologyinc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CE68-AFE4-474D-A42D-37DB0EA2B805}">
  <sheetPr>
    <pageSetUpPr fitToPage="1"/>
  </sheetPr>
  <dimension ref="A1:AC37"/>
  <sheetViews>
    <sheetView tabSelected="1" zoomScale="35" zoomScaleNormal="35" workbookViewId="0">
      <selection activeCell="B11" sqref="B11"/>
    </sheetView>
  </sheetViews>
  <sheetFormatPr defaultColWidth="8.85546875" defaultRowHeight="24.6" customHeight="1" x14ac:dyDescent="0.25"/>
  <cols>
    <col min="1" max="1" width="5.28515625" style="2" customWidth="1"/>
    <col min="2" max="2" width="107.140625" style="2" customWidth="1"/>
    <col min="3" max="3" width="18.140625" style="5" bestFit="1" customWidth="1"/>
    <col min="4" max="4" width="11" style="52" bestFit="1" customWidth="1"/>
    <col min="5" max="5" width="10.5703125" style="2" bestFit="1" customWidth="1"/>
    <col min="6" max="6" width="11" style="2" bestFit="1" customWidth="1"/>
    <col min="7" max="7" width="12.140625" style="5" bestFit="1" customWidth="1"/>
    <col min="8" max="8" width="11" style="2" bestFit="1" customWidth="1"/>
    <col min="9" max="9" width="12.140625" style="5" bestFit="1" customWidth="1"/>
    <col min="10" max="10" width="12.140625" style="5" customWidth="1"/>
    <col min="11" max="11" width="11" style="2" bestFit="1" customWidth="1"/>
    <col min="12" max="12" width="11.28515625" style="5" bestFit="1" customWidth="1"/>
    <col min="13" max="13" width="11" style="2" bestFit="1" customWidth="1"/>
    <col min="14" max="14" width="11.28515625" style="2" bestFit="1" customWidth="1"/>
    <col min="15" max="15" width="11" style="5" bestFit="1" customWidth="1"/>
    <col min="16" max="16" width="11" style="2" bestFit="1" customWidth="1"/>
    <col min="17" max="18" width="12.140625" style="5" bestFit="1" customWidth="1"/>
    <col min="19" max="19" width="11.28515625" style="5" bestFit="1" customWidth="1"/>
    <col min="20" max="20" width="11.28515625" style="2" bestFit="1" customWidth="1"/>
    <col min="21" max="23" width="11" style="2" bestFit="1" customWidth="1"/>
    <col min="24" max="24" width="12.5703125" style="5" bestFit="1" customWidth="1"/>
    <col min="25" max="25" width="11.7109375" style="2" bestFit="1" customWidth="1"/>
    <col min="26" max="27" width="11" style="2" bestFit="1" customWidth="1"/>
    <col min="28" max="28" width="2.42578125" style="2" customWidth="1"/>
    <col min="29" max="29" width="20.5703125" style="2" customWidth="1"/>
    <col min="30" max="16384" width="8.85546875" style="2"/>
  </cols>
  <sheetData>
    <row r="1" spans="1:29" ht="46.5" x14ac:dyDescent="0.7">
      <c r="A1" s="66" t="s">
        <v>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9" s="1" customFormat="1" ht="49.5" customHeight="1" thickBot="1" x14ac:dyDescent="0.4">
      <c r="A2" s="64" t="s">
        <v>18</v>
      </c>
      <c r="B2" s="65"/>
      <c r="C2" s="21" t="s">
        <v>0</v>
      </c>
      <c r="D2" s="22" t="s">
        <v>33</v>
      </c>
      <c r="E2" s="21" t="s">
        <v>38</v>
      </c>
      <c r="F2" s="22" t="s">
        <v>32</v>
      </c>
      <c r="G2" s="22" t="s">
        <v>1</v>
      </c>
      <c r="H2" s="22" t="s">
        <v>41</v>
      </c>
      <c r="I2" s="23" t="s">
        <v>2</v>
      </c>
      <c r="J2" s="22" t="s">
        <v>3</v>
      </c>
      <c r="K2" s="22" t="s">
        <v>47</v>
      </c>
      <c r="L2" s="22" t="s">
        <v>20</v>
      </c>
      <c r="M2" s="21" t="s">
        <v>37</v>
      </c>
      <c r="N2" s="21" t="s">
        <v>39</v>
      </c>
      <c r="O2" s="22" t="s">
        <v>21</v>
      </c>
      <c r="P2" s="22" t="s">
        <v>44</v>
      </c>
      <c r="Q2" s="22" t="s">
        <v>4</v>
      </c>
      <c r="R2" s="22" t="s">
        <v>5</v>
      </c>
      <c r="S2" s="22" t="s">
        <v>26</v>
      </c>
      <c r="T2" s="22" t="s">
        <v>35</v>
      </c>
      <c r="U2" s="22" t="s">
        <v>43</v>
      </c>
      <c r="V2" s="21" t="s">
        <v>40</v>
      </c>
      <c r="W2" s="21" t="s">
        <v>42</v>
      </c>
      <c r="X2" s="22" t="s">
        <v>6</v>
      </c>
      <c r="Y2" s="22" t="s">
        <v>45</v>
      </c>
      <c r="Z2" s="22" t="s">
        <v>34</v>
      </c>
      <c r="AA2" s="21" t="s">
        <v>36</v>
      </c>
      <c r="AC2" s="10" t="s">
        <v>65</v>
      </c>
    </row>
    <row r="3" spans="1:29" s="1" customFormat="1" ht="24.6" customHeight="1" x14ac:dyDescent="0.3">
      <c r="B3" s="16" t="s">
        <v>7</v>
      </c>
      <c r="C3" s="24">
        <v>29022</v>
      </c>
      <c r="D3" s="24">
        <v>2634</v>
      </c>
      <c r="E3" s="24">
        <v>4116</v>
      </c>
      <c r="F3" s="24">
        <v>509</v>
      </c>
      <c r="G3" s="24">
        <v>15403</v>
      </c>
      <c r="H3" s="24">
        <v>7655</v>
      </c>
      <c r="I3" s="25">
        <v>9397</v>
      </c>
      <c r="J3" s="26">
        <v>5035</v>
      </c>
      <c r="K3" s="24">
        <v>4442</v>
      </c>
      <c r="L3" s="26">
        <v>7312</v>
      </c>
      <c r="M3" s="24">
        <v>4093</v>
      </c>
      <c r="N3" s="24">
        <v>7541</v>
      </c>
      <c r="O3" s="26">
        <v>986</v>
      </c>
      <c r="P3" s="24">
        <v>2201</v>
      </c>
      <c r="Q3" s="26">
        <v>6610</v>
      </c>
      <c r="R3" s="26">
        <v>14569</v>
      </c>
      <c r="S3" s="26">
        <v>8557</v>
      </c>
      <c r="T3" s="24">
        <v>3041</v>
      </c>
      <c r="U3" s="24">
        <v>9399</v>
      </c>
      <c r="V3" s="24">
        <v>3688</v>
      </c>
      <c r="W3" s="24">
        <v>4930</v>
      </c>
      <c r="X3" s="24">
        <v>20776</v>
      </c>
      <c r="Y3" s="24">
        <v>6217</v>
      </c>
      <c r="Z3" s="24">
        <v>5436</v>
      </c>
      <c r="AA3" s="24">
        <v>4254</v>
      </c>
      <c r="AC3" s="12">
        <v>239078</v>
      </c>
    </row>
    <row r="4" spans="1:29" s="1" customFormat="1" ht="24.6" customHeight="1" x14ac:dyDescent="0.3">
      <c r="B4" s="62" t="s">
        <v>69</v>
      </c>
      <c r="C4" s="63">
        <f>(C3/$AC3)*100</f>
        <v>12.139134508403115</v>
      </c>
      <c r="D4" s="63">
        <f t="shared" ref="D4:AA4" si="0">(D3/$AC3)*100</f>
        <v>1.1017324889784923</v>
      </c>
      <c r="E4" s="63">
        <f t="shared" si="0"/>
        <v>1.7216138666042042</v>
      </c>
      <c r="F4" s="63">
        <f t="shared" si="0"/>
        <v>0.21290122888764337</v>
      </c>
      <c r="G4" s="63">
        <f t="shared" si="0"/>
        <v>6.4426672466726345</v>
      </c>
      <c r="H4" s="63">
        <f t="shared" si="0"/>
        <v>3.2018839039978584</v>
      </c>
      <c r="I4" s="63">
        <f t="shared" si="0"/>
        <v>3.9305164005052746</v>
      </c>
      <c r="J4" s="63">
        <f t="shared" si="0"/>
        <v>2.1060072444976119</v>
      </c>
      <c r="K4" s="63">
        <f t="shared" si="0"/>
        <v>1.8579710387404949</v>
      </c>
      <c r="L4" s="63">
        <f t="shared" si="0"/>
        <v>3.0584160817808415</v>
      </c>
      <c r="M4" s="63">
        <f t="shared" si="0"/>
        <v>1.7119935753185151</v>
      </c>
      <c r="N4" s="63">
        <f t="shared" si="0"/>
        <v>3.1542007211035727</v>
      </c>
      <c r="O4" s="63">
        <f t="shared" si="0"/>
        <v>0.41241770468215394</v>
      </c>
      <c r="P4" s="63">
        <f t="shared" si="0"/>
        <v>0.92062004868703939</v>
      </c>
      <c r="Q4" s="63">
        <f t="shared" si="0"/>
        <v>2.7647880608002406</v>
      </c>
      <c r="R4" s="63">
        <f t="shared" si="0"/>
        <v>6.093827119182861</v>
      </c>
      <c r="S4" s="63">
        <f t="shared" si="0"/>
        <v>3.5791666318105388</v>
      </c>
      <c r="T4" s="63">
        <f t="shared" si="0"/>
        <v>1.2719698173817751</v>
      </c>
      <c r="U4" s="63">
        <f t="shared" si="0"/>
        <v>3.9313529475735951</v>
      </c>
      <c r="V4" s="63">
        <f t="shared" si="0"/>
        <v>1.5425927939835535</v>
      </c>
      <c r="W4" s="63">
        <f t="shared" si="0"/>
        <v>2.0620885234107695</v>
      </c>
      <c r="X4" s="63">
        <f t="shared" si="0"/>
        <v>8.690050945716461</v>
      </c>
      <c r="Y4" s="63">
        <f t="shared" si="0"/>
        <v>2.6004065618752037</v>
      </c>
      <c r="Z4" s="63">
        <f t="shared" si="0"/>
        <v>2.2737349316959321</v>
      </c>
      <c r="AA4" s="63">
        <f t="shared" si="0"/>
        <v>1.7793356143183396</v>
      </c>
      <c r="AC4" s="12"/>
    </row>
    <row r="5" spans="1:29" s="1" customFormat="1" ht="24.6" customHeight="1" x14ac:dyDescent="0.3">
      <c r="B5" s="11" t="s">
        <v>61</v>
      </c>
      <c r="C5" s="27">
        <v>57184</v>
      </c>
      <c r="D5" s="27">
        <v>5583</v>
      </c>
      <c r="E5" s="27">
        <v>4910</v>
      </c>
      <c r="F5" s="27">
        <v>1762</v>
      </c>
      <c r="G5" s="27">
        <v>26218</v>
      </c>
      <c r="H5" s="27">
        <v>6321</v>
      </c>
      <c r="I5" s="28">
        <v>12382</v>
      </c>
      <c r="J5" s="29">
        <v>12300</v>
      </c>
      <c r="K5" s="27">
        <v>5690</v>
      </c>
      <c r="L5" s="29">
        <v>7400</v>
      </c>
      <c r="M5" s="27">
        <v>4839</v>
      </c>
      <c r="N5" s="27">
        <v>6698</v>
      </c>
      <c r="O5" s="29">
        <v>2797</v>
      </c>
      <c r="P5" s="27">
        <v>4420</v>
      </c>
      <c r="Q5" s="29">
        <v>14260</v>
      </c>
      <c r="R5" s="29">
        <v>24910</v>
      </c>
      <c r="S5" s="29">
        <v>8853</v>
      </c>
      <c r="T5" s="27">
        <v>5235</v>
      </c>
      <c r="U5" s="27">
        <v>7310</v>
      </c>
      <c r="V5" s="27">
        <v>3262</v>
      </c>
      <c r="W5" s="27">
        <v>3965</v>
      </c>
      <c r="X5" s="27">
        <v>13707</v>
      </c>
      <c r="Y5" s="27">
        <v>10010</v>
      </c>
      <c r="Z5" s="27">
        <v>9830</v>
      </c>
      <c r="AA5" s="27">
        <v>5707</v>
      </c>
      <c r="AC5" s="12">
        <v>311828</v>
      </c>
    </row>
    <row r="6" spans="1:29" ht="24.6" customHeight="1" x14ac:dyDescent="0.3">
      <c r="A6" s="3"/>
      <c r="B6" s="11" t="s">
        <v>60</v>
      </c>
      <c r="C6" s="27">
        <v>151</v>
      </c>
      <c r="D6" s="28">
        <v>163</v>
      </c>
      <c r="E6" s="28">
        <v>91</v>
      </c>
      <c r="F6" s="14">
        <v>266</v>
      </c>
      <c r="G6" s="27">
        <v>131</v>
      </c>
      <c r="H6" s="28">
        <v>63</v>
      </c>
      <c r="I6" s="28">
        <v>101</v>
      </c>
      <c r="J6" s="28">
        <v>187</v>
      </c>
      <c r="K6" s="14">
        <v>98</v>
      </c>
      <c r="L6" s="28">
        <v>78</v>
      </c>
      <c r="M6" s="28">
        <v>91</v>
      </c>
      <c r="N6" s="28">
        <v>68</v>
      </c>
      <c r="O6" s="28">
        <v>218</v>
      </c>
      <c r="P6" s="14">
        <v>154</v>
      </c>
      <c r="Q6" s="28">
        <v>165</v>
      </c>
      <c r="R6" s="27">
        <v>131</v>
      </c>
      <c r="S6" s="28">
        <v>79</v>
      </c>
      <c r="T6" s="28">
        <v>132</v>
      </c>
      <c r="U6" s="28">
        <v>60</v>
      </c>
      <c r="V6" s="28">
        <v>68</v>
      </c>
      <c r="W6" s="28">
        <v>60</v>
      </c>
      <c r="X6" s="28">
        <v>51</v>
      </c>
      <c r="Y6" s="14">
        <v>123</v>
      </c>
      <c r="Z6" s="28">
        <v>139</v>
      </c>
      <c r="AA6" s="28">
        <v>103</v>
      </c>
      <c r="AC6" s="13"/>
    </row>
    <row r="7" spans="1:29" ht="24.6" customHeight="1" x14ac:dyDescent="0.3">
      <c r="B7" s="11" t="s">
        <v>66</v>
      </c>
      <c r="C7" s="27">
        <v>8377</v>
      </c>
      <c r="D7" s="30">
        <v>1400</v>
      </c>
      <c r="E7" s="14">
        <v>563</v>
      </c>
      <c r="F7" s="14">
        <v>691</v>
      </c>
      <c r="G7" s="29">
        <v>7131</v>
      </c>
      <c r="H7" s="14">
        <v>796</v>
      </c>
      <c r="I7" s="28">
        <v>3817</v>
      </c>
      <c r="J7" s="29">
        <v>2936</v>
      </c>
      <c r="K7" s="31">
        <v>1452</v>
      </c>
      <c r="L7" s="29">
        <v>1710</v>
      </c>
      <c r="M7" s="31">
        <v>1162</v>
      </c>
      <c r="N7" s="31">
        <v>1424</v>
      </c>
      <c r="O7" s="29">
        <v>762</v>
      </c>
      <c r="P7" s="14">
        <v>262</v>
      </c>
      <c r="Q7" s="29">
        <v>3405</v>
      </c>
      <c r="R7" s="29">
        <v>9331</v>
      </c>
      <c r="S7" s="29">
        <v>2254</v>
      </c>
      <c r="T7" s="14">
        <v>50</v>
      </c>
      <c r="U7" s="31">
        <v>1892</v>
      </c>
      <c r="V7" s="14">
        <v>755</v>
      </c>
      <c r="W7" s="14">
        <v>636</v>
      </c>
      <c r="X7" s="28">
        <v>3220</v>
      </c>
      <c r="Y7" s="14">
        <v>2.0209999999999999</v>
      </c>
      <c r="Z7" s="14">
        <v>994</v>
      </c>
      <c r="AA7" s="31">
        <v>1508</v>
      </c>
      <c r="AC7" s="12">
        <v>68260</v>
      </c>
    </row>
    <row r="8" spans="1:29" s="1" customFormat="1" ht="24.6" customHeight="1" x14ac:dyDescent="0.3">
      <c r="B8" s="58" t="s">
        <v>68</v>
      </c>
      <c r="C8" s="61">
        <f>(C7/$AC$7)*100</f>
        <v>12.272194550249047</v>
      </c>
      <c r="D8" s="61">
        <f t="shared" ref="D8:AA8" si="1">(D7/$AC$7)*100</f>
        <v>2.0509815411661294</v>
      </c>
      <c r="E8" s="61">
        <f t="shared" si="1"/>
        <v>0.82478757691180782</v>
      </c>
      <c r="F8" s="61">
        <f t="shared" si="1"/>
        <v>1.0123058892469969</v>
      </c>
      <c r="G8" s="61">
        <f t="shared" si="1"/>
        <v>10.446820978611193</v>
      </c>
      <c r="H8" s="61">
        <f t="shared" si="1"/>
        <v>1.1661295048344564</v>
      </c>
      <c r="I8" s="61">
        <f t="shared" si="1"/>
        <v>5.5918546733079406</v>
      </c>
      <c r="J8" s="61">
        <f t="shared" si="1"/>
        <v>4.3012012891883975</v>
      </c>
      <c r="K8" s="61">
        <f t="shared" si="1"/>
        <v>2.1271608555523001</v>
      </c>
      <c r="L8" s="61">
        <f t="shared" si="1"/>
        <v>2.5051274538529156</v>
      </c>
      <c r="M8" s="61">
        <f t="shared" si="1"/>
        <v>1.7023146791678874</v>
      </c>
      <c r="N8" s="61">
        <f t="shared" si="1"/>
        <v>2.0861412247289777</v>
      </c>
      <c r="O8" s="61">
        <f t="shared" si="1"/>
        <v>1.116319953120422</v>
      </c>
      <c r="P8" s="61">
        <f t="shared" si="1"/>
        <v>0.38382654556108997</v>
      </c>
      <c r="Q8" s="61">
        <f t="shared" si="1"/>
        <v>4.9882801054790509</v>
      </c>
      <c r="R8" s="61">
        <f t="shared" si="1"/>
        <v>13.669791971872252</v>
      </c>
      <c r="S8" s="61">
        <f t="shared" si="1"/>
        <v>3.3020802812774681</v>
      </c>
      <c r="T8" s="61">
        <f t="shared" si="1"/>
        <v>7.3249340755933201E-2</v>
      </c>
      <c r="U8" s="61">
        <f t="shared" si="1"/>
        <v>2.7717550542045122</v>
      </c>
      <c r="V8" s="61">
        <f t="shared" si="1"/>
        <v>1.1060650454145913</v>
      </c>
      <c r="W8" s="61">
        <f t="shared" si="1"/>
        <v>0.93173161441547026</v>
      </c>
      <c r="X8" s="61">
        <f t="shared" si="1"/>
        <v>4.7172575446820977</v>
      </c>
      <c r="Y8" s="61">
        <f t="shared" si="1"/>
        <v>2.9607383533548194E-3</v>
      </c>
      <c r="Z8" s="61">
        <f t="shared" si="1"/>
        <v>1.456196894227952</v>
      </c>
      <c r="AA8" s="61">
        <f t="shared" si="1"/>
        <v>2.2092001171989448</v>
      </c>
      <c r="AC8" s="12"/>
    </row>
    <row r="9" spans="1:29" ht="24.6" customHeight="1" x14ac:dyDescent="0.3">
      <c r="A9" s="3"/>
      <c r="B9" s="11" t="s">
        <v>67</v>
      </c>
      <c r="C9" s="32">
        <f>(C8/C4)*100</f>
        <v>101.09612461871826</v>
      </c>
      <c r="D9" s="32">
        <f t="shared" ref="D9:AA9" si="2">(D8/D4)*100</f>
        <v>186.15966776724218</v>
      </c>
      <c r="E9" s="32">
        <f t="shared" si="2"/>
        <v>47.907814458921578</v>
      </c>
      <c r="F9" s="32">
        <f t="shared" si="2"/>
        <v>475.48146834851383</v>
      </c>
      <c r="G9" s="32">
        <f t="shared" si="2"/>
        <v>162.15055936664328</v>
      </c>
      <c r="H9" s="32">
        <f t="shared" si="2"/>
        <v>36.420105781425498</v>
      </c>
      <c r="I9" s="32">
        <f t="shared" si="2"/>
        <v>142.26768453603444</v>
      </c>
      <c r="J9" s="32">
        <f t="shared" si="2"/>
        <v>204.23487622970876</v>
      </c>
      <c r="K9" s="32">
        <f t="shared" si="2"/>
        <v>114.48837528674758</v>
      </c>
      <c r="L9" s="32">
        <f t="shared" si="2"/>
        <v>81.909308180011948</v>
      </c>
      <c r="M9" s="32">
        <f t="shared" si="2"/>
        <v>99.434641794796036</v>
      </c>
      <c r="N9" s="32">
        <f t="shared" si="2"/>
        <v>66.138505732098466</v>
      </c>
      <c r="O9" s="32">
        <f t="shared" si="2"/>
        <v>270.67702003258034</v>
      </c>
      <c r="P9" s="32">
        <f t="shared" si="2"/>
        <v>41.692177582759776</v>
      </c>
      <c r="Q9" s="32">
        <f t="shared" si="2"/>
        <v>180.42178987257498</v>
      </c>
      <c r="R9" s="32">
        <f t="shared" si="2"/>
        <v>224.32195243676807</v>
      </c>
      <c r="S9" s="32">
        <f t="shared" si="2"/>
        <v>92.25835567222795</v>
      </c>
      <c r="T9" s="32">
        <f t="shared" si="2"/>
        <v>5.7587326173123961</v>
      </c>
      <c r="U9" s="32">
        <f t="shared" si="2"/>
        <v>70.503846669763419</v>
      </c>
      <c r="V9" s="32">
        <f t="shared" si="2"/>
        <v>71.701686260203275</v>
      </c>
      <c r="W9" s="32">
        <f t="shared" si="2"/>
        <v>45.183880509375626</v>
      </c>
      <c r="X9" s="32">
        <f t="shared" si="2"/>
        <v>54.28342795858233</v>
      </c>
      <c r="Y9" s="32">
        <f t="shared" si="2"/>
        <v>0.1138567482778452</v>
      </c>
      <c r="Z9" s="32">
        <f t="shared" si="2"/>
        <v>64.044268042352883</v>
      </c>
      <c r="AA9" s="32">
        <f t="shared" si="2"/>
        <v>124.15870842023726</v>
      </c>
      <c r="AC9" s="15"/>
    </row>
    <row r="10" spans="1:29" ht="24.6" customHeight="1" x14ac:dyDescent="0.3">
      <c r="B10" s="14" t="s">
        <v>62</v>
      </c>
      <c r="C10" s="27">
        <f t="shared" ref="C10:AA10" si="3">C5/C3*1000</f>
        <v>1970.3673075597824</v>
      </c>
      <c r="D10" s="27">
        <f t="shared" si="3"/>
        <v>2119.5899772209564</v>
      </c>
      <c r="E10" s="27">
        <f t="shared" si="3"/>
        <v>1192.9057337220604</v>
      </c>
      <c r="F10" s="27">
        <f t="shared" si="3"/>
        <v>3461.6895874263259</v>
      </c>
      <c r="G10" s="27">
        <f t="shared" si="3"/>
        <v>1702.1359475426864</v>
      </c>
      <c r="H10" s="27">
        <f t="shared" si="3"/>
        <v>825.73481384715876</v>
      </c>
      <c r="I10" s="27">
        <f t="shared" si="3"/>
        <v>1317.6545706076408</v>
      </c>
      <c r="J10" s="27">
        <f t="shared" si="3"/>
        <v>2442.8997020854022</v>
      </c>
      <c r="K10" s="27">
        <f t="shared" si="3"/>
        <v>1280.9545249887437</v>
      </c>
      <c r="L10" s="27">
        <f t="shared" si="3"/>
        <v>1012.0350109409191</v>
      </c>
      <c r="M10" s="27">
        <f t="shared" si="3"/>
        <v>1182.2623992181773</v>
      </c>
      <c r="N10" s="27">
        <f t="shared" si="3"/>
        <v>888.21111258453789</v>
      </c>
      <c r="O10" s="27">
        <f t="shared" si="3"/>
        <v>2836.7139959432047</v>
      </c>
      <c r="P10" s="27">
        <f t="shared" si="3"/>
        <v>2008.178100863244</v>
      </c>
      <c r="Q10" s="27">
        <f t="shared" si="3"/>
        <v>2157.3373676248111</v>
      </c>
      <c r="R10" s="27">
        <f t="shared" si="3"/>
        <v>1709.7947697165214</v>
      </c>
      <c r="S10" s="27">
        <f t="shared" si="3"/>
        <v>1034.5915624634804</v>
      </c>
      <c r="T10" s="27">
        <f t="shared" si="3"/>
        <v>1721.4731996053929</v>
      </c>
      <c r="U10" s="27">
        <f t="shared" si="3"/>
        <v>777.74231301202258</v>
      </c>
      <c r="V10" s="27">
        <f t="shared" si="3"/>
        <v>884.49023861171372</v>
      </c>
      <c r="W10" s="27">
        <f t="shared" si="3"/>
        <v>804.25963488843809</v>
      </c>
      <c r="X10" s="27">
        <f t="shared" si="3"/>
        <v>659.75163650365812</v>
      </c>
      <c r="Y10" s="27">
        <f t="shared" si="3"/>
        <v>1610.1013350490589</v>
      </c>
      <c r="Z10" s="27">
        <f t="shared" si="3"/>
        <v>1808.3149374540103</v>
      </c>
      <c r="AA10" s="27">
        <f t="shared" si="3"/>
        <v>1341.5608838740009</v>
      </c>
      <c r="AC10" s="12">
        <v>1304</v>
      </c>
    </row>
    <row r="11" spans="1:29" ht="27.6" customHeight="1" x14ac:dyDescent="0.3">
      <c r="B11" s="14" t="s">
        <v>70</v>
      </c>
      <c r="C11" s="27">
        <f>C7/C3*1000</f>
        <v>288.64309833919094</v>
      </c>
      <c r="D11" s="27">
        <f t="shared" ref="D11:AA11" si="4">D7/D3*1000</f>
        <v>531.51100987091866</v>
      </c>
      <c r="E11" s="27">
        <f t="shared" si="4"/>
        <v>136.78328474246842</v>
      </c>
      <c r="F11" s="27">
        <f t="shared" si="4"/>
        <v>1357.5638506876228</v>
      </c>
      <c r="G11" s="27">
        <f t="shared" si="4"/>
        <v>462.96176069596834</v>
      </c>
      <c r="H11" s="27">
        <f t="shared" si="4"/>
        <v>103.98432397126062</v>
      </c>
      <c r="I11" s="27">
        <f t="shared" si="4"/>
        <v>406.19346599978718</v>
      </c>
      <c r="J11" s="27">
        <f t="shared" si="4"/>
        <v>583.1181727904667</v>
      </c>
      <c r="K11" s="27">
        <f t="shared" si="4"/>
        <v>326.87978388113464</v>
      </c>
      <c r="L11" s="27">
        <f t="shared" si="4"/>
        <v>233.86214442013127</v>
      </c>
      <c r="M11" s="27">
        <f t="shared" si="4"/>
        <v>283.89934033716099</v>
      </c>
      <c r="N11" s="27">
        <f t="shared" si="4"/>
        <v>188.83437209919111</v>
      </c>
      <c r="O11" s="27">
        <f t="shared" si="4"/>
        <v>772.81947261663288</v>
      </c>
      <c r="P11" s="27">
        <f t="shared" si="4"/>
        <v>119.03680145388459</v>
      </c>
      <c r="Q11" s="27">
        <f t="shared" si="4"/>
        <v>515.12859304084725</v>
      </c>
      <c r="R11" s="27">
        <f t="shared" si="4"/>
        <v>640.46949001304142</v>
      </c>
      <c r="S11" s="27">
        <f t="shared" si="4"/>
        <v>263.41007362393367</v>
      </c>
      <c r="T11" s="27">
        <f t="shared" si="4"/>
        <v>16.44195988161789</v>
      </c>
      <c r="U11" s="27">
        <f t="shared" si="4"/>
        <v>201.29801042664113</v>
      </c>
      <c r="V11" s="27">
        <f t="shared" si="4"/>
        <v>204.71800433839479</v>
      </c>
      <c r="W11" s="27">
        <f t="shared" si="4"/>
        <v>129.00608519269775</v>
      </c>
      <c r="X11" s="27">
        <f t="shared" si="4"/>
        <v>154.98652291105122</v>
      </c>
      <c r="Y11" s="27">
        <f t="shared" si="4"/>
        <v>0.32507640341000482</v>
      </c>
      <c r="Z11" s="27">
        <f t="shared" si="4"/>
        <v>182.85504047093451</v>
      </c>
      <c r="AA11" s="27">
        <f t="shared" si="4"/>
        <v>354.48989186647862</v>
      </c>
      <c r="AC11" s="60"/>
    </row>
    <row r="12" spans="1:29" ht="24.6" customHeight="1" x14ac:dyDescent="0.25">
      <c r="A12" s="3"/>
      <c r="B12" s="6"/>
      <c r="C12" s="33"/>
      <c r="D12" s="36"/>
      <c r="E12" s="18"/>
      <c r="F12" s="18"/>
      <c r="G12" s="34"/>
      <c r="H12" s="18"/>
      <c r="I12" s="34"/>
      <c r="J12" s="34"/>
      <c r="K12" s="18"/>
      <c r="L12" s="34"/>
      <c r="M12" s="18"/>
      <c r="N12" s="18"/>
      <c r="O12" s="34"/>
      <c r="P12" s="18"/>
      <c r="Q12" s="34"/>
      <c r="R12" s="34"/>
      <c r="S12" s="34"/>
      <c r="T12" s="18"/>
      <c r="U12" s="18"/>
      <c r="V12" s="18"/>
      <c r="W12" s="18"/>
      <c r="X12" s="35"/>
      <c r="Y12" s="18"/>
      <c r="Z12" s="18"/>
      <c r="AA12" s="18"/>
      <c r="AC12" s="8"/>
    </row>
    <row r="13" spans="1:29" ht="24.6" customHeight="1" thickBot="1" x14ac:dyDescent="0.4">
      <c r="A13" s="64" t="s">
        <v>17</v>
      </c>
      <c r="B13" s="65"/>
      <c r="C13" s="37"/>
      <c r="D13" s="39"/>
      <c r="E13" s="40"/>
      <c r="F13" s="40"/>
      <c r="G13" s="38"/>
      <c r="H13" s="40"/>
      <c r="I13" s="38"/>
      <c r="J13" s="38"/>
      <c r="K13" s="40"/>
      <c r="L13" s="38"/>
      <c r="M13" s="40"/>
      <c r="N13" s="40"/>
      <c r="O13" s="38"/>
      <c r="P13" s="40"/>
      <c r="Q13" s="38"/>
      <c r="R13" s="38"/>
      <c r="S13" s="38"/>
      <c r="T13" s="40"/>
      <c r="U13" s="40"/>
      <c r="V13" s="40"/>
      <c r="W13" s="40"/>
      <c r="X13" s="38"/>
      <c r="Y13" s="40"/>
      <c r="Z13" s="40"/>
      <c r="AA13" s="40"/>
      <c r="AC13" s="9"/>
    </row>
    <row r="14" spans="1:29" ht="18.75" x14ac:dyDescent="0.3">
      <c r="A14" s="4"/>
      <c r="B14" s="17" t="s">
        <v>19</v>
      </c>
      <c r="C14" s="41"/>
      <c r="D14" s="44"/>
      <c r="E14" s="17"/>
      <c r="F14" s="17"/>
      <c r="G14" s="42"/>
      <c r="H14" s="17"/>
      <c r="I14" s="42"/>
      <c r="J14" s="42"/>
      <c r="K14" s="17"/>
      <c r="L14" s="43" t="s">
        <v>30</v>
      </c>
      <c r="M14" s="17"/>
      <c r="N14" s="17" t="s">
        <v>25</v>
      </c>
      <c r="O14" s="43" t="s">
        <v>22</v>
      </c>
      <c r="P14" s="17"/>
      <c r="Q14" s="42"/>
      <c r="R14" s="42"/>
      <c r="S14" s="43" t="s">
        <v>25</v>
      </c>
      <c r="T14" s="17" t="s">
        <v>25</v>
      </c>
      <c r="U14" s="43" t="s">
        <v>22</v>
      </c>
      <c r="V14" s="17"/>
      <c r="W14" s="17"/>
      <c r="X14" s="42"/>
      <c r="Y14" s="17" t="s">
        <v>25</v>
      </c>
      <c r="Z14" s="17"/>
      <c r="AA14" s="17"/>
      <c r="AC14" s="9"/>
    </row>
    <row r="15" spans="1:29" ht="24.6" customHeight="1" x14ac:dyDescent="0.3">
      <c r="B15" s="14" t="s">
        <v>14</v>
      </c>
      <c r="C15" s="45"/>
      <c r="D15" s="46" t="s">
        <v>15</v>
      </c>
      <c r="E15" s="18"/>
      <c r="F15" s="18"/>
      <c r="G15" s="46"/>
      <c r="H15" s="46" t="s">
        <v>15</v>
      </c>
      <c r="I15" s="47"/>
      <c r="J15" s="46" t="s">
        <v>15</v>
      </c>
      <c r="K15" s="18"/>
      <c r="L15" s="46"/>
      <c r="M15" s="18"/>
      <c r="N15" s="46" t="s">
        <v>15</v>
      </c>
      <c r="O15" s="46"/>
      <c r="P15" s="46" t="s">
        <v>15</v>
      </c>
      <c r="Q15" s="46" t="s">
        <v>15</v>
      </c>
      <c r="R15" s="46"/>
      <c r="S15" s="46" t="s">
        <v>15</v>
      </c>
      <c r="T15" s="18"/>
      <c r="U15" s="18"/>
      <c r="V15" s="18"/>
      <c r="W15" s="46" t="s">
        <v>15</v>
      </c>
      <c r="X15" s="47"/>
      <c r="Y15" s="46" t="s">
        <v>15</v>
      </c>
      <c r="Z15" s="18"/>
      <c r="AA15" s="18"/>
      <c r="AC15" s="7"/>
    </row>
    <row r="16" spans="1:29" ht="24.6" customHeight="1" x14ac:dyDescent="0.3">
      <c r="B16" s="14" t="s">
        <v>13</v>
      </c>
      <c r="C16" s="45" t="s">
        <v>11</v>
      </c>
      <c r="D16" s="48" t="s">
        <v>9</v>
      </c>
      <c r="E16" s="45" t="s">
        <v>9</v>
      </c>
      <c r="F16" s="45" t="s">
        <v>11</v>
      </c>
      <c r="G16" s="46" t="s">
        <v>11</v>
      </c>
      <c r="H16" s="45" t="s">
        <v>9</v>
      </c>
      <c r="I16" s="47" t="s">
        <v>11</v>
      </c>
      <c r="J16" s="46" t="s">
        <v>9</v>
      </c>
      <c r="K16" s="45" t="s">
        <v>9</v>
      </c>
      <c r="L16" s="46" t="s">
        <v>12</v>
      </c>
      <c r="M16" s="45" t="s">
        <v>9</v>
      </c>
      <c r="N16" s="45" t="s">
        <v>9</v>
      </c>
      <c r="O16" s="46" t="s">
        <v>12</v>
      </c>
      <c r="P16" s="45" t="s">
        <v>11</v>
      </c>
      <c r="Q16" s="46" t="s">
        <v>9</v>
      </c>
      <c r="R16" s="46" t="s">
        <v>11</v>
      </c>
      <c r="S16" s="46" t="s">
        <v>12</v>
      </c>
      <c r="T16" s="45" t="s">
        <v>9</v>
      </c>
      <c r="U16" s="45" t="s">
        <v>9</v>
      </c>
      <c r="V16" s="45" t="s">
        <v>9</v>
      </c>
      <c r="W16" s="45" t="s">
        <v>12</v>
      </c>
      <c r="X16" s="47" t="s">
        <v>9</v>
      </c>
      <c r="Y16" s="45" t="s">
        <v>11</v>
      </c>
      <c r="Z16" s="45" t="s">
        <v>9</v>
      </c>
      <c r="AA16" s="45" t="s">
        <v>9</v>
      </c>
      <c r="AC16" s="7"/>
    </row>
    <row r="17" spans="2:29" ht="24.6" customHeight="1" x14ac:dyDescent="0.3">
      <c r="B17" s="14" t="s">
        <v>10</v>
      </c>
      <c r="C17" s="45" t="s">
        <v>11</v>
      </c>
      <c r="D17" s="47" t="s">
        <v>9</v>
      </c>
      <c r="E17" s="45" t="s">
        <v>9</v>
      </c>
      <c r="F17" s="49" t="s">
        <v>11</v>
      </c>
      <c r="G17" s="46" t="s">
        <v>11</v>
      </c>
      <c r="H17" s="47" t="s">
        <v>9</v>
      </c>
      <c r="I17" s="47" t="s">
        <v>11</v>
      </c>
      <c r="J17" s="46" t="s">
        <v>11</v>
      </c>
      <c r="K17" s="49" t="s">
        <v>11</v>
      </c>
      <c r="L17" s="46" t="s">
        <v>9</v>
      </c>
      <c r="M17" s="45" t="s">
        <v>9</v>
      </c>
      <c r="N17" s="45" t="s">
        <v>9</v>
      </c>
      <c r="O17" s="46" t="s">
        <v>12</v>
      </c>
      <c r="P17" s="47" t="s">
        <v>9</v>
      </c>
      <c r="Q17" s="46" t="s">
        <v>11</v>
      </c>
      <c r="R17" s="46" t="s">
        <v>11</v>
      </c>
      <c r="S17" s="46" t="s">
        <v>12</v>
      </c>
      <c r="T17" s="47" t="s">
        <v>9</v>
      </c>
      <c r="U17" s="47" t="s">
        <v>9</v>
      </c>
      <c r="V17" s="45" t="s">
        <v>12</v>
      </c>
      <c r="W17" s="45" t="s">
        <v>12</v>
      </c>
      <c r="X17" s="47" t="s">
        <v>9</v>
      </c>
      <c r="Y17" s="49" t="s">
        <v>11</v>
      </c>
      <c r="Z17" s="47" t="s">
        <v>9</v>
      </c>
      <c r="AA17" s="45" t="s">
        <v>12</v>
      </c>
      <c r="AC17" s="7"/>
    </row>
    <row r="18" spans="2:29" ht="24.6" customHeight="1" x14ac:dyDescent="0.3">
      <c r="B18" s="14" t="s">
        <v>63</v>
      </c>
      <c r="C18" s="46" t="s">
        <v>8</v>
      </c>
      <c r="D18" s="47" t="s">
        <v>8</v>
      </c>
      <c r="E18" s="45" t="s">
        <v>8</v>
      </c>
      <c r="F18" s="45" t="s">
        <v>8</v>
      </c>
      <c r="G18" s="47" t="s">
        <v>8</v>
      </c>
      <c r="H18" s="45" t="s">
        <v>48</v>
      </c>
      <c r="I18" s="47" t="s">
        <v>31</v>
      </c>
      <c r="J18" s="46" t="s">
        <v>16</v>
      </c>
      <c r="K18" s="45" t="s">
        <v>8</v>
      </c>
      <c r="L18" s="46" t="s">
        <v>8</v>
      </c>
      <c r="M18" s="45" t="s">
        <v>8</v>
      </c>
      <c r="N18" s="45" t="s">
        <v>8</v>
      </c>
      <c r="O18" s="46" t="s">
        <v>16</v>
      </c>
      <c r="P18" s="45" t="s">
        <v>49</v>
      </c>
      <c r="Q18" s="47" t="s">
        <v>8</v>
      </c>
      <c r="R18" s="46" t="s">
        <v>8</v>
      </c>
      <c r="S18" s="46" t="s">
        <v>8</v>
      </c>
      <c r="T18" s="47" t="s">
        <v>8</v>
      </c>
      <c r="U18" s="45" t="s">
        <v>48</v>
      </c>
      <c r="V18" s="45" t="s">
        <v>49</v>
      </c>
      <c r="W18" s="45" t="s">
        <v>48</v>
      </c>
      <c r="X18" s="47" t="s">
        <v>8</v>
      </c>
      <c r="Y18" s="45" t="s">
        <v>8</v>
      </c>
      <c r="Z18" s="47" t="s">
        <v>8</v>
      </c>
      <c r="AA18" s="45" t="s">
        <v>8</v>
      </c>
      <c r="AC18" s="7"/>
    </row>
    <row r="19" spans="2:29" ht="18.75" x14ac:dyDescent="0.3">
      <c r="B19" s="14" t="s">
        <v>28</v>
      </c>
      <c r="C19" s="46"/>
      <c r="D19" s="46" t="s">
        <v>15</v>
      </c>
      <c r="E19" s="18"/>
      <c r="F19" s="18"/>
      <c r="G19" s="46"/>
      <c r="H19" s="18"/>
      <c r="I19" s="46"/>
      <c r="J19" s="45"/>
      <c r="K19" s="18"/>
      <c r="L19" s="46" t="s">
        <v>15</v>
      </c>
      <c r="M19" s="18"/>
      <c r="N19" s="18"/>
      <c r="O19" s="45"/>
      <c r="P19" s="18"/>
      <c r="Q19" s="47"/>
      <c r="R19" s="46"/>
      <c r="S19" s="45"/>
      <c r="T19" s="18"/>
      <c r="U19" s="18"/>
      <c r="V19" s="18"/>
      <c r="W19" s="18"/>
      <c r="X19" s="46"/>
      <c r="Y19" s="18"/>
      <c r="Z19" s="18"/>
      <c r="AA19" s="18"/>
    </row>
    <row r="20" spans="2:29" ht="24.6" customHeight="1" x14ac:dyDescent="0.3">
      <c r="B20" s="14" t="s">
        <v>27</v>
      </c>
      <c r="C20" s="45" t="s">
        <v>8</v>
      </c>
      <c r="D20" s="46" t="s">
        <v>8</v>
      </c>
      <c r="E20" s="46" t="s">
        <v>8</v>
      </c>
      <c r="F20" s="18"/>
      <c r="G20" s="47" t="s">
        <v>8</v>
      </c>
      <c r="H20" s="46" t="s">
        <v>8</v>
      </c>
      <c r="I20" s="47" t="s">
        <v>8</v>
      </c>
      <c r="J20" s="47" t="s">
        <v>8</v>
      </c>
      <c r="K20" s="46" t="s">
        <v>8</v>
      </c>
      <c r="L20" s="47" t="s">
        <v>8</v>
      </c>
      <c r="M20" s="46" t="s">
        <v>8</v>
      </c>
      <c r="N20" s="46" t="s">
        <v>8</v>
      </c>
      <c r="O20" s="46" t="s">
        <v>8</v>
      </c>
      <c r="P20" s="46" t="s">
        <v>8</v>
      </c>
      <c r="Q20" s="47" t="s">
        <v>8</v>
      </c>
      <c r="R20" s="47" t="s">
        <v>8</v>
      </c>
      <c r="S20" s="46" t="s">
        <v>8</v>
      </c>
      <c r="T20" s="18"/>
      <c r="U20" s="46" t="s">
        <v>8</v>
      </c>
      <c r="V20" s="46" t="s">
        <v>8</v>
      </c>
      <c r="W20" s="46" t="s">
        <v>8</v>
      </c>
      <c r="X20" s="46"/>
      <c r="Y20" s="46" t="s">
        <v>8</v>
      </c>
      <c r="Z20" s="46" t="s">
        <v>8</v>
      </c>
      <c r="AA20" s="46" t="s">
        <v>8</v>
      </c>
      <c r="AC20" s="7"/>
    </row>
    <row r="21" spans="2:29" ht="24.6" customHeight="1" x14ac:dyDescent="0.3">
      <c r="B21" s="14" t="s">
        <v>29</v>
      </c>
      <c r="C21" s="46"/>
      <c r="D21" s="46" t="s">
        <v>8</v>
      </c>
      <c r="E21" s="18"/>
      <c r="F21" s="18"/>
      <c r="G21" s="46"/>
      <c r="H21" s="18"/>
      <c r="I21" s="46"/>
      <c r="J21" s="47" t="s">
        <v>8</v>
      </c>
      <c r="K21" s="18"/>
      <c r="L21" s="46"/>
      <c r="M21" s="18"/>
      <c r="N21" s="18"/>
      <c r="O21" s="45"/>
      <c r="P21" s="18"/>
      <c r="Q21" s="47" t="s">
        <v>8</v>
      </c>
      <c r="R21" s="46" t="s">
        <v>8</v>
      </c>
      <c r="S21" s="45"/>
      <c r="T21" s="18"/>
      <c r="U21" s="18"/>
      <c r="V21" s="18"/>
      <c r="W21" s="18"/>
      <c r="X21" s="46"/>
      <c r="Y21" s="18"/>
      <c r="Z21" s="18"/>
      <c r="AA21" s="18"/>
    </row>
    <row r="22" spans="2:29" ht="24.6" customHeight="1" x14ac:dyDescent="0.3">
      <c r="B22" s="14" t="s">
        <v>23</v>
      </c>
      <c r="C22" s="46" t="s">
        <v>11</v>
      </c>
      <c r="D22" s="46" t="s">
        <v>9</v>
      </c>
      <c r="E22" s="46" t="s">
        <v>9</v>
      </c>
      <c r="F22" s="18"/>
      <c r="G22" s="46" t="s">
        <v>11</v>
      </c>
      <c r="H22" s="46" t="s">
        <v>9</v>
      </c>
      <c r="I22" s="46" t="s">
        <v>11</v>
      </c>
      <c r="J22" s="45" t="s">
        <v>9</v>
      </c>
      <c r="K22" s="46" t="s">
        <v>9</v>
      </c>
      <c r="L22" s="46" t="s">
        <v>12</v>
      </c>
      <c r="M22" s="46" t="s">
        <v>9</v>
      </c>
      <c r="N22" s="46" t="s">
        <v>9</v>
      </c>
      <c r="O22" s="45" t="s">
        <v>12</v>
      </c>
      <c r="P22" s="46" t="s">
        <v>12</v>
      </c>
      <c r="Q22" s="46" t="s">
        <v>9</v>
      </c>
      <c r="R22" s="46" t="s">
        <v>12</v>
      </c>
      <c r="S22" s="46" t="s">
        <v>9</v>
      </c>
      <c r="T22" s="46" t="s">
        <v>9</v>
      </c>
      <c r="U22" s="46" t="s">
        <v>9</v>
      </c>
      <c r="V22" s="46" t="s">
        <v>9</v>
      </c>
      <c r="W22" s="46" t="s">
        <v>9</v>
      </c>
      <c r="X22" s="46" t="s">
        <v>11</v>
      </c>
      <c r="Y22" s="46" t="s">
        <v>9</v>
      </c>
      <c r="Z22" s="46" t="s">
        <v>9</v>
      </c>
      <c r="AA22" s="46" t="s">
        <v>9</v>
      </c>
      <c r="AC22" s="7"/>
    </row>
    <row r="23" spans="2:29" ht="24.6" customHeight="1" x14ac:dyDescent="0.3">
      <c r="B23" s="14" t="s">
        <v>24</v>
      </c>
      <c r="C23" s="47" t="s">
        <v>9</v>
      </c>
      <c r="D23" s="46" t="s">
        <v>9</v>
      </c>
      <c r="E23" s="46" t="s">
        <v>9</v>
      </c>
      <c r="F23" s="18"/>
      <c r="G23" s="47" t="s">
        <v>9</v>
      </c>
      <c r="H23" s="46" t="s">
        <v>9</v>
      </c>
      <c r="I23" s="47" t="s">
        <v>9</v>
      </c>
      <c r="J23" s="47" t="s">
        <v>9</v>
      </c>
      <c r="K23" s="46" t="s">
        <v>9</v>
      </c>
      <c r="L23" s="47" t="s">
        <v>9</v>
      </c>
      <c r="M23" s="46" t="s">
        <v>9</v>
      </c>
      <c r="N23" s="46" t="s">
        <v>9</v>
      </c>
      <c r="O23" s="47" t="s">
        <v>9</v>
      </c>
      <c r="P23" s="46" t="s">
        <v>9</v>
      </c>
      <c r="Q23" s="47" t="s">
        <v>9</v>
      </c>
      <c r="R23" s="46" t="s">
        <v>12</v>
      </c>
      <c r="S23" s="45" t="s">
        <v>9</v>
      </c>
      <c r="T23" s="46" t="s">
        <v>9</v>
      </c>
      <c r="U23" s="46" t="s">
        <v>46</v>
      </c>
      <c r="V23" s="46" t="s">
        <v>9</v>
      </c>
      <c r="W23" s="46" t="s">
        <v>9</v>
      </c>
      <c r="X23" s="46" t="s">
        <v>9</v>
      </c>
      <c r="Y23" s="46" t="s">
        <v>9</v>
      </c>
      <c r="Z23" s="46" t="s">
        <v>9</v>
      </c>
      <c r="AA23" s="46" t="s">
        <v>9</v>
      </c>
    </row>
    <row r="24" spans="2:29" ht="24.6" customHeight="1" x14ac:dyDescent="0.35">
      <c r="B24" s="50"/>
      <c r="C24" s="19"/>
      <c r="D24" s="51"/>
      <c r="E24" s="7"/>
      <c r="F24" s="7"/>
      <c r="G24" s="19"/>
      <c r="H24" s="7"/>
      <c r="I24" s="19"/>
      <c r="J24" s="19"/>
      <c r="K24" s="7"/>
      <c r="L24" s="19"/>
      <c r="M24" s="7"/>
      <c r="N24" s="7"/>
      <c r="O24" s="19"/>
      <c r="P24" s="7"/>
      <c r="Q24" s="19"/>
      <c r="R24" s="19"/>
      <c r="S24" s="20"/>
      <c r="T24" s="7"/>
      <c r="U24" s="7"/>
      <c r="V24" s="7"/>
      <c r="W24" s="7"/>
      <c r="X24" s="20"/>
      <c r="Y24" s="7"/>
      <c r="Z24" s="7"/>
      <c r="AA24" s="7"/>
    </row>
    <row r="25" spans="2:29" ht="24.6" customHeight="1" x14ac:dyDescent="0.25">
      <c r="B25" s="52" t="s">
        <v>59</v>
      </c>
    </row>
    <row r="26" spans="2:29" ht="24.6" customHeight="1" x14ac:dyDescent="0.25">
      <c r="B26" s="53" t="s">
        <v>58</v>
      </c>
    </row>
    <row r="27" spans="2:29" ht="32.1" customHeight="1" x14ac:dyDescent="0.25">
      <c r="B27" s="2" t="s">
        <v>71</v>
      </c>
    </row>
    <row r="29" spans="2:29" ht="15" x14ac:dyDescent="0.25">
      <c r="B29" s="53" t="s">
        <v>50</v>
      </c>
      <c r="C29"/>
    </row>
    <row r="30" spans="2:29" ht="15" x14ac:dyDescent="0.25">
      <c r="B30" s="52" t="s">
        <v>51</v>
      </c>
    </row>
    <row r="31" spans="2:29" ht="15" x14ac:dyDescent="0.25">
      <c r="B31" s="53" t="s">
        <v>52</v>
      </c>
    </row>
    <row r="32" spans="2:29" ht="15" x14ac:dyDescent="0.25">
      <c r="B32" s="54" t="s">
        <v>53</v>
      </c>
    </row>
    <row r="33" spans="2:2" ht="15" x14ac:dyDescent="0.25">
      <c r="B33" s="55" t="s">
        <v>54</v>
      </c>
    </row>
    <row r="34" spans="2:2" ht="15" x14ac:dyDescent="0.25">
      <c r="B34" s="56" t="s">
        <v>55</v>
      </c>
    </row>
    <row r="35" spans="2:2" ht="15" x14ac:dyDescent="0.25">
      <c r="B35" s="56" t="s">
        <v>56</v>
      </c>
    </row>
    <row r="36" spans="2:2" ht="24.6" customHeight="1" x14ac:dyDescent="0.25">
      <c r="B36" s="57"/>
    </row>
    <row r="37" spans="2:2" ht="24.6" customHeight="1" x14ac:dyDescent="0.25">
      <c r="B37" s="59" t="s">
        <v>57</v>
      </c>
    </row>
  </sheetData>
  <mergeCells count="3">
    <mergeCell ref="A2:B2"/>
    <mergeCell ref="A13:B13"/>
    <mergeCell ref="A1:AA1"/>
  </mergeCells>
  <hyperlinks>
    <hyperlink ref="B34" r:id="rId1" xr:uid="{D5712C2C-DEFB-4574-8CD0-2A1D49C21B66}"/>
    <hyperlink ref="B35" r:id="rId2" xr:uid="{D6CF7E07-8CC9-4B2A-9B8F-CF46446FE67C}"/>
  </hyperlinks>
  <pageMargins left="0.7" right="0.7" top="0.75" bottom="0.75" header="0.3" footer="0.3"/>
  <pageSetup scale="28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Raye</dc:creator>
  <cp:lastModifiedBy>Susan Raye</cp:lastModifiedBy>
  <cp:lastPrinted>2019-07-01T13:53:54Z</cp:lastPrinted>
  <dcterms:created xsi:type="dcterms:W3CDTF">2016-06-15T11:54:29Z</dcterms:created>
  <dcterms:modified xsi:type="dcterms:W3CDTF">2019-07-12T21:45:34Z</dcterms:modified>
</cp:coreProperties>
</file>