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2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/Users/g_casillas/Desktop/"/>
    </mc:Choice>
  </mc:AlternateContent>
  <xr:revisionPtr revIDLastSave="0" documentId="13_ncr:40009_{5790AF64-D455-1E44-9A81-191D50BD3DCC}" xr6:coauthVersionLast="47" xr6:coauthVersionMax="47" xr10:uidLastSave="{00000000-0000-0000-0000-000000000000}"/>
  <bookViews>
    <workbookView xWindow="1080" yWindow="580" windowWidth="46480" windowHeight="25200"/>
  </bookViews>
  <sheets>
    <sheet name="2_Desestacionalizacion" sheetId="3" r:id="rId1"/>
    <sheet name="1_Datos" sheetId="1" r:id="rId2"/>
    <sheet name="1a_Ponderacione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48" i="3" l="1"/>
  <c r="V348" i="3"/>
  <c r="U348" i="3"/>
  <c r="W347" i="3"/>
  <c r="V347" i="3"/>
  <c r="U347" i="3"/>
  <c r="W346" i="3"/>
  <c r="V346" i="3"/>
  <c r="U346" i="3"/>
  <c r="W345" i="3"/>
  <c r="V345" i="3"/>
  <c r="U345" i="3"/>
  <c r="W344" i="3"/>
  <c r="V344" i="3"/>
  <c r="U344" i="3"/>
  <c r="W343" i="3"/>
  <c r="V343" i="3"/>
  <c r="U343" i="3"/>
  <c r="W342" i="3"/>
  <c r="V342" i="3"/>
  <c r="U342" i="3"/>
  <c r="W341" i="3"/>
  <c r="V341" i="3"/>
  <c r="U341" i="3"/>
  <c r="W340" i="3"/>
  <c r="V340" i="3"/>
  <c r="U340" i="3"/>
  <c r="W339" i="3"/>
  <c r="V339" i="3"/>
  <c r="U339" i="3"/>
  <c r="W338" i="3"/>
  <c r="V338" i="3"/>
  <c r="U338" i="3"/>
  <c r="W337" i="3"/>
  <c r="V337" i="3"/>
  <c r="U337" i="3"/>
  <c r="W336" i="3"/>
  <c r="V336" i="3"/>
  <c r="U336" i="3"/>
  <c r="W335" i="3"/>
  <c r="V335" i="3"/>
  <c r="U335" i="3"/>
  <c r="W334" i="3"/>
  <c r="V334" i="3"/>
  <c r="U334" i="3"/>
  <c r="W333" i="3"/>
  <c r="V333" i="3"/>
  <c r="U333" i="3"/>
  <c r="W332" i="3"/>
  <c r="V332" i="3"/>
  <c r="U332" i="3"/>
  <c r="W331" i="3"/>
  <c r="V331" i="3"/>
  <c r="U331" i="3"/>
  <c r="W330" i="3"/>
  <c r="V330" i="3"/>
  <c r="U330" i="3"/>
  <c r="W329" i="3"/>
  <c r="V329" i="3"/>
  <c r="U329" i="3"/>
  <c r="W328" i="3"/>
  <c r="V328" i="3"/>
  <c r="U328" i="3"/>
  <c r="W327" i="3"/>
  <c r="V327" i="3"/>
  <c r="U327" i="3"/>
  <c r="W326" i="3"/>
  <c r="V326" i="3"/>
  <c r="U326" i="3"/>
  <c r="W325" i="3"/>
  <c r="V325" i="3"/>
  <c r="U325" i="3"/>
  <c r="W324" i="3"/>
  <c r="V324" i="3"/>
  <c r="U324" i="3"/>
  <c r="W323" i="3"/>
  <c r="V323" i="3"/>
  <c r="U323" i="3"/>
  <c r="W322" i="3"/>
  <c r="V322" i="3"/>
  <c r="U322" i="3"/>
  <c r="W321" i="3"/>
  <c r="V321" i="3"/>
  <c r="U321" i="3"/>
  <c r="W320" i="3"/>
  <c r="V320" i="3"/>
  <c r="U320" i="3"/>
  <c r="W319" i="3"/>
  <c r="V319" i="3"/>
  <c r="U319" i="3"/>
  <c r="W318" i="3"/>
  <c r="V318" i="3"/>
  <c r="U318" i="3"/>
  <c r="W317" i="3"/>
  <c r="V317" i="3"/>
  <c r="U317" i="3"/>
  <c r="W316" i="3"/>
  <c r="V316" i="3"/>
  <c r="U316" i="3"/>
  <c r="W315" i="3"/>
  <c r="V315" i="3"/>
  <c r="U315" i="3"/>
  <c r="W314" i="3"/>
  <c r="V314" i="3"/>
  <c r="U314" i="3"/>
  <c r="W313" i="3"/>
  <c r="V313" i="3"/>
  <c r="U313" i="3"/>
  <c r="W312" i="3"/>
  <c r="V312" i="3"/>
  <c r="U312" i="3"/>
  <c r="W311" i="3"/>
  <c r="V311" i="3"/>
  <c r="U311" i="3"/>
  <c r="W310" i="3"/>
  <c r="V310" i="3"/>
  <c r="U310" i="3"/>
  <c r="W309" i="3"/>
  <c r="V309" i="3"/>
  <c r="U309" i="3"/>
  <c r="W308" i="3"/>
  <c r="V308" i="3"/>
  <c r="U308" i="3"/>
  <c r="W307" i="3"/>
  <c r="V307" i="3"/>
  <c r="U307" i="3"/>
  <c r="W306" i="3"/>
  <c r="V306" i="3"/>
  <c r="U306" i="3"/>
  <c r="W305" i="3"/>
  <c r="V305" i="3"/>
  <c r="U305" i="3"/>
  <c r="W304" i="3"/>
  <c r="V304" i="3"/>
  <c r="U304" i="3"/>
  <c r="W303" i="3"/>
  <c r="V303" i="3"/>
  <c r="U303" i="3"/>
  <c r="W302" i="3"/>
  <c r="V302" i="3"/>
  <c r="U302" i="3"/>
  <c r="W301" i="3"/>
  <c r="V301" i="3"/>
  <c r="U301" i="3"/>
  <c r="W300" i="3"/>
  <c r="V300" i="3"/>
  <c r="U300" i="3"/>
  <c r="W299" i="3"/>
  <c r="V299" i="3"/>
  <c r="U299" i="3"/>
  <c r="W298" i="3"/>
  <c r="V298" i="3"/>
  <c r="U298" i="3"/>
  <c r="W297" i="3"/>
  <c r="V297" i="3"/>
  <c r="U297" i="3"/>
  <c r="W296" i="3"/>
  <c r="V296" i="3"/>
  <c r="U296" i="3"/>
  <c r="W295" i="3"/>
  <c r="V295" i="3"/>
  <c r="U295" i="3"/>
  <c r="W294" i="3"/>
  <c r="V294" i="3"/>
  <c r="U294" i="3"/>
  <c r="W293" i="3"/>
  <c r="V293" i="3"/>
  <c r="U293" i="3"/>
  <c r="W292" i="3"/>
  <c r="V292" i="3"/>
  <c r="U292" i="3"/>
  <c r="W291" i="3"/>
  <c r="V291" i="3"/>
  <c r="U291" i="3"/>
  <c r="W290" i="3"/>
  <c r="V290" i="3"/>
  <c r="U290" i="3"/>
  <c r="W289" i="3"/>
  <c r="V289" i="3"/>
  <c r="U289" i="3"/>
  <c r="W288" i="3"/>
  <c r="V288" i="3"/>
  <c r="U288" i="3"/>
  <c r="W287" i="3"/>
  <c r="V287" i="3"/>
  <c r="U287" i="3"/>
  <c r="W286" i="3"/>
  <c r="V286" i="3"/>
  <c r="U286" i="3"/>
  <c r="W285" i="3"/>
  <c r="V285" i="3"/>
  <c r="U285" i="3"/>
  <c r="W284" i="3"/>
  <c r="V284" i="3"/>
  <c r="U284" i="3"/>
  <c r="W283" i="3"/>
  <c r="V283" i="3"/>
  <c r="U283" i="3"/>
  <c r="W282" i="3"/>
  <c r="V282" i="3"/>
  <c r="U282" i="3"/>
  <c r="W281" i="3"/>
  <c r="V281" i="3"/>
  <c r="U281" i="3"/>
  <c r="W280" i="3"/>
  <c r="V280" i="3"/>
  <c r="U280" i="3"/>
  <c r="W279" i="3"/>
  <c r="V279" i="3"/>
  <c r="U279" i="3"/>
  <c r="W278" i="3"/>
  <c r="V278" i="3"/>
  <c r="U278" i="3"/>
  <c r="W277" i="3"/>
  <c r="V277" i="3"/>
  <c r="U277" i="3"/>
  <c r="W276" i="3"/>
  <c r="V276" i="3"/>
  <c r="U276" i="3"/>
  <c r="W275" i="3"/>
  <c r="V275" i="3"/>
  <c r="U275" i="3"/>
  <c r="W274" i="3"/>
  <c r="V274" i="3"/>
  <c r="U274" i="3"/>
  <c r="W273" i="3"/>
  <c r="V273" i="3"/>
  <c r="U273" i="3"/>
  <c r="W272" i="3"/>
  <c r="V272" i="3"/>
  <c r="U272" i="3"/>
  <c r="W271" i="3"/>
  <c r="V271" i="3"/>
  <c r="U271" i="3"/>
  <c r="W270" i="3"/>
  <c r="V270" i="3"/>
  <c r="U270" i="3"/>
  <c r="W269" i="3"/>
  <c r="V269" i="3"/>
  <c r="U269" i="3"/>
  <c r="W268" i="3"/>
  <c r="V268" i="3"/>
  <c r="U268" i="3"/>
  <c r="W267" i="3"/>
  <c r="V267" i="3"/>
  <c r="U267" i="3"/>
  <c r="W266" i="3"/>
  <c r="V266" i="3"/>
  <c r="U266" i="3"/>
  <c r="W265" i="3"/>
  <c r="V265" i="3"/>
  <c r="U265" i="3"/>
  <c r="W264" i="3"/>
  <c r="V264" i="3"/>
  <c r="U264" i="3"/>
  <c r="W263" i="3"/>
  <c r="V263" i="3"/>
  <c r="U263" i="3"/>
  <c r="W262" i="3"/>
  <c r="V262" i="3"/>
  <c r="U262" i="3"/>
  <c r="W261" i="3"/>
  <c r="V261" i="3"/>
  <c r="U261" i="3"/>
  <c r="W260" i="3"/>
  <c r="V260" i="3"/>
  <c r="U260" i="3"/>
  <c r="W259" i="3"/>
  <c r="V259" i="3"/>
  <c r="U259" i="3"/>
  <c r="W258" i="3"/>
  <c r="V258" i="3"/>
  <c r="U258" i="3"/>
  <c r="W257" i="3"/>
  <c r="V257" i="3"/>
  <c r="U257" i="3"/>
  <c r="W256" i="3"/>
  <c r="V256" i="3"/>
  <c r="U256" i="3"/>
  <c r="W255" i="3"/>
  <c r="V255" i="3"/>
  <c r="U255" i="3"/>
  <c r="W254" i="3"/>
  <c r="V254" i="3"/>
  <c r="U254" i="3"/>
  <c r="W253" i="3"/>
  <c r="V253" i="3"/>
  <c r="U253" i="3"/>
  <c r="W252" i="3"/>
  <c r="V252" i="3"/>
  <c r="U252" i="3"/>
  <c r="W251" i="3"/>
  <c r="V251" i="3"/>
  <c r="U251" i="3"/>
  <c r="W250" i="3"/>
  <c r="V250" i="3"/>
  <c r="U250" i="3"/>
  <c r="W249" i="3"/>
  <c r="V249" i="3"/>
  <c r="U249" i="3"/>
  <c r="W248" i="3"/>
  <c r="V248" i="3"/>
  <c r="U248" i="3"/>
  <c r="W247" i="3"/>
  <c r="V247" i="3"/>
  <c r="U247" i="3"/>
  <c r="W246" i="3"/>
  <c r="V246" i="3"/>
  <c r="U246" i="3"/>
  <c r="W245" i="3"/>
  <c r="V245" i="3"/>
  <c r="U245" i="3"/>
  <c r="W244" i="3"/>
  <c r="V244" i="3"/>
  <c r="U244" i="3"/>
  <c r="W243" i="3"/>
  <c r="V243" i="3"/>
  <c r="U243" i="3"/>
  <c r="W242" i="3"/>
  <c r="V242" i="3"/>
  <c r="U242" i="3"/>
  <c r="W241" i="3"/>
  <c r="V241" i="3"/>
  <c r="U241" i="3"/>
  <c r="W240" i="3"/>
  <c r="V240" i="3"/>
  <c r="U240" i="3"/>
  <c r="W239" i="3"/>
  <c r="V239" i="3"/>
  <c r="U239" i="3"/>
  <c r="W238" i="3"/>
  <c r="V238" i="3"/>
  <c r="U238" i="3"/>
  <c r="W237" i="3"/>
  <c r="V237" i="3"/>
  <c r="U237" i="3"/>
  <c r="W236" i="3"/>
  <c r="V236" i="3"/>
  <c r="U236" i="3"/>
  <c r="W235" i="3"/>
  <c r="V235" i="3"/>
  <c r="U235" i="3"/>
  <c r="W234" i="3"/>
  <c r="V234" i="3"/>
  <c r="U234" i="3"/>
  <c r="W233" i="3"/>
  <c r="V233" i="3"/>
  <c r="U233" i="3"/>
  <c r="W232" i="3"/>
  <c r="V232" i="3"/>
  <c r="U232" i="3"/>
  <c r="W231" i="3"/>
  <c r="V231" i="3"/>
  <c r="U231" i="3"/>
  <c r="W230" i="3"/>
  <c r="V230" i="3"/>
  <c r="U230" i="3"/>
  <c r="W229" i="3"/>
  <c r="V229" i="3"/>
  <c r="U229" i="3"/>
  <c r="W228" i="3"/>
  <c r="V228" i="3"/>
  <c r="U228" i="3"/>
  <c r="W227" i="3"/>
  <c r="V227" i="3"/>
  <c r="U227" i="3"/>
  <c r="W226" i="3"/>
  <c r="V226" i="3"/>
  <c r="U226" i="3"/>
  <c r="W225" i="3"/>
  <c r="V225" i="3"/>
  <c r="U225" i="3"/>
  <c r="W224" i="3"/>
  <c r="V224" i="3"/>
  <c r="U224" i="3"/>
  <c r="W223" i="3"/>
  <c r="V223" i="3"/>
  <c r="U223" i="3"/>
  <c r="W222" i="3"/>
  <c r="V222" i="3"/>
  <c r="U222" i="3"/>
  <c r="W221" i="3"/>
  <c r="V221" i="3"/>
  <c r="U221" i="3"/>
  <c r="W220" i="3"/>
  <c r="V220" i="3"/>
  <c r="U220" i="3"/>
  <c r="W219" i="3"/>
  <c r="V219" i="3"/>
  <c r="U219" i="3"/>
  <c r="W218" i="3"/>
  <c r="V218" i="3"/>
  <c r="U218" i="3"/>
  <c r="W217" i="3"/>
  <c r="V217" i="3"/>
  <c r="U217" i="3"/>
  <c r="W216" i="3"/>
  <c r="V216" i="3"/>
  <c r="U216" i="3"/>
  <c r="W215" i="3"/>
  <c r="V215" i="3"/>
  <c r="U215" i="3"/>
  <c r="W214" i="3"/>
  <c r="V214" i="3"/>
  <c r="U214" i="3"/>
  <c r="W213" i="3"/>
  <c r="V213" i="3"/>
  <c r="U213" i="3"/>
  <c r="W212" i="3"/>
  <c r="V212" i="3"/>
  <c r="U212" i="3"/>
  <c r="W211" i="3"/>
  <c r="V211" i="3"/>
  <c r="U211" i="3"/>
  <c r="W210" i="3"/>
  <c r="V210" i="3"/>
  <c r="U210" i="3"/>
  <c r="W209" i="3"/>
  <c r="V209" i="3"/>
  <c r="U209" i="3"/>
  <c r="W208" i="3"/>
  <c r="V208" i="3"/>
  <c r="U208" i="3"/>
  <c r="W207" i="3"/>
  <c r="V207" i="3"/>
  <c r="U207" i="3"/>
  <c r="W206" i="3"/>
  <c r="V206" i="3"/>
  <c r="U206" i="3"/>
  <c r="W205" i="3"/>
  <c r="V205" i="3"/>
  <c r="U205" i="3"/>
  <c r="W204" i="3"/>
  <c r="V204" i="3"/>
  <c r="U204" i="3"/>
  <c r="W203" i="3"/>
  <c r="V203" i="3"/>
  <c r="U203" i="3"/>
  <c r="W202" i="3"/>
  <c r="V202" i="3"/>
  <c r="U202" i="3"/>
  <c r="W201" i="3"/>
  <c r="V201" i="3"/>
  <c r="U201" i="3"/>
  <c r="W200" i="3"/>
  <c r="V200" i="3"/>
  <c r="U200" i="3"/>
  <c r="W199" i="3"/>
  <c r="V199" i="3"/>
  <c r="U199" i="3"/>
  <c r="W198" i="3"/>
  <c r="V198" i="3"/>
  <c r="U198" i="3"/>
  <c r="W197" i="3"/>
  <c r="V197" i="3"/>
  <c r="U197" i="3"/>
  <c r="W196" i="3"/>
  <c r="V196" i="3"/>
  <c r="U196" i="3"/>
  <c r="W195" i="3"/>
  <c r="V195" i="3"/>
  <c r="U195" i="3"/>
  <c r="W194" i="3"/>
  <c r="V194" i="3"/>
  <c r="U194" i="3"/>
  <c r="W193" i="3"/>
  <c r="V193" i="3"/>
  <c r="U193" i="3"/>
  <c r="W192" i="3"/>
  <c r="V192" i="3"/>
  <c r="U192" i="3"/>
  <c r="W191" i="3"/>
  <c r="V191" i="3"/>
  <c r="U191" i="3"/>
  <c r="W190" i="3"/>
  <c r="V190" i="3"/>
  <c r="U190" i="3"/>
  <c r="W189" i="3"/>
  <c r="V189" i="3"/>
  <c r="U189" i="3"/>
  <c r="W188" i="3"/>
  <c r="V188" i="3"/>
  <c r="U188" i="3"/>
  <c r="W187" i="3"/>
  <c r="V187" i="3"/>
  <c r="U187" i="3"/>
  <c r="W186" i="3"/>
  <c r="V186" i="3"/>
  <c r="U186" i="3"/>
  <c r="W185" i="3"/>
  <c r="V185" i="3"/>
  <c r="U185" i="3"/>
  <c r="W184" i="3"/>
  <c r="V184" i="3"/>
  <c r="U184" i="3"/>
  <c r="W183" i="3"/>
  <c r="V183" i="3"/>
  <c r="U183" i="3"/>
  <c r="W182" i="3"/>
  <c r="V182" i="3"/>
  <c r="U182" i="3"/>
  <c r="W181" i="3"/>
  <c r="V181" i="3"/>
  <c r="U181" i="3"/>
  <c r="W180" i="3"/>
  <c r="V180" i="3"/>
  <c r="U180" i="3"/>
  <c r="W179" i="3"/>
  <c r="V179" i="3"/>
  <c r="U179" i="3"/>
  <c r="W178" i="3"/>
  <c r="V178" i="3"/>
  <c r="U178" i="3"/>
  <c r="W177" i="3"/>
  <c r="V177" i="3"/>
  <c r="U177" i="3"/>
  <c r="W176" i="3"/>
  <c r="V176" i="3"/>
  <c r="U176" i="3"/>
  <c r="W175" i="3"/>
  <c r="V175" i="3"/>
  <c r="U175" i="3"/>
  <c r="W174" i="3"/>
  <c r="V174" i="3"/>
  <c r="U174" i="3"/>
  <c r="W173" i="3"/>
  <c r="V173" i="3"/>
  <c r="U173" i="3"/>
  <c r="W172" i="3"/>
  <c r="V172" i="3"/>
  <c r="U172" i="3"/>
  <c r="W171" i="3"/>
  <c r="V171" i="3"/>
  <c r="U171" i="3"/>
  <c r="W170" i="3"/>
  <c r="V170" i="3"/>
  <c r="U170" i="3"/>
  <c r="W169" i="3"/>
  <c r="V169" i="3"/>
  <c r="U169" i="3"/>
  <c r="W168" i="3"/>
  <c r="V168" i="3"/>
  <c r="U168" i="3"/>
  <c r="W167" i="3"/>
  <c r="V167" i="3"/>
  <c r="U167" i="3"/>
  <c r="W166" i="3"/>
  <c r="V166" i="3"/>
  <c r="U166" i="3"/>
  <c r="W165" i="3"/>
  <c r="V165" i="3"/>
  <c r="U165" i="3"/>
  <c r="W164" i="3"/>
  <c r="V164" i="3"/>
  <c r="U164" i="3"/>
  <c r="W163" i="3"/>
  <c r="V163" i="3"/>
  <c r="U163" i="3"/>
  <c r="W162" i="3"/>
  <c r="V162" i="3"/>
  <c r="U162" i="3"/>
  <c r="W161" i="3"/>
  <c r="V161" i="3"/>
  <c r="U161" i="3"/>
  <c r="W160" i="3"/>
  <c r="V160" i="3"/>
  <c r="U160" i="3"/>
  <c r="W159" i="3"/>
  <c r="V159" i="3"/>
  <c r="U159" i="3"/>
  <c r="W158" i="3"/>
  <c r="V158" i="3"/>
  <c r="U158" i="3"/>
  <c r="W157" i="3"/>
  <c r="V157" i="3"/>
  <c r="U157" i="3"/>
  <c r="W156" i="3"/>
  <c r="V156" i="3"/>
  <c r="U156" i="3"/>
  <c r="W155" i="3"/>
  <c r="V155" i="3"/>
  <c r="U155" i="3"/>
  <c r="W154" i="3"/>
  <c r="V154" i="3"/>
  <c r="U154" i="3"/>
  <c r="W153" i="3"/>
  <c r="V153" i="3"/>
  <c r="U153" i="3"/>
  <c r="W152" i="3"/>
  <c r="V152" i="3"/>
  <c r="U152" i="3"/>
  <c r="W151" i="3"/>
  <c r="V151" i="3"/>
  <c r="U151" i="3"/>
  <c r="W150" i="3"/>
  <c r="V150" i="3"/>
  <c r="U150" i="3"/>
  <c r="W149" i="3"/>
  <c r="V149" i="3"/>
  <c r="U149" i="3"/>
  <c r="W148" i="3"/>
  <c r="V148" i="3"/>
  <c r="U148" i="3"/>
  <c r="W147" i="3"/>
  <c r="V147" i="3"/>
  <c r="U147" i="3"/>
  <c r="W146" i="3"/>
  <c r="V146" i="3"/>
  <c r="U146" i="3"/>
  <c r="W145" i="3"/>
  <c r="V145" i="3"/>
  <c r="U145" i="3"/>
  <c r="W144" i="3"/>
  <c r="V144" i="3"/>
  <c r="U144" i="3"/>
  <c r="W143" i="3"/>
  <c r="V143" i="3"/>
  <c r="U143" i="3"/>
  <c r="W142" i="3"/>
  <c r="V142" i="3"/>
  <c r="U142" i="3"/>
  <c r="W141" i="3"/>
  <c r="V141" i="3"/>
  <c r="U141" i="3"/>
  <c r="W140" i="3"/>
  <c r="V140" i="3"/>
  <c r="U140" i="3"/>
  <c r="W139" i="3"/>
  <c r="V139" i="3"/>
  <c r="U139" i="3"/>
  <c r="W138" i="3"/>
  <c r="V138" i="3"/>
  <c r="U138" i="3"/>
  <c r="W137" i="3"/>
  <c r="V137" i="3"/>
  <c r="U137" i="3"/>
  <c r="W136" i="3"/>
  <c r="V136" i="3"/>
  <c r="U136" i="3"/>
  <c r="W135" i="3"/>
  <c r="V135" i="3"/>
  <c r="U135" i="3"/>
  <c r="W134" i="3"/>
  <c r="V134" i="3"/>
  <c r="U134" i="3"/>
  <c r="W133" i="3"/>
  <c r="V133" i="3"/>
  <c r="U133" i="3"/>
  <c r="W132" i="3"/>
  <c r="V132" i="3"/>
  <c r="U132" i="3"/>
  <c r="W131" i="3"/>
  <c r="V131" i="3"/>
  <c r="U131" i="3"/>
  <c r="W130" i="3"/>
  <c r="V130" i="3"/>
  <c r="U130" i="3"/>
  <c r="W129" i="3"/>
  <c r="V129" i="3"/>
  <c r="U129" i="3"/>
  <c r="W128" i="3"/>
  <c r="V128" i="3"/>
  <c r="U128" i="3"/>
  <c r="W127" i="3"/>
  <c r="V127" i="3"/>
  <c r="U127" i="3"/>
  <c r="W126" i="3"/>
  <c r="V126" i="3"/>
  <c r="U126" i="3"/>
  <c r="W125" i="3"/>
  <c r="V125" i="3"/>
  <c r="U125" i="3"/>
  <c r="W124" i="3"/>
  <c r="V124" i="3"/>
  <c r="U124" i="3"/>
  <c r="W123" i="3"/>
  <c r="V123" i="3"/>
  <c r="U123" i="3"/>
  <c r="W122" i="3"/>
  <c r="V122" i="3"/>
  <c r="U122" i="3"/>
  <c r="W121" i="3"/>
  <c r="V121" i="3"/>
  <c r="U121" i="3"/>
  <c r="W120" i="3"/>
  <c r="V120" i="3"/>
  <c r="U120" i="3"/>
  <c r="W119" i="3"/>
  <c r="V119" i="3"/>
  <c r="U119" i="3"/>
  <c r="W118" i="3"/>
  <c r="V118" i="3"/>
  <c r="U118" i="3"/>
  <c r="W117" i="3"/>
  <c r="V117" i="3"/>
  <c r="U117" i="3"/>
  <c r="W116" i="3"/>
  <c r="V116" i="3"/>
  <c r="U116" i="3"/>
  <c r="W115" i="3"/>
  <c r="V115" i="3"/>
  <c r="U115" i="3"/>
  <c r="W114" i="3"/>
  <c r="V114" i="3"/>
  <c r="U114" i="3"/>
  <c r="W113" i="3"/>
  <c r="V113" i="3"/>
  <c r="U113" i="3"/>
  <c r="W112" i="3"/>
  <c r="V112" i="3"/>
  <c r="U112" i="3"/>
  <c r="W111" i="3"/>
  <c r="V111" i="3"/>
  <c r="U111" i="3"/>
  <c r="W110" i="3"/>
  <c r="V110" i="3"/>
  <c r="U110" i="3"/>
  <c r="W109" i="3"/>
  <c r="V109" i="3"/>
  <c r="U109" i="3"/>
  <c r="W108" i="3"/>
  <c r="V108" i="3"/>
  <c r="U108" i="3"/>
  <c r="W107" i="3"/>
  <c r="V107" i="3"/>
  <c r="U107" i="3"/>
  <c r="W106" i="3"/>
  <c r="V106" i="3"/>
  <c r="U106" i="3"/>
  <c r="W105" i="3"/>
  <c r="V105" i="3"/>
  <c r="U105" i="3"/>
  <c r="W104" i="3"/>
  <c r="V104" i="3"/>
  <c r="U104" i="3"/>
  <c r="W103" i="3"/>
  <c r="V103" i="3"/>
  <c r="U103" i="3"/>
  <c r="W102" i="3"/>
  <c r="V102" i="3"/>
  <c r="U102" i="3"/>
  <c r="W101" i="3"/>
  <c r="V101" i="3"/>
  <c r="U101" i="3"/>
  <c r="W100" i="3"/>
  <c r="V100" i="3"/>
  <c r="U100" i="3"/>
  <c r="W99" i="3"/>
  <c r="V99" i="3"/>
  <c r="U99" i="3"/>
  <c r="W98" i="3"/>
  <c r="V98" i="3"/>
  <c r="U98" i="3"/>
  <c r="W97" i="3"/>
  <c r="V97" i="3"/>
  <c r="U97" i="3"/>
  <c r="W96" i="3"/>
  <c r="V96" i="3"/>
  <c r="U96" i="3"/>
  <c r="W95" i="3"/>
  <c r="V95" i="3"/>
  <c r="U95" i="3"/>
  <c r="W94" i="3"/>
  <c r="V94" i="3"/>
  <c r="U94" i="3"/>
  <c r="W93" i="3"/>
  <c r="V93" i="3"/>
  <c r="U93" i="3"/>
  <c r="W92" i="3"/>
  <c r="V92" i="3"/>
  <c r="U92" i="3"/>
  <c r="W91" i="3"/>
  <c r="V91" i="3"/>
  <c r="U91" i="3"/>
  <c r="W90" i="3"/>
  <c r="V90" i="3"/>
  <c r="U90" i="3"/>
  <c r="W89" i="3"/>
  <c r="V89" i="3"/>
  <c r="U89" i="3"/>
  <c r="W88" i="3"/>
  <c r="V88" i="3"/>
  <c r="U88" i="3"/>
  <c r="W87" i="3"/>
  <c r="V87" i="3"/>
  <c r="U87" i="3"/>
  <c r="W86" i="3"/>
  <c r="V86" i="3"/>
  <c r="U86" i="3"/>
  <c r="W85" i="3"/>
  <c r="V85" i="3"/>
  <c r="U85" i="3"/>
  <c r="W84" i="3"/>
  <c r="V84" i="3"/>
  <c r="U84" i="3"/>
  <c r="W83" i="3"/>
  <c r="V83" i="3"/>
  <c r="U83" i="3"/>
  <c r="W82" i="3"/>
  <c r="V82" i="3"/>
  <c r="U82" i="3"/>
  <c r="W81" i="3"/>
  <c r="V81" i="3"/>
  <c r="U81" i="3"/>
  <c r="W80" i="3"/>
  <c r="V80" i="3"/>
  <c r="U80" i="3"/>
  <c r="W79" i="3"/>
  <c r="V79" i="3"/>
  <c r="U79" i="3"/>
  <c r="W78" i="3"/>
  <c r="V78" i="3"/>
  <c r="U78" i="3"/>
  <c r="W77" i="3"/>
  <c r="V77" i="3"/>
  <c r="U77" i="3"/>
  <c r="W76" i="3"/>
  <c r="V76" i="3"/>
  <c r="U76" i="3"/>
  <c r="W75" i="3"/>
  <c r="V75" i="3"/>
  <c r="U75" i="3"/>
  <c r="W74" i="3"/>
  <c r="V74" i="3"/>
  <c r="U74" i="3"/>
  <c r="W73" i="3"/>
  <c r="V73" i="3"/>
  <c r="U73" i="3"/>
  <c r="W72" i="3"/>
  <c r="V72" i="3"/>
  <c r="U72" i="3"/>
  <c r="W71" i="3"/>
  <c r="V71" i="3"/>
  <c r="U71" i="3"/>
  <c r="W70" i="3"/>
  <c r="V70" i="3"/>
  <c r="U70" i="3"/>
  <c r="W69" i="3"/>
  <c r="V69" i="3"/>
  <c r="U69" i="3"/>
  <c r="W68" i="3"/>
  <c r="V68" i="3"/>
  <c r="U68" i="3"/>
  <c r="W67" i="3"/>
  <c r="V67" i="3"/>
  <c r="U67" i="3"/>
  <c r="W66" i="3"/>
  <c r="V66" i="3"/>
  <c r="U66" i="3"/>
  <c r="W65" i="3"/>
  <c r="V65" i="3"/>
  <c r="U65" i="3"/>
  <c r="W64" i="3"/>
  <c r="V64" i="3"/>
  <c r="U64" i="3"/>
  <c r="W63" i="3"/>
  <c r="V63" i="3"/>
  <c r="U63" i="3"/>
  <c r="W62" i="3"/>
  <c r="V62" i="3"/>
  <c r="U62" i="3"/>
  <c r="W61" i="3"/>
  <c r="V61" i="3"/>
  <c r="U61" i="3"/>
  <c r="W60" i="3"/>
  <c r="V60" i="3"/>
  <c r="U60" i="3"/>
  <c r="W59" i="3"/>
  <c r="V59" i="3"/>
  <c r="U59" i="3"/>
  <c r="W58" i="3"/>
  <c r="V58" i="3"/>
  <c r="U58" i="3"/>
  <c r="W57" i="3"/>
  <c r="V57" i="3"/>
  <c r="U57" i="3"/>
  <c r="W56" i="3"/>
  <c r="V56" i="3"/>
  <c r="U56" i="3"/>
  <c r="W55" i="3"/>
  <c r="V55" i="3"/>
  <c r="U55" i="3"/>
  <c r="W54" i="3"/>
  <c r="V54" i="3"/>
  <c r="U54" i="3"/>
  <c r="W53" i="3"/>
  <c r="V53" i="3"/>
  <c r="U53" i="3"/>
  <c r="W52" i="3"/>
  <c r="V52" i="3"/>
  <c r="U52" i="3"/>
  <c r="W51" i="3"/>
  <c r="V51" i="3"/>
  <c r="U51" i="3"/>
  <c r="W50" i="3"/>
  <c r="V50" i="3"/>
  <c r="U50" i="3"/>
  <c r="W49" i="3"/>
  <c r="V49" i="3"/>
  <c r="U49" i="3"/>
  <c r="W48" i="3"/>
  <c r="V48" i="3"/>
  <c r="U48" i="3"/>
  <c r="W47" i="3"/>
  <c r="V47" i="3"/>
  <c r="U47" i="3"/>
  <c r="W46" i="3"/>
  <c r="V46" i="3"/>
  <c r="U46" i="3"/>
  <c r="W45" i="3"/>
  <c r="V45" i="3"/>
  <c r="U45" i="3"/>
  <c r="W44" i="3"/>
  <c r="V44" i="3"/>
  <c r="U44" i="3"/>
  <c r="W43" i="3"/>
  <c r="V43" i="3"/>
  <c r="U43" i="3"/>
  <c r="W42" i="3"/>
  <c r="V42" i="3"/>
  <c r="U42" i="3"/>
  <c r="W41" i="3"/>
  <c r="V41" i="3"/>
  <c r="U41" i="3"/>
  <c r="W40" i="3"/>
  <c r="V40" i="3"/>
  <c r="U40" i="3"/>
  <c r="W39" i="3"/>
  <c r="V39" i="3"/>
  <c r="U39" i="3"/>
  <c r="W38" i="3"/>
  <c r="V38" i="3"/>
  <c r="U38" i="3"/>
  <c r="W37" i="3"/>
  <c r="V37" i="3"/>
  <c r="U37" i="3"/>
  <c r="W36" i="3"/>
  <c r="V36" i="3"/>
  <c r="U36" i="3"/>
  <c r="W35" i="3"/>
  <c r="V35" i="3"/>
  <c r="U35" i="3"/>
  <c r="W34" i="3"/>
  <c r="V34" i="3"/>
  <c r="U34" i="3"/>
  <c r="W33" i="3"/>
  <c r="V33" i="3"/>
  <c r="U33" i="3"/>
  <c r="W32" i="3"/>
  <c r="V32" i="3"/>
  <c r="U32" i="3"/>
  <c r="W31" i="3"/>
  <c r="V31" i="3"/>
  <c r="U31" i="3"/>
  <c r="W30" i="3"/>
  <c r="V30" i="3"/>
  <c r="U30" i="3"/>
  <c r="W29" i="3"/>
  <c r="V29" i="3"/>
  <c r="U29" i="3"/>
  <c r="W28" i="3"/>
  <c r="V28" i="3"/>
  <c r="U28" i="3"/>
  <c r="W27" i="3"/>
  <c r="V27" i="3"/>
  <c r="U27" i="3"/>
  <c r="W26" i="3"/>
  <c r="V26" i="3"/>
  <c r="U26" i="3"/>
  <c r="W25" i="3"/>
  <c r="V25" i="3"/>
  <c r="U25" i="3"/>
  <c r="W24" i="3"/>
  <c r="V24" i="3"/>
  <c r="U24" i="3"/>
  <c r="W23" i="3"/>
  <c r="V23" i="3"/>
  <c r="U23" i="3"/>
  <c r="W22" i="3"/>
  <c r="V22" i="3"/>
  <c r="U22" i="3"/>
  <c r="W21" i="3"/>
  <c r="V21" i="3"/>
  <c r="U21" i="3"/>
  <c r="W20" i="3"/>
  <c r="V20" i="3"/>
  <c r="U20" i="3"/>
  <c r="W19" i="3"/>
  <c r="V19" i="3"/>
  <c r="U19" i="3"/>
  <c r="W18" i="3"/>
  <c r="V18" i="3"/>
  <c r="U18" i="3"/>
  <c r="W17" i="3"/>
  <c r="V17" i="3"/>
  <c r="U17" i="3"/>
  <c r="W16" i="3"/>
  <c r="V16" i="3"/>
  <c r="U16" i="3"/>
  <c r="W15" i="3"/>
  <c r="V15" i="3"/>
  <c r="U15" i="3"/>
  <c r="W14" i="3"/>
  <c r="V14" i="3"/>
  <c r="U14" i="3"/>
  <c r="W13" i="3"/>
  <c r="V13" i="3"/>
  <c r="U13" i="3"/>
  <c r="W12" i="3"/>
  <c r="V12" i="3"/>
  <c r="U12" i="3"/>
  <c r="W11" i="3"/>
  <c r="V11" i="3"/>
  <c r="U11" i="3"/>
  <c r="W10" i="3"/>
  <c r="V10" i="3"/>
  <c r="U10" i="3"/>
  <c r="W9" i="3"/>
  <c r="V9" i="3"/>
  <c r="U9" i="3"/>
  <c r="W8" i="3"/>
  <c r="V8" i="3"/>
  <c r="U8" i="3"/>
  <c r="W7" i="3"/>
  <c r="V7" i="3"/>
  <c r="U7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A332" i="3"/>
  <c r="A333" i="3"/>
  <c r="A334" i="3"/>
  <c r="A335" i="3"/>
  <c r="A336" i="3"/>
  <c r="A337" i="3"/>
  <c r="A338" i="3"/>
  <c r="A339" i="3"/>
  <c r="A340" i="3"/>
  <c r="A341" i="3"/>
  <c r="M6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17" i="3"/>
  <c r="N16" i="3"/>
  <c r="N15" i="3"/>
  <c r="N14" i="3"/>
  <c r="N13" i="3"/>
  <c r="N12" i="3"/>
  <c r="N11" i="3"/>
  <c r="N10" i="3"/>
  <c r="N9" i="3"/>
  <c r="N8" i="3"/>
  <c r="N7" i="3"/>
  <c r="N6" i="3"/>
  <c r="A6" i="3"/>
  <c r="A348" i="3"/>
  <c r="A347" i="3"/>
  <c r="A346" i="3"/>
  <c r="A345" i="3"/>
  <c r="A344" i="3"/>
  <c r="A343" i="3"/>
  <c r="A34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E7" i="3"/>
  <c r="E8" i="3" s="1"/>
  <c r="F16" i="2"/>
  <c r="E16" i="2"/>
  <c r="D16" i="2"/>
  <c r="C16" i="2"/>
  <c r="B16" i="2"/>
  <c r="E9" i="3" l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E191" i="3" s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E205" i="3" s="1"/>
  <c r="E206" i="3" s="1"/>
  <c r="E207" i="3" s="1"/>
  <c r="E208" i="3" s="1"/>
  <c r="E209" i="3" s="1"/>
  <c r="E210" i="3" s="1"/>
  <c r="E211" i="3" s="1"/>
  <c r="E212" i="3" s="1"/>
  <c r="E213" i="3" s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E266" i="3" s="1"/>
  <c r="E267" i="3" s="1"/>
  <c r="E268" i="3" s="1"/>
  <c r="E269" i="3" s="1"/>
  <c r="E270" i="3" s="1"/>
  <c r="E271" i="3" s="1"/>
  <c r="E272" i="3" s="1"/>
  <c r="E273" i="3" s="1"/>
  <c r="E274" i="3" s="1"/>
  <c r="E275" i="3" s="1"/>
  <c r="E276" i="3" s="1"/>
  <c r="E277" i="3" s="1"/>
  <c r="E278" i="3" s="1"/>
  <c r="E279" i="3" s="1"/>
  <c r="E280" i="3" s="1"/>
  <c r="E281" i="3" s="1"/>
  <c r="E282" i="3" s="1"/>
  <c r="E283" i="3" s="1"/>
  <c r="E284" i="3" s="1"/>
  <c r="E285" i="3" s="1"/>
  <c r="E286" i="3" s="1"/>
  <c r="E287" i="3" s="1"/>
  <c r="E288" i="3" s="1"/>
  <c r="E289" i="3" s="1"/>
  <c r="E290" i="3" s="1"/>
  <c r="E291" i="3" s="1"/>
  <c r="E292" i="3" s="1"/>
  <c r="E293" i="3" s="1"/>
  <c r="E294" i="3" s="1"/>
  <c r="E295" i="3" s="1"/>
  <c r="E296" i="3" s="1"/>
  <c r="E297" i="3" s="1"/>
  <c r="E298" i="3" s="1"/>
  <c r="E299" i="3" s="1"/>
  <c r="E300" i="3" s="1"/>
  <c r="E301" i="3" s="1"/>
  <c r="E302" i="3" s="1"/>
  <c r="E303" i="3" s="1"/>
  <c r="E304" i="3" s="1"/>
  <c r="E305" i="3" s="1"/>
  <c r="E306" i="3" s="1"/>
  <c r="E307" i="3" s="1"/>
  <c r="E308" i="3" s="1"/>
  <c r="E309" i="3" s="1"/>
  <c r="E310" i="3" s="1"/>
  <c r="E311" i="3" s="1"/>
  <c r="E312" i="3" s="1"/>
  <c r="E313" i="3" s="1"/>
  <c r="E314" i="3" s="1"/>
  <c r="E315" i="3" s="1"/>
  <c r="E316" i="3" s="1"/>
  <c r="E317" i="3" s="1"/>
  <c r="E318" i="3" s="1"/>
  <c r="E319" i="3" s="1"/>
  <c r="E320" i="3" s="1"/>
  <c r="E321" i="3" s="1"/>
  <c r="E322" i="3" s="1"/>
  <c r="E323" i="3" s="1"/>
  <c r="E324" i="3" s="1"/>
  <c r="E325" i="3" s="1"/>
  <c r="E326" i="3" s="1"/>
  <c r="E327" i="3" s="1"/>
  <c r="E328" i="3" s="1"/>
  <c r="E329" i="3" s="1"/>
  <c r="E330" i="3" s="1"/>
  <c r="E331" i="3" s="1"/>
  <c r="E332" i="3" s="1"/>
  <c r="E333" i="3" s="1"/>
  <c r="E334" i="3" s="1"/>
  <c r="E335" i="3" s="1"/>
  <c r="E336" i="3" s="1"/>
  <c r="E337" i="3" s="1"/>
  <c r="E338" i="3" s="1"/>
  <c r="E339" i="3" s="1"/>
  <c r="E340" i="3" s="1"/>
  <c r="E341" i="3" s="1"/>
  <c r="E342" i="3" s="1"/>
  <c r="E343" i="3" s="1"/>
  <c r="E344" i="3" s="1"/>
  <c r="E345" i="3" s="1"/>
  <c r="E346" i="3" s="1"/>
  <c r="E347" i="3" s="1"/>
  <c r="E348" i="3" s="1"/>
  <c r="J5" i="3" l="1"/>
  <c r="H5" i="3"/>
  <c r="F348" i="3" l="1"/>
  <c r="M348" i="3" s="1"/>
  <c r="F151" i="3"/>
  <c r="M151" i="3" s="1"/>
  <c r="F256" i="3"/>
  <c r="M256" i="3" s="1"/>
  <c r="F178" i="3"/>
  <c r="M178" i="3" s="1"/>
  <c r="F262" i="3"/>
  <c r="M262" i="3" s="1"/>
  <c r="F275" i="3"/>
  <c r="M275" i="3" s="1"/>
  <c r="F102" i="3"/>
  <c r="M102" i="3" s="1"/>
  <c r="F312" i="3"/>
  <c r="M312" i="3" s="1"/>
  <c r="F179" i="3"/>
  <c r="M179" i="3" s="1"/>
  <c r="F49" i="3"/>
  <c r="M49" i="3" s="1"/>
  <c r="F213" i="3"/>
  <c r="M213" i="3" s="1"/>
  <c r="F43" i="3"/>
  <c r="M43" i="3" s="1"/>
  <c r="F57" i="3"/>
  <c r="M57" i="3" s="1"/>
  <c r="F186" i="3"/>
  <c r="M186" i="3" s="1"/>
  <c r="F327" i="3"/>
  <c r="M327" i="3" s="1"/>
  <c r="F277" i="3"/>
  <c r="M277" i="3" s="1"/>
  <c r="F46" i="3"/>
  <c r="M46" i="3" s="1"/>
  <c r="F248" i="3"/>
  <c r="M248" i="3" s="1"/>
  <c r="F272" i="3"/>
  <c r="M272" i="3" s="1"/>
  <c r="F17" i="3"/>
  <c r="M17" i="3" s="1"/>
  <c r="F238" i="3"/>
  <c r="M238" i="3" s="1"/>
  <c r="F282" i="3"/>
  <c r="M282" i="3" s="1"/>
  <c r="F16" i="3"/>
  <c r="M16" i="3" s="1"/>
  <c r="F202" i="3"/>
  <c r="M202" i="3" s="1"/>
  <c r="F173" i="3"/>
  <c r="M173" i="3" s="1"/>
  <c r="F239" i="3"/>
  <c r="M239" i="3" s="1"/>
  <c r="F290" i="3"/>
  <c r="M290" i="3" s="1"/>
  <c r="F94" i="3"/>
  <c r="M94" i="3" s="1"/>
  <c r="F157" i="3"/>
  <c r="M157" i="3" s="1"/>
  <c r="F266" i="3"/>
  <c r="M266" i="3" s="1"/>
  <c r="F347" i="3"/>
  <c r="M347" i="3" s="1"/>
  <c r="F98" i="3"/>
  <c r="M98" i="3" s="1"/>
  <c r="F268" i="3"/>
  <c r="M268" i="3" s="1"/>
  <c r="F269" i="3"/>
  <c r="M269" i="3" s="1"/>
  <c r="F297" i="3"/>
  <c r="M297" i="3" s="1"/>
  <c r="F298" i="3"/>
  <c r="M298" i="3" s="1"/>
  <c r="F288" i="3"/>
  <c r="M288" i="3" s="1"/>
  <c r="F324" i="3"/>
  <c r="M324" i="3" s="1"/>
  <c r="F250" i="3"/>
  <c r="M250" i="3" s="1"/>
  <c r="F164" i="3"/>
  <c r="M164" i="3" s="1"/>
  <c r="F86" i="3"/>
  <c r="M86" i="3" s="1"/>
  <c r="F197" i="3"/>
  <c r="M197" i="3" s="1"/>
  <c r="F39" i="3"/>
  <c r="M39" i="3" s="1"/>
  <c r="F302" i="3"/>
  <c r="M302" i="3" s="1"/>
  <c r="F156" i="3"/>
  <c r="M156" i="3" s="1"/>
  <c r="F23" i="3"/>
  <c r="M23" i="3" s="1"/>
  <c r="F273" i="3"/>
  <c r="M273" i="3" s="1"/>
  <c r="F319" i="3"/>
  <c r="M319" i="3" s="1"/>
  <c r="F200" i="3"/>
  <c r="M200" i="3" s="1"/>
  <c r="F254" i="3"/>
  <c r="M254" i="3" s="1"/>
  <c r="F226" i="3"/>
  <c r="M226" i="3" s="1"/>
  <c r="F306" i="3"/>
  <c r="M306" i="3" s="1"/>
  <c r="F109" i="3"/>
  <c r="M109" i="3" s="1"/>
  <c r="F126" i="3"/>
  <c r="M126" i="3" s="1"/>
  <c r="F122" i="3"/>
  <c r="M122" i="3" s="1"/>
  <c r="F106" i="3"/>
  <c r="M106" i="3" s="1"/>
  <c r="F316" i="3"/>
  <c r="M316" i="3" s="1"/>
  <c r="F330" i="3"/>
  <c r="M330" i="3" s="1"/>
  <c r="F231" i="3"/>
  <c r="M231" i="3" s="1"/>
  <c r="F138" i="3"/>
  <c r="M138" i="3" s="1"/>
  <c r="F100" i="3"/>
  <c r="M100" i="3" s="1"/>
  <c r="F322" i="3"/>
  <c r="M322" i="3" s="1"/>
  <c r="F276" i="3"/>
  <c r="M276" i="3" s="1"/>
  <c r="F83" i="3"/>
  <c r="M83" i="3" s="1"/>
  <c r="F34" i="3"/>
  <c r="M34" i="3" s="1"/>
  <c r="F80" i="3"/>
  <c r="M80" i="3" s="1"/>
  <c r="F41" i="3"/>
  <c r="M41" i="3" s="1"/>
  <c r="F95" i="3"/>
  <c r="M95" i="3" s="1"/>
  <c r="F9" i="3"/>
  <c r="M9" i="3" s="1"/>
  <c r="F118" i="3"/>
  <c r="M118" i="3" s="1"/>
  <c r="F346" i="3"/>
  <c r="M346" i="3" s="1"/>
  <c r="F70" i="3"/>
  <c r="M70" i="3" s="1"/>
  <c r="F60" i="3"/>
  <c r="M60" i="3" s="1"/>
  <c r="F166" i="3"/>
  <c r="M166" i="3" s="1"/>
  <c r="F308" i="3"/>
  <c r="M308" i="3" s="1"/>
  <c r="F318" i="3"/>
  <c r="M318" i="3" s="1"/>
  <c r="F230" i="3"/>
  <c r="M230" i="3" s="1"/>
  <c r="F206" i="3"/>
  <c r="M206" i="3" s="1"/>
  <c r="F181" i="3"/>
  <c r="M181" i="3" s="1"/>
  <c r="F274" i="3"/>
  <c r="M274" i="3" s="1"/>
  <c r="F62" i="3"/>
  <c r="M62" i="3" s="1"/>
  <c r="F190" i="3"/>
  <c r="M190" i="3" s="1"/>
  <c r="F27" i="3"/>
  <c r="M27" i="3" s="1"/>
  <c r="F246" i="3"/>
  <c r="M246" i="3" s="1"/>
  <c r="F336" i="3"/>
  <c r="M336" i="3" s="1"/>
  <c r="F301" i="3"/>
  <c r="M301" i="3" s="1"/>
  <c r="F183" i="3"/>
  <c r="M183" i="3" s="1"/>
  <c r="F241" i="3"/>
  <c r="M241" i="3" s="1"/>
  <c r="F142" i="3"/>
  <c r="M142" i="3" s="1"/>
  <c r="F251" i="3"/>
  <c r="M251" i="3" s="1"/>
  <c r="F47" i="3"/>
  <c r="M47" i="3" s="1"/>
  <c r="F286" i="3"/>
  <c r="M286" i="3" s="1"/>
  <c r="F110" i="3"/>
  <c r="M110" i="3" s="1"/>
  <c r="F203" i="3"/>
  <c r="M203" i="3" s="1"/>
  <c r="F123" i="3"/>
  <c r="M123" i="3" s="1"/>
  <c r="F117" i="3"/>
  <c r="M117" i="3" s="1"/>
  <c r="F67" i="3"/>
  <c r="M67" i="3" s="1"/>
  <c r="F261" i="3"/>
  <c r="M261" i="3" s="1"/>
  <c r="F22" i="3"/>
  <c r="M22" i="3" s="1"/>
  <c r="F278" i="3"/>
  <c r="M278" i="3" s="1"/>
  <c r="F78" i="3"/>
  <c r="M78" i="3" s="1"/>
  <c r="F28" i="3"/>
  <c r="M28" i="3" s="1"/>
  <c r="F50" i="3"/>
  <c r="M50" i="3" s="1"/>
  <c r="F144" i="3"/>
  <c r="M144" i="3" s="1"/>
  <c r="F63" i="3"/>
  <c r="M63" i="3" s="1"/>
  <c r="F99" i="3"/>
  <c r="M99" i="3" s="1"/>
  <c r="F68" i="3"/>
  <c r="M68" i="3" s="1"/>
  <c r="F204" i="3"/>
  <c r="M204" i="3" s="1"/>
  <c r="F145" i="3"/>
  <c r="M145" i="3" s="1"/>
  <c r="F253" i="3"/>
  <c r="M253" i="3" s="1"/>
  <c r="F224" i="3"/>
  <c r="M224" i="3" s="1"/>
  <c r="F108" i="3"/>
  <c r="M108" i="3" s="1"/>
  <c r="F259" i="3"/>
  <c r="M259" i="3" s="1"/>
  <c r="F244" i="3"/>
  <c r="M244" i="3" s="1"/>
  <c r="F65" i="3"/>
  <c r="M65" i="3" s="1"/>
  <c r="F294" i="3"/>
  <c r="M294" i="3" s="1"/>
  <c r="F309" i="3"/>
  <c r="M309" i="3" s="1"/>
  <c r="F115" i="3"/>
  <c r="M115" i="3" s="1"/>
  <c r="F148" i="3"/>
  <c r="M148" i="3" s="1"/>
  <c r="F101" i="3"/>
  <c r="M101" i="3" s="1"/>
  <c r="F194" i="3"/>
  <c r="M194" i="3" s="1"/>
  <c r="F284" i="3"/>
  <c r="M284" i="3" s="1"/>
  <c r="F21" i="3"/>
  <c r="M21" i="3" s="1"/>
  <c r="F247" i="3"/>
  <c r="M247" i="3" s="1"/>
  <c r="F281" i="3"/>
  <c r="M281" i="3" s="1"/>
  <c r="F171" i="3"/>
  <c r="M171" i="3" s="1"/>
  <c r="F225" i="3"/>
  <c r="M225" i="3" s="1"/>
  <c r="F121" i="3"/>
  <c r="M121" i="3" s="1"/>
  <c r="F305" i="3"/>
  <c r="M305" i="3" s="1"/>
  <c r="F344" i="3"/>
  <c r="M344" i="3" s="1"/>
  <c r="F51" i="3"/>
  <c r="M51" i="3" s="1"/>
  <c r="F29" i="3"/>
  <c r="M29" i="3" s="1"/>
  <c r="F338" i="3"/>
  <c r="M338" i="3" s="1"/>
  <c r="F240" i="3"/>
  <c r="M240" i="3" s="1"/>
  <c r="F342" i="3"/>
  <c r="M342" i="3" s="1"/>
  <c r="F77" i="3"/>
  <c r="M77" i="3" s="1"/>
  <c r="F143" i="3"/>
  <c r="M143" i="3" s="1"/>
  <c r="F154" i="3"/>
  <c r="M154" i="3" s="1"/>
  <c r="F340" i="3"/>
  <c r="M340" i="3" s="1"/>
  <c r="F201" i="3"/>
  <c r="M201" i="3" s="1"/>
  <c r="F235" i="3"/>
  <c r="M235" i="3" s="1"/>
  <c r="F229" i="3"/>
  <c r="M229" i="3" s="1"/>
  <c r="F7" i="3"/>
  <c r="M7" i="3" s="1"/>
  <c r="F180" i="3"/>
  <c r="M180" i="3" s="1"/>
  <c r="F328" i="3"/>
  <c r="M328" i="3" s="1"/>
  <c r="F289" i="3"/>
  <c r="M289" i="3" s="1"/>
  <c r="F163" i="3"/>
  <c r="M163" i="3" s="1"/>
  <c r="F81" i="3"/>
  <c r="M81" i="3" s="1"/>
  <c r="F76" i="3"/>
  <c r="M76" i="3" s="1"/>
  <c r="F120" i="3"/>
  <c r="M120" i="3" s="1"/>
  <c r="F260" i="3"/>
  <c r="M260" i="3" s="1"/>
  <c r="F150" i="3"/>
  <c r="M150" i="3" s="1"/>
  <c r="F10" i="3"/>
  <c r="M10" i="3" s="1"/>
  <c r="F35" i="3"/>
  <c r="M35" i="3" s="1"/>
  <c r="F263" i="3"/>
  <c r="M263" i="3" s="1"/>
  <c r="F218" i="3"/>
  <c r="M218" i="3" s="1"/>
  <c r="F313" i="3"/>
  <c r="M313" i="3" s="1"/>
  <c r="F184" i="3"/>
  <c r="M184" i="3" s="1"/>
  <c r="F237" i="3"/>
  <c r="M237" i="3" s="1"/>
  <c r="F174" i="3"/>
  <c r="M174" i="3" s="1"/>
  <c r="F172" i="3"/>
  <c r="M172" i="3" s="1"/>
  <c r="F185" i="3"/>
  <c r="M185" i="3" s="1"/>
  <c r="F343" i="3"/>
  <c r="M343" i="3" s="1"/>
  <c r="F55" i="3"/>
  <c r="M55" i="3" s="1"/>
  <c r="F168" i="3"/>
  <c r="M168" i="3" s="1"/>
  <c r="F135" i="3"/>
  <c r="M135" i="3" s="1"/>
  <c r="F236" i="3"/>
  <c r="M236" i="3" s="1"/>
  <c r="F79" i="3"/>
  <c r="M79" i="3" s="1"/>
  <c r="F58" i="3"/>
  <c r="M58" i="3" s="1"/>
  <c r="F228" i="3"/>
  <c r="M228" i="3" s="1"/>
  <c r="F209" i="3"/>
  <c r="M209" i="3" s="1"/>
  <c r="F249" i="3"/>
  <c r="M249" i="3" s="1"/>
  <c r="F116" i="3"/>
  <c r="M116" i="3" s="1"/>
  <c r="F217" i="3"/>
  <c r="M217" i="3" s="1"/>
  <c r="F131" i="3"/>
  <c r="M131" i="3" s="1"/>
  <c r="F216" i="3"/>
  <c r="M216" i="3" s="1"/>
  <c r="F280" i="3"/>
  <c r="M280" i="3" s="1"/>
  <c r="F141" i="3"/>
  <c r="M141" i="3" s="1"/>
  <c r="F149" i="3"/>
  <c r="M149" i="3" s="1"/>
  <c r="F136" i="3"/>
  <c r="M136" i="3" s="1"/>
  <c r="F270" i="3"/>
  <c r="M270" i="3" s="1"/>
  <c r="F337" i="3"/>
  <c r="M337" i="3" s="1"/>
  <c r="F191" i="3"/>
  <c r="M191" i="3" s="1"/>
  <c r="F175" i="3"/>
  <c r="M175" i="3" s="1"/>
  <c r="F52" i="3"/>
  <c r="M52" i="3" s="1"/>
  <c r="F152" i="3"/>
  <c r="M152" i="3" s="1"/>
  <c r="F326" i="3"/>
  <c r="M326" i="3" s="1"/>
  <c r="F8" i="3"/>
  <c r="M8" i="3" s="1"/>
  <c r="F96" i="3"/>
  <c r="M96" i="3" s="1"/>
  <c r="F104" i="3"/>
  <c r="M104" i="3" s="1"/>
  <c r="F192" i="3"/>
  <c r="M192" i="3" s="1"/>
  <c r="F45" i="3"/>
  <c r="M45" i="3" s="1"/>
  <c r="F103" i="3"/>
  <c r="M103" i="3" s="1"/>
  <c r="F72" i="3"/>
  <c r="M72" i="3" s="1"/>
  <c r="F44" i="3"/>
  <c r="M44" i="3" s="1"/>
  <c r="F317" i="3"/>
  <c r="M317" i="3" s="1"/>
  <c r="F53" i="3"/>
  <c r="M53" i="3" s="1"/>
  <c r="F207" i="3"/>
  <c r="M207" i="3" s="1"/>
  <c r="F300" i="3"/>
  <c r="M300" i="3" s="1"/>
  <c r="F299" i="3"/>
  <c r="M299" i="3" s="1"/>
  <c r="F69" i="3"/>
  <c r="M69" i="3" s="1"/>
  <c r="F227" i="3"/>
  <c r="M227" i="3" s="1"/>
  <c r="F320" i="3"/>
  <c r="M320" i="3" s="1"/>
  <c r="F255" i="3"/>
  <c r="M255" i="3" s="1"/>
  <c r="F295" i="3"/>
  <c r="M295" i="3" s="1"/>
  <c r="F221" i="3"/>
  <c r="M221" i="3" s="1"/>
  <c r="F332" i="3"/>
  <c r="M332" i="3" s="1"/>
  <c r="F71" i="3"/>
  <c r="M71" i="3" s="1"/>
  <c r="F177" i="3"/>
  <c r="M177" i="3" s="1"/>
  <c r="F321" i="3"/>
  <c r="M321" i="3" s="1"/>
  <c r="F18" i="3"/>
  <c r="M18" i="3" s="1"/>
  <c r="F82" i="3"/>
  <c r="M82" i="3" s="1"/>
  <c r="F61" i="3"/>
  <c r="M61" i="3" s="1"/>
  <c r="F243" i="3"/>
  <c r="M243" i="3" s="1"/>
  <c r="F107" i="3"/>
  <c r="M107" i="3" s="1"/>
  <c r="F112" i="3"/>
  <c r="M112" i="3" s="1"/>
  <c r="F125" i="3"/>
  <c r="M125" i="3" s="1"/>
  <c r="F48" i="3"/>
  <c r="M48" i="3" s="1"/>
  <c r="F85" i="3"/>
  <c r="M85" i="3" s="1"/>
  <c r="F13" i="3"/>
  <c r="M13" i="3" s="1"/>
  <c r="F88" i="3"/>
  <c r="M88" i="3" s="1"/>
  <c r="F334" i="3"/>
  <c r="M334" i="3" s="1"/>
  <c r="F210" i="3"/>
  <c r="M210" i="3" s="1"/>
  <c r="F198" i="3"/>
  <c r="M198" i="3" s="1"/>
  <c r="F325" i="3"/>
  <c r="M325" i="3" s="1"/>
  <c r="F214" i="3"/>
  <c r="M214" i="3" s="1"/>
  <c r="F252" i="3"/>
  <c r="M252" i="3" s="1"/>
  <c r="F242" i="3"/>
  <c r="M242" i="3" s="1"/>
  <c r="F189" i="3"/>
  <c r="M189" i="3" s="1"/>
  <c r="F211" i="3"/>
  <c r="M211" i="3" s="1"/>
  <c r="F339" i="3"/>
  <c r="M339" i="3" s="1"/>
  <c r="F341" i="3"/>
  <c r="M341" i="3" s="1"/>
  <c r="F111" i="3"/>
  <c r="M111" i="3" s="1"/>
  <c r="F158" i="3"/>
  <c r="M158" i="3" s="1"/>
  <c r="F223" i="3"/>
  <c r="M223" i="3" s="1"/>
  <c r="F315" i="3"/>
  <c r="M315" i="3" s="1"/>
  <c r="F222" i="3"/>
  <c r="M222" i="3" s="1"/>
  <c r="F24" i="3"/>
  <c r="M24" i="3" s="1"/>
  <c r="F257" i="3"/>
  <c r="M257" i="3" s="1"/>
  <c r="F212" i="3"/>
  <c r="M212" i="3" s="1"/>
  <c r="F64" i="3"/>
  <c r="M64" i="3" s="1"/>
  <c r="F87" i="3"/>
  <c r="M87" i="3" s="1"/>
  <c r="F292" i="3"/>
  <c r="M292" i="3" s="1"/>
  <c r="F25" i="3"/>
  <c r="M25" i="3" s="1"/>
  <c r="F113" i="3"/>
  <c r="M113" i="3" s="1"/>
  <c r="F182" i="3"/>
  <c r="M182" i="3" s="1"/>
  <c r="F31" i="3"/>
  <c r="M31" i="3" s="1"/>
  <c r="F233" i="3"/>
  <c r="M233" i="3" s="1"/>
  <c r="F114" i="3"/>
  <c r="M114" i="3" s="1"/>
  <c r="F159" i="3"/>
  <c r="M159" i="3" s="1"/>
  <c r="F234" i="3"/>
  <c r="M234" i="3" s="1"/>
  <c r="F219" i="3"/>
  <c r="M219" i="3" s="1"/>
  <c r="F155" i="3"/>
  <c r="M155" i="3" s="1"/>
  <c r="F38" i="3"/>
  <c r="M38" i="3" s="1"/>
  <c r="F345" i="3"/>
  <c r="M345" i="3" s="1"/>
  <c r="F128" i="3"/>
  <c r="M128" i="3" s="1"/>
  <c r="F333" i="3"/>
  <c r="M333" i="3" s="1"/>
  <c r="F264" i="3"/>
  <c r="M264" i="3" s="1"/>
  <c r="F36" i="3"/>
  <c r="M36" i="3" s="1"/>
  <c r="F91" i="3"/>
  <c r="M91" i="3" s="1"/>
  <c r="F66" i="3"/>
  <c r="M66" i="3" s="1"/>
  <c r="F196" i="3"/>
  <c r="M196" i="3" s="1"/>
  <c r="F208" i="3"/>
  <c r="M208" i="3" s="1"/>
  <c r="F307" i="3"/>
  <c r="M307" i="3" s="1"/>
  <c r="F130" i="3"/>
  <c r="M130" i="3" s="1"/>
  <c r="F12" i="3"/>
  <c r="M12" i="3" s="1"/>
  <c r="F329" i="3"/>
  <c r="M329" i="3" s="1"/>
  <c r="F129" i="3"/>
  <c r="M129" i="3" s="1"/>
  <c r="F271" i="3"/>
  <c r="M271" i="3" s="1"/>
  <c r="F84" i="3"/>
  <c r="M84" i="3" s="1"/>
  <c r="F93" i="3"/>
  <c r="M93" i="3" s="1"/>
  <c r="F296" i="3"/>
  <c r="M296" i="3" s="1"/>
  <c r="F147" i="3"/>
  <c r="M147" i="3" s="1"/>
  <c r="F153" i="3"/>
  <c r="M153" i="3" s="1"/>
  <c r="F167" i="3"/>
  <c r="M167" i="3" s="1"/>
  <c r="F323" i="3"/>
  <c r="M323" i="3" s="1"/>
  <c r="F187" i="3"/>
  <c r="M187" i="3" s="1"/>
  <c r="F293" i="3"/>
  <c r="M293" i="3" s="1"/>
  <c r="F40" i="3"/>
  <c r="M40" i="3" s="1"/>
  <c r="F15" i="3"/>
  <c r="M15" i="3" s="1"/>
  <c r="F258" i="3"/>
  <c r="M258" i="3" s="1"/>
  <c r="F26" i="3"/>
  <c r="M26" i="3" s="1"/>
  <c r="F169" i="3"/>
  <c r="M169" i="3" s="1"/>
  <c r="F267" i="3"/>
  <c r="M267" i="3" s="1"/>
  <c r="F291" i="3"/>
  <c r="M291" i="3" s="1"/>
  <c r="F287" i="3"/>
  <c r="M287" i="3" s="1"/>
  <c r="F73" i="3"/>
  <c r="M73" i="3" s="1"/>
  <c r="F193" i="3"/>
  <c r="M193" i="3" s="1"/>
  <c r="F59" i="3"/>
  <c r="M59" i="3" s="1"/>
  <c r="F127" i="3"/>
  <c r="M127" i="3" s="1"/>
  <c r="F205" i="3"/>
  <c r="M205" i="3" s="1"/>
  <c r="F92" i="3"/>
  <c r="M92" i="3" s="1"/>
  <c r="F199" i="3"/>
  <c r="M199" i="3" s="1"/>
  <c r="F133" i="3"/>
  <c r="M133" i="3" s="1"/>
  <c r="F285" i="3"/>
  <c r="M285" i="3" s="1"/>
  <c r="F124" i="3"/>
  <c r="M124" i="3" s="1"/>
  <c r="F134" i="3"/>
  <c r="M134" i="3" s="1"/>
  <c r="F245" i="3"/>
  <c r="M245" i="3" s="1"/>
  <c r="F11" i="3"/>
  <c r="M11" i="3" s="1"/>
  <c r="F54" i="3"/>
  <c r="M54" i="3" s="1"/>
  <c r="F220" i="3"/>
  <c r="M220" i="3" s="1"/>
  <c r="F105" i="3"/>
  <c r="M105" i="3" s="1"/>
  <c r="F32" i="3"/>
  <c r="M32" i="3" s="1"/>
  <c r="F140" i="3"/>
  <c r="M140" i="3" s="1"/>
  <c r="F170" i="3"/>
  <c r="M170" i="3" s="1"/>
  <c r="F176" i="3"/>
  <c r="M176" i="3" s="1"/>
  <c r="F314" i="3"/>
  <c r="M314" i="3" s="1"/>
  <c r="F304" i="3"/>
  <c r="M304" i="3" s="1"/>
  <c r="F188" i="3"/>
  <c r="M188" i="3" s="1"/>
  <c r="F75" i="3"/>
  <c r="M75" i="3" s="1"/>
  <c r="F37" i="3"/>
  <c r="M37" i="3" s="1"/>
  <c r="F139" i="3"/>
  <c r="M139" i="3" s="1"/>
  <c r="F89" i="3"/>
  <c r="M89" i="3" s="1"/>
  <c r="F33" i="3"/>
  <c r="M33" i="3" s="1"/>
  <c r="F311" i="3"/>
  <c r="M311" i="3" s="1"/>
  <c r="F310" i="3"/>
  <c r="M310" i="3" s="1"/>
  <c r="F232" i="3"/>
  <c r="M232" i="3" s="1"/>
  <c r="F119" i="3"/>
  <c r="M119" i="3" s="1"/>
  <c r="F283" i="3"/>
  <c r="M283" i="3" s="1"/>
  <c r="F97" i="3"/>
  <c r="M97" i="3" s="1"/>
  <c r="F14" i="3"/>
  <c r="M14" i="3" s="1"/>
  <c r="F303" i="3"/>
  <c r="M303" i="3" s="1"/>
  <c r="F265" i="3"/>
  <c r="M265" i="3" s="1"/>
  <c r="F20" i="3"/>
  <c r="M20" i="3" s="1"/>
  <c r="F279" i="3"/>
  <c r="M279" i="3" s="1"/>
  <c r="F160" i="3"/>
  <c r="M160" i="3" s="1"/>
  <c r="F335" i="3"/>
  <c r="M335" i="3" s="1"/>
  <c r="F74" i="3"/>
  <c r="M74" i="3" s="1"/>
  <c r="F90" i="3"/>
  <c r="M90" i="3" s="1"/>
  <c r="F215" i="3"/>
  <c r="M215" i="3" s="1"/>
  <c r="F165" i="3"/>
  <c r="M165" i="3" s="1"/>
  <c r="F19" i="3"/>
  <c r="M19" i="3" s="1"/>
  <c r="F161" i="3"/>
  <c r="M161" i="3" s="1"/>
  <c r="F30" i="3"/>
  <c r="M30" i="3" s="1"/>
  <c r="F56" i="3"/>
  <c r="M56" i="3" s="1"/>
  <c r="F146" i="3"/>
  <c r="M146" i="3" s="1"/>
  <c r="F331" i="3"/>
  <c r="M331" i="3" s="1"/>
  <c r="F42" i="3"/>
  <c r="M42" i="3" s="1"/>
  <c r="F132" i="3"/>
  <c r="M132" i="3" s="1"/>
  <c r="F162" i="3"/>
  <c r="M162" i="3" s="1"/>
  <c r="F137" i="3"/>
  <c r="M137" i="3" s="1"/>
  <c r="F6" i="3"/>
  <c r="F195" i="3"/>
  <c r="M195" i="3" s="1"/>
</calcChain>
</file>

<file path=xl/sharedStrings.xml><?xml version="1.0" encoding="utf-8"?>
<sst xmlns="http://schemas.openxmlformats.org/spreadsheetml/2006/main" count="802" uniqueCount="436">
  <si>
    <t>Unidad de medida:Índice base 2013=100</t>
  </si>
  <si>
    <t>Periodicidad: Mensual</t>
  </si>
  <si>
    <t>Periodo</t>
  </si>
  <si>
    <t xml:space="preserve">Indicadores económicos de coyuntura &gt; Actividad industrial, base 2013 &gt; Series Originales &gt; Índice de volumen físico Total de la actividad industrial p1 / f1/  </t>
  </si>
  <si>
    <t xml:space="preserve">Indicadores económicos de coyuntura &gt; Actividad industrial, base 2013 &gt; Series Originales &gt; Índice de volumen físico &gt; 21 Minería Total minería p1 / f1/  </t>
  </si>
  <si>
    <t xml:space="preserve">Indicadores económicos de coyuntura &gt; Actividad industrial, base 2013 &gt; Series Originales &gt; Índice de volumen físico &gt; 22 Generación, transmisión y distribución de energía eléctrica, suministro de  agua y de gas por ductos al consumidor final Total generación, transmisión y distribución de energía eléctrica, suministro de  agua y de gas por ductos al consumidor final p1 / f1/  </t>
  </si>
  <si>
    <t xml:space="preserve">Indicadores económicos de coyuntura &gt; Actividad industrial, base 2013 &gt; Series Originales &gt; Índice de volumen físico &gt; 23 Construcción Total construcción p1 / f1/  </t>
  </si>
  <si>
    <t xml:space="preserve">Indicadores económicos de coyuntura &gt; Actividad industrial, base 2013 &gt; Series Originales &gt; Índice de volumen físico &gt; 31-33 Industrias manufactureras Total industrias manufactureras p1 / f1/  </t>
  </si>
  <si>
    <t xml:space="preserve">Indicadores económicos de coyuntura &gt; Actividad industrial, base 2013 &gt; Series desestacionalizadas y tendencia-ciclo &gt; Total de la actividad industrial &gt; Serie desestacionalizada Índice f2/  </t>
  </si>
  <si>
    <t xml:space="preserve">Indicadores económicos de coyuntura &gt; Actividad industrial, base 2013 &gt; Series desestacionalizadas y tendencia-ciclo &gt; Minería &gt; Total &gt; Serie desestacionalizada Índice f2/  </t>
  </si>
  <si>
    <t xml:space="preserve">Indicadores económicos de coyuntura &gt; Actividad industrial, base 2013 &gt; Series desestacionalizadas y tendencia-ciclo &gt; Generación, transmisión y distribución de energía eléctrica, suministro de agua y de gas por ductos al consumidor final &gt; Total &gt; Serie desestacionalizada Índice f2/  </t>
  </si>
  <si>
    <t xml:space="preserve">Indicadores económicos de coyuntura &gt; Actividad industrial, base 2013 &gt; Series desestacionalizadas y tendencia-ciclo &gt; Construcción &gt; Total &gt; Serie desestacionalizada Índice f2/  </t>
  </si>
  <si>
    <t xml:space="preserve">Indicadores económicos de coyuntura &gt; Actividad industrial, base 2013 &gt; Series desestacionalizadas y tendencia-ciclo &gt; Industrias manufactureras &gt; Total &gt; Serie desestacionalizada Índice f2/  </t>
  </si>
  <si>
    <t>1993/01</t>
  </si>
  <si>
    <t>1993/02</t>
  </si>
  <si>
    <t>1993/03</t>
  </si>
  <si>
    <t>1993/04</t>
  </si>
  <si>
    <t>1993/05</t>
  </si>
  <si>
    <t>1993/06</t>
  </si>
  <si>
    <t>1993/07</t>
  </si>
  <si>
    <t>1993/08</t>
  </si>
  <si>
    <t>1993/09</t>
  </si>
  <si>
    <t>1993/10</t>
  </si>
  <si>
    <t>1993/11</t>
  </si>
  <si>
    <t>1993/12</t>
  </si>
  <si>
    <t>1994/01</t>
  </si>
  <si>
    <t>1994/02</t>
  </si>
  <si>
    <t>1994/03</t>
  </si>
  <si>
    <t>1994/04</t>
  </si>
  <si>
    <t>1994/05</t>
  </si>
  <si>
    <t>1994/06</t>
  </si>
  <si>
    <t>1994/07</t>
  </si>
  <si>
    <t>1994/08</t>
  </si>
  <si>
    <t>1994/09</t>
  </si>
  <si>
    <t>1994/10</t>
  </si>
  <si>
    <t>1994/11</t>
  </si>
  <si>
    <t>1994/12</t>
  </si>
  <si>
    <t>1995/01</t>
  </si>
  <si>
    <t>1995/02</t>
  </si>
  <si>
    <t>1995/03</t>
  </si>
  <si>
    <t>1995/04</t>
  </si>
  <si>
    <t>1995/05</t>
  </si>
  <si>
    <t>1995/06</t>
  </si>
  <si>
    <t>1995/07</t>
  </si>
  <si>
    <t>1995/08</t>
  </si>
  <si>
    <t>1995/09</t>
  </si>
  <si>
    <t>1995/10</t>
  </si>
  <si>
    <t>1995/11</t>
  </si>
  <si>
    <t>1995/12</t>
  </si>
  <si>
    <t>1996/01</t>
  </si>
  <si>
    <t>1996/02</t>
  </si>
  <si>
    <t>1996/03</t>
  </si>
  <si>
    <t>1996/04</t>
  </si>
  <si>
    <t>1996/05</t>
  </si>
  <si>
    <t>1996/06</t>
  </si>
  <si>
    <t>1996/07</t>
  </si>
  <si>
    <t>1996/08</t>
  </si>
  <si>
    <t>1996/09</t>
  </si>
  <si>
    <t>1996/10</t>
  </si>
  <si>
    <t>1996/11</t>
  </si>
  <si>
    <t>1996/12</t>
  </si>
  <si>
    <t>1997/01</t>
  </si>
  <si>
    <t>1997/02</t>
  </si>
  <si>
    <t>1997/03</t>
  </si>
  <si>
    <t>1997/04</t>
  </si>
  <si>
    <t>1997/05</t>
  </si>
  <si>
    <t>1997/06</t>
  </si>
  <si>
    <t>1997/07</t>
  </si>
  <si>
    <t>1997/08</t>
  </si>
  <si>
    <t>1997/09</t>
  </si>
  <si>
    <t>1997/10</t>
  </si>
  <si>
    <t>1997/11</t>
  </si>
  <si>
    <t>1997/12</t>
  </si>
  <si>
    <t>1998/01</t>
  </si>
  <si>
    <t>1998/02</t>
  </si>
  <si>
    <t>1998/03</t>
  </si>
  <si>
    <t>1998/04</t>
  </si>
  <si>
    <t>1998/05</t>
  </si>
  <si>
    <t>1998/06</t>
  </si>
  <si>
    <t>1998/07</t>
  </si>
  <si>
    <t>1998/08</t>
  </si>
  <si>
    <t>1998/09</t>
  </si>
  <si>
    <t>1998/10</t>
  </si>
  <si>
    <t>1998/11</t>
  </si>
  <si>
    <t>1998/12</t>
  </si>
  <si>
    <t>1999/01</t>
  </si>
  <si>
    <t>1999/02</t>
  </si>
  <si>
    <t>1999/03</t>
  </si>
  <si>
    <t>1999/04</t>
  </si>
  <si>
    <t>1999/05</t>
  </si>
  <si>
    <t>1999/06</t>
  </si>
  <si>
    <t>1999/07</t>
  </si>
  <si>
    <t>1999/08</t>
  </si>
  <si>
    <t>1999/09</t>
  </si>
  <si>
    <t>1999/10</t>
  </si>
  <si>
    <t>1999/11</t>
  </si>
  <si>
    <t>1999/12</t>
  </si>
  <si>
    <t>2000/01</t>
  </si>
  <si>
    <t>2000/02</t>
  </si>
  <si>
    <t>2000/03</t>
  </si>
  <si>
    <t>2000/04</t>
  </si>
  <si>
    <t>2000/05</t>
  </si>
  <si>
    <t>2000/06</t>
  </si>
  <si>
    <t>2000/07</t>
  </si>
  <si>
    <t>2000/08</t>
  </si>
  <si>
    <t>2000/09</t>
  </si>
  <si>
    <t>2000/10</t>
  </si>
  <si>
    <t>2000/11</t>
  </si>
  <si>
    <t>2000/12</t>
  </si>
  <si>
    <t>2001/01</t>
  </si>
  <si>
    <t>2001/02</t>
  </si>
  <si>
    <t>2001/03</t>
  </si>
  <si>
    <t>2001/04</t>
  </si>
  <si>
    <t>2001/05</t>
  </si>
  <si>
    <t>2001/06</t>
  </si>
  <si>
    <t>2001/07</t>
  </si>
  <si>
    <t>2001/08</t>
  </si>
  <si>
    <t>2001/09</t>
  </si>
  <si>
    <t>2001/10</t>
  </si>
  <si>
    <t>2001/11</t>
  </si>
  <si>
    <t>2001/12</t>
  </si>
  <si>
    <t>2002/01</t>
  </si>
  <si>
    <t>2002/02</t>
  </si>
  <si>
    <t>2002/03</t>
  </si>
  <si>
    <t>2002/04</t>
  </si>
  <si>
    <t>2002/05</t>
  </si>
  <si>
    <t>2002/06</t>
  </si>
  <si>
    <t>2002/07</t>
  </si>
  <si>
    <t>2002/08</t>
  </si>
  <si>
    <t>2002/09</t>
  </si>
  <si>
    <t>2002/10</t>
  </si>
  <si>
    <t>2002/11</t>
  </si>
  <si>
    <t>2002/12</t>
  </si>
  <si>
    <t>2003/01</t>
  </si>
  <si>
    <t>2003/02</t>
  </si>
  <si>
    <t>2003/03</t>
  </si>
  <si>
    <t>2003/04</t>
  </si>
  <si>
    <t>2003/05</t>
  </si>
  <si>
    <t>2003/06</t>
  </si>
  <si>
    <t>2003/07</t>
  </si>
  <si>
    <t>2003/08</t>
  </si>
  <si>
    <t>2003/09</t>
  </si>
  <si>
    <t>2003/10</t>
  </si>
  <si>
    <t>2003/11</t>
  </si>
  <si>
    <t>2003/12</t>
  </si>
  <si>
    <t>2004/01</t>
  </si>
  <si>
    <t>2004/02</t>
  </si>
  <si>
    <t>2004/03</t>
  </si>
  <si>
    <t>2004/04</t>
  </si>
  <si>
    <t>2004/05</t>
  </si>
  <si>
    <t>2004/06</t>
  </si>
  <si>
    <t>2004/07</t>
  </si>
  <si>
    <t>2004/08</t>
  </si>
  <si>
    <t>2004/09</t>
  </si>
  <si>
    <t>2004/10</t>
  </si>
  <si>
    <t>2004/11</t>
  </si>
  <si>
    <t>2004/12</t>
  </si>
  <si>
    <t>2005/01</t>
  </si>
  <si>
    <t>2005/02</t>
  </si>
  <si>
    <t>2005/03</t>
  </si>
  <si>
    <t>2005/04</t>
  </si>
  <si>
    <t>2005/05</t>
  </si>
  <si>
    <t>2005/06</t>
  </si>
  <si>
    <t>2005/07</t>
  </si>
  <si>
    <t>2005/08</t>
  </si>
  <si>
    <t>2005/09</t>
  </si>
  <si>
    <t>2005/10</t>
  </si>
  <si>
    <t>2005/11</t>
  </si>
  <si>
    <t>2005/12</t>
  </si>
  <si>
    <t>2006/01</t>
  </si>
  <si>
    <t>2006/02</t>
  </si>
  <si>
    <t>2006/03</t>
  </si>
  <si>
    <t>2006/04</t>
  </si>
  <si>
    <t>2006/05</t>
  </si>
  <si>
    <t>2006/06</t>
  </si>
  <si>
    <t>2006/07</t>
  </si>
  <si>
    <t>2006/08</t>
  </si>
  <si>
    <t>2006/09</t>
  </si>
  <si>
    <t>2006/10</t>
  </si>
  <si>
    <t>2006/11</t>
  </si>
  <si>
    <t>2006/12</t>
  </si>
  <si>
    <t>2007/01</t>
  </si>
  <si>
    <t>2007/02</t>
  </si>
  <si>
    <t>2007/03</t>
  </si>
  <si>
    <t>2007/04</t>
  </si>
  <si>
    <t>2007/05</t>
  </si>
  <si>
    <t>2007/06</t>
  </si>
  <si>
    <t>2007/07</t>
  </si>
  <si>
    <t>2007/08</t>
  </si>
  <si>
    <t>2007/09</t>
  </si>
  <si>
    <t>2007/10</t>
  </si>
  <si>
    <t>2007/11</t>
  </si>
  <si>
    <t>2007/12</t>
  </si>
  <si>
    <t>2008/01</t>
  </si>
  <si>
    <t>2008/02</t>
  </si>
  <si>
    <t>2008/03</t>
  </si>
  <si>
    <t>2008/04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</si>
  <si>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</si>
  <si>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</si>
  <si>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</si>
  <si>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</si>
  <si>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</si>
  <si>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</si>
  <si>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</si>
  <si>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</si>
  <si>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2009/01</t>
  </si>
  <si>
    <t>2009/02</t>
  </si>
  <si>
    <t>2009/03</t>
  </si>
  <si>
    <t>2009/04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</si>
  <si>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</si>
  <si>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</si>
  <si>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</si>
  <si>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</si>
  <si>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</si>
  <si>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</si>
  <si>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</si>
  <si>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</si>
  <si>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2010/01</t>
  </si>
  <si>
    <t>2010/02</t>
  </si>
  <si>
    <t>2010/03</t>
  </si>
  <si>
    <t>2010/04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</si>
  <si>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</si>
  <si>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</si>
  <si>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</si>
  <si>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</si>
  <si>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</si>
  <si>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</si>
  <si>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</si>
  <si>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</si>
  <si>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2011/01</t>
  </si>
  <si>
    <t>2011/02</t>
  </si>
  <si>
    <t>2011/03</t>
  </si>
  <si>
    <t>2011/04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</si>
  <si>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</si>
  <si>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</si>
  <si>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</si>
  <si>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</si>
  <si>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</si>
  <si>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</si>
  <si>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</si>
  <si>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</si>
  <si>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2012/01</t>
  </si>
  <si>
    <t>2012/02</t>
  </si>
  <si>
    <t>2012/03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</si>
  <si>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</si>
  <si>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</si>
  <si>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</si>
  <si>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</si>
  <si>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</si>
  <si>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</si>
  <si>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</si>
  <si>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</si>
  <si>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</si>
  <si>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</si>
  <si>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</si>
  <si>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</si>
  <si>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</si>
  <si>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</si>
  <si>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</si>
  <si>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</si>
  <si>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</si>
  <si>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</si>
  <si>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</si>
  <si>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</si>
  <si>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</si>
  <si>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2014/01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</si>
  <si>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</si>
  <si>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</si>
  <si>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</si>
  <si>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</si>
  <si>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</si>
  <si>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</si>
  <si>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</si>
  <si>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</si>
  <si>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</si>
  <si>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</si>
  <si>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</si>
  <si>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2015/01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</si>
  <si>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</si>
  <si>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</si>
  <si>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</si>
  <si>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</si>
  <si>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</si>
  <si>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</si>
  <si>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</si>
  <si>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</si>
  <si>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</si>
  <si>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</si>
  <si>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</si>
  <si>
    <t>2016/01</t>
  </si>
  <si>
    <t>2016/02</t>
  </si>
  <si>
    <t>2016/03</t>
  </si>
  <si>
    <t>2016/04</t>
  </si>
  <si>
    <t>2016/05</t>
  </si>
  <si>
    <t>2016/06</t>
  </si>
  <si>
    <t>2016/07</t>
  </si>
  <si>
    <t>2016/08</t>
  </si>
  <si>
    <t>2016/09</t>
  </si>
  <si>
    <t>2016/10</t>
  </si>
  <si>
    <t>2016/11</t>
  </si>
  <si>
    <t>2016/12</t>
  </si>
  <si>
    <t>2017/01</t>
  </si>
  <si>
    <t>2017/02</t>
  </si>
  <si>
    <t>2017/03</t>
  </si>
  <si>
    <t>2017/04</t>
  </si>
  <si>
    <t>2017/05</t>
  </si>
  <si>
    <t>2017/06</t>
  </si>
  <si>
    <t>2017/07</t>
  </si>
  <si>
    <t>2017/08</t>
  </si>
  <si>
    <t>2017/09</t>
  </si>
  <si>
    <t>2017/10</t>
  </si>
  <si>
    <t>2017/11</t>
  </si>
  <si>
    <t>2017/12</t>
  </si>
  <si>
    <t>2018/01</t>
  </si>
  <si>
    <t>2018/02</t>
  </si>
  <si>
    <t>2018/03</t>
  </si>
  <si>
    <t>2018/04</t>
  </si>
  <si>
    <t>2018/05</t>
  </si>
  <si>
    <t>2018/06</t>
  </si>
  <si>
    <t>2018/07</t>
  </si>
  <si>
    <t>2018/08</t>
  </si>
  <si>
    <t>2018/09</t>
  </si>
  <si>
    <t>2018/10</t>
  </si>
  <si>
    <t>2018/11</t>
  </si>
  <si>
    <t>2018/12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</si>
  <si>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</si>
  <si>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</si>
  <si>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</si>
  <si>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</si>
  <si>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</si>
  <si>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</si>
  <si>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</si>
  <si>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</si>
  <si>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</si>
  <si>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</si>
  <si>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</si>
  <si>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</si>
  <si>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</si>
  <si>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</si>
  <si>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</si>
  <si>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</si>
  <si>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</si>
  <si>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</si>
  <si>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</si>
  <si>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</si>
  <si>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</si>
  <si>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</si>
  <si>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</si>
  <si>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</si>
  <si>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2021/01</t>
  </si>
  <si>
    <t>2021/02</t>
  </si>
  <si>
    <t>2021/03</t>
  </si>
  <si>
    <t>2021/04</t>
  </si>
  <si>
    <t>2021/05</t>
  </si>
  <si>
    <t>2021/06</t>
  </si>
  <si>
    <t>2021/07</t>
  </si>
  <si>
    <t>Cifras preliminares:  p1/ A partir de 2019/01</t>
  </si>
  <si>
    <t xml:space="preserve">Fuentes: f1/ INEGI. Sistema de Cuentas Nacionales de México.f2/ INEGI. Series calculadas por métodos econométricos a partir de las cifras generadas por el Sistema de Cuentas Nacionales de México. </t>
  </si>
  <si>
    <t>Fecha de consulta: 11/10/2021 16:38:58</t>
  </si>
  <si>
    <t>Indicadores económicos de coyuntura &gt; Producto interno bruto trimestral, base 2013 &gt; Series Originales &gt; Valores a precios corrientes &gt; Actividades secundarias</t>
  </si>
  <si>
    <t>Unidad de medida:Millones de pesos a precios corrientes</t>
  </si>
  <si>
    <t>Periodicidad: Trimestral</t>
  </si>
  <si>
    <t xml:space="preserve">Total actividades secundarias </t>
  </si>
  <si>
    <t xml:space="preserve">21 Minería </t>
  </si>
  <si>
    <t xml:space="preserve">22 Generación, transmisión y distribución de energía eléctrica, suministro de  agua y de gas por ductos al consumidor final </t>
  </si>
  <si>
    <t xml:space="preserve">23 Construcción </t>
  </si>
  <si>
    <t xml:space="preserve">31-33 Industrias manufactureras </t>
  </si>
  <si>
    <t>Cifras preliminares: p/ A partir de 2019/01</t>
  </si>
  <si>
    <t>Fuente: INEGI. Sistema de Cuentas Nacionales de México.</t>
  </si>
  <si>
    <t>Fecha de consulta: 11/10/2021 16:41:46</t>
  </si>
  <si>
    <t>PROD_IND</t>
  </si>
  <si>
    <t>MINERIA</t>
  </si>
  <si>
    <t>SRV_PUB</t>
  </si>
  <si>
    <t>CONST</t>
  </si>
  <si>
    <t>MANUF</t>
  </si>
  <si>
    <t>PROD_IND_SA</t>
  </si>
  <si>
    <t>SA</t>
  </si>
  <si>
    <t>Seasonally-adjusted</t>
  </si>
  <si>
    <t>Ajustada por estacionalidad</t>
  </si>
  <si>
    <t>MINERIA_SA</t>
  </si>
  <si>
    <t>SRV_PUB_SA</t>
  </si>
  <si>
    <t>CONST_SA</t>
  </si>
  <si>
    <t>MANUF_SA</t>
  </si>
  <si>
    <t>Ponderaciones</t>
  </si>
  <si>
    <t>=(AVERAGE(B5:B8)/AVERAGE($B$5:$B$8))*100</t>
  </si>
  <si>
    <t>Existen dos tipos de procesos de desestacionalización:</t>
  </si>
  <si>
    <t>(1) Aditivo</t>
  </si>
  <si>
    <t>(2) Multiplicativo</t>
  </si>
  <si>
    <t>Serie de tiempo = Tendencia + Ciclo + Estacionalidad + Componente irregular</t>
  </si>
  <si>
    <t>Tendencia</t>
  </si>
  <si>
    <t>=C6+1</t>
  </si>
  <si>
    <t>a</t>
  </si>
  <si>
    <t>b</t>
  </si>
  <si>
    <t>=SLOPE($B$6:$B$348,$C$6:$C$348)</t>
  </si>
  <si>
    <r>
      <t xml:space="preserve">PROD_IND = </t>
    </r>
    <r>
      <rPr>
        <i/>
        <sz val="10"/>
        <rFont val="Symbol"/>
        <charset val="2"/>
      </rPr>
      <t>a</t>
    </r>
    <r>
      <rPr>
        <sz val="10"/>
        <rFont val="Arial"/>
        <family val="2"/>
      </rPr>
      <t xml:space="preserve"> + </t>
    </r>
    <r>
      <rPr>
        <i/>
        <sz val="10"/>
        <rFont val="Symbol"/>
        <charset val="2"/>
      </rPr>
      <t>b</t>
    </r>
    <r>
      <rPr>
        <sz val="10"/>
        <rFont val="Arial"/>
        <family val="2"/>
      </rPr>
      <t xml:space="preserve"> tiempo</t>
    </r>
  </si>
  <si>
    <t>tiempo</t>
  </si>
  <si>
    <t>=$F$5+($H$5*C6)</t>
  </si>
  <si>
    <t>=INTERCEPT($B$6:$B$348,$C$6:$C$348)</t>
  </si>
  <si>
    <t>Fechas</t>
  </si>
  <si>
    <t>Producción industrial</t>
  </si>
  <si>
    <t>Índice (2013=100)</t>
  </si>
  <si>
    <t>Fuente: Elaboración propia con datos de INEGI</t>
  </si>
  <si>
    <t>Componente estacional</t>
  </si>
  <si>
    <t>Mensual</t>
  </si>
  <si>
    <t>=C6-E6</t>
  </si>
  <si>
    <t># de mes</t>
  </si>
  <si>
    <t>=MONTH(B6)</t>
  </si>
  <si>
    <t>Promedio mensual</t>
  </si>
  <si>
    <t>=AVERAGEIF($A$6:$A$348,$A6,$M$6:$M$348)</t>
  </si>
  <si>
    <t>PASOS</t>
  </si>
  <si>
    <t>1. Estimar tendencia (tendencia-ciclo)</t>
  </si>
  <si>
    <t>2. Estimar componente estacional cada mes</t>
  </si>
  <si>
    <t>3. Calcular el componente estacional promedio</t>
  </si>
  <si>
    <t>4. Estimar la serie con ajuste estacional</t>
  </si>
  <si>
    <t>PROD_IND_SA_TEC</t>
  </si>
  <si>
    <t>=D6-N6</t>
  </si>
  <si>
    <t>%m/m</t>
  </si>
  <si>
    <t>=((D7/D6)-1)*100</t>
  </si>
  <si>
    <t>Desestacionalización</t>
  </si>
  <si>
    <t>Nuestro proceso</t>
  </si>
  <si>
    <t>INEGI</t>
  </si>
  <si>
    <t>Tendencia en lineal</t>
  </si>
  <si>
    <r>
      <t>(</t>
    </r>
    <r>
      <rPr>
        <i/>
        <sz val="10"/>
        <rFont val="Arial"/>
        <family val="2"/>
      </rPr>
      <t xml:space="preserve">i.e. </t>
    </r>
    <r>
      <rPr>
        <sz val="10"/>
        <rFont val="Arial"/>
        <family val="2"/>
      </rPr>
      <t xml:space="preserve">no tomamos </t>
    </r>
  </si>
  <si>
    <t>en cuenta el ciclo)</t>
  </si>
  <si>
    <t>Tendencia no lineal</t>
  </si>
  <si>
    <t xml:space="preserve">que sí toma en </t>
  </si>
  <si>
    <t>cuenta el ciclo</t>
  </si>
  <si>
    <t>Toma en cuenta:</t>
  </si>
  <si>
    <t>(1) # de fines de semana</t>
  </si>
  <si>
    <t>(1) No</t>
  </si>
  <si>
    <t>(2) No</t>
  </si>
  <si>
    <t>(2) Efecto 'Semana Santa'</t>
  </si>
  <si>
    <t>(3) No</t>
  </si>
  <si>
    <t>(3) Año bisiesto</t>
  </si>
  <si>
    <t>ARIMA X-13 SEATS</t>
  </si>
  <si>
    <t>Sencillo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</si>
</sst>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73" formatCode="[$-C0A]mmm\-yy;@"/>
  </numFmts>
  <fonts count="8" x14ac:knownFonts="1">
    <font>
      <sz val="10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name val="Symbol"/>
      <charset val="2"/>
    </font>
    <font>
      <i/>
      <sz val="10"/>
      <color rgb="FFFF0000"/>
      <name val="Symbol"/>
      <charset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2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quotePrefix="1" applyFont="1" applyAlignment="1">
      <alignment horizontal="left"/>
    </xf>
    <xf numFmtId="2" fontId="2" fillId="0" borderId="0" xfId="0" quotePrefix="1" applyNumberFormat="1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3" xfId="0" applyFont="1" applyBorder="1"/>
    <xf numFmtId="0" fontId="2" fillId="0" borderId="3" xfId="0" quotePrefix="1" applyFont="1" applyBorder="1" applyAlignment="1">
      <alignment horizontal="center"/>
    </xf>
    <xf numFmtId="164" fontId="2" fillId="0" borderId="3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5" xfId="0" quotePrefix="1" applyFont="1" applyBorder="1"/>
    <xf numFmtId="0" fontId="6" fillId="0" borderId="4" xfId="0" applyFont="1" applyBorder="1" applyAlignment="1">
      <alignment horizontal="center"/>
    </xf>
    <xf numFmtId="2" fontId="4" fillId="0" borderId="5" xfId="0" quotePrefix="1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4" fontId="4" fillId="0" borderId="0" xfId="0" quotePrefix="1" applyNumberFormat="1" applyFont="1" applyAlignment="1">
      <alignment horizontal="left"/>
    </xf>
    <xf numFmtId="164" fontId="4" fillId="0" borderId="5" xfId="0" quotePrefix="1" applyNumberFormat="1" applyFont="1" applyBorder="1" applyAlignment="1">
      <alignment horizontal="center"/>
    </xf>
    <xf numFmtId="164" fontId="4" fillId="0" borderId="0" xfId="0" quotePrefix="1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4" fillId="0" borderId="0" xfId="0" quotePrefix="1" applyNumberFormat="1" applyFont="1" applyAlignment="1">
      <alignment horizontal="left"/>
    </xf>
    <xf numFmtId="0" fontId="0" fillId="3" borderId="0" xfId="0" applyFill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'2_Desestacionalizacion'!$D$5</c:f>
              <c:strCache>
                <c:ptCount val="1"/>
                <c:pt idx="0">
                  <c:v>PROD_IND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'2_Desestacionalizacion'!$B$6:$B$348</c:f>
              <c:numCache>
                <c:formatCode>[$-C0A]mmm\-yy;@</c:formatCode>
                <c:ptCount val="343"/>
                <c:pt idx="0">
                  <c:v>33970</c:v>
                </c:pt>
                <c:pt idx="1">
                  <c:v>34001</c:v>
                </c:pt>
                <c:pt idx="2">
                  <c:v>34029</c:v>
                </c:pt>
                <c:pt idx="3">
                  <c:v>34060</c:v>
                </c:pt>
                <c:pt idx="4">
                  <c:v>34090</c:v>
                </c:pt>
                <c:pt idx="5">
                  <c:v>34121</c:v>
                </c:pt>
                <c:pt idx="6">
                  <c:v>34151</c:v>
                </c:pt>
                <c:pt idx="7">
                  <c:v>34182</c:v>
                </c:pt>
                <c:pt idx="8">
                  <c:v>34213</c:v>
                </c:pt>
                <c:pt idx="9">
                  <c:v>34243</c:v>
                </c:pt>
                <c:pt idx="10">
                  <c:v>34274</c:v>
                </c:pt>
                <c:pt idx="11">
                  <c:v>34304</c:v>
                </c:pt>
                <c:pt idx="12">
                  <c:v>34335</c:v>
                </c:pt>
                <c:pt idx="13">
                  <c:v>34366</c:v>
                </c:pt>
                <c:pt idx="14">
                  <c:v>34394</c:v>
                </c:pt>
                <c:pt idx="15">
                  <c:v>34425</c:v>
                </c:pt>
                <c:pt idx="16">
                  <c:v>34455</c:v>
                </c:pt>
                <c:pt idx="17">
                  <c:v>34486</c:v>
                </c:pt>
                <c:pt idx="18">
                  <c:v>34516</c:v>
                </c:pt>
                <c:pt idx="19">
                  <c:v>34547</c:v>
                </c:pt>
                <c:pt idx="20">
                  <c:v>34578</c:v>
                </c:pt>
                <c:pt idx="21">
                  <c:v>34608</c:v>
                </c:pt>
                <c:pt idx="22">
                  <c:v>34639</c:v>
                </c:pt>
                <c:pt idx="23">
                  <c:v>34669</c:v>
                </c:pt>
                <c:pt idx="24">
                  <c:v>34700</c:v>
                </c:pt>
                <c:pt idx="25">
                  <c:v>34731</c:v>
                </c:pt>
                <c:pt idx="26">
                  <c:v>34759</c:v>
                </c:pt>
                <c:pt idx="27">
                  <c:v>34790</c:v>
                </c:pt>
                <c:pt idx="28">
                  <c:v>34820</c:v>
                </c:pt>
                <c:pt idx="29">
                  <c:v>34851</c:v>
                </c:pt>
                <c:pt idx="30">
                  <c:v>34881</c:v>
                </c:pt>
                <c:pt idx="31">
                  <c:v>34912</c:v>
                </c:pt>
                <c:pt idx="32">
                  <c:v>34943</c:v>
                </c:pt>
                <c:pt idx="33">
                  <c:v>34973</c:v>
                </c:pt>
                <c:pt idx="34">
                  <c:v>35004</c:v>
                </c:pt>
                <c:pt idx="35">
                  <c:v>35034</c:v>
                </c:pt>
                <c:pt idx="36">
                  <c:v>35065</c:v>
                </c:pt>
                <c:pt idx="37">
                  <c:v>35096</c:v>
                </c:pt>
                <c:pt idx="38">
                  <c:v>35125</c:v>
                </c:pt>
                <c:pt idx="39">
                  <c:v>35156</c:v>
                </c:pt>
                <c:pt idx="40">
                  <c:v>35186</c:v>
                </c:pt>
                <c:pt idx="41">
                  <c:v>35217</c:v>
                </c:pt>
                <c:pt idx="42">
                  <c:v>35247</c:v>
                </c:pt>
                <c:pt idx="43">
                  <c:v>35278</c:v>
                </c:pt>
                <c:pt idx="44">
                  <c:v>35309</c:v>
                </c:pt>
                <c:pt idx="45">
                  <c:v>35339</c:v>
                </c:pt>
                <c:pt idx="46">
                  <c:v>35370</c:v>
                </c:pt>
                <c:pt idx="47">
                  <c:v>35400</c:v>
                </c:pt>
                <c:pt idx="48">
                  <c:v>35431</c:v>
                </c:pt>
                <c:pt idx="49">
                  <c:v>35462</c:v>
                </c:pt>
                <c:pt idx="50">
                  <c:v>35490</c:v>
                </c:pt>
                <c:pt idx="51">
                  <c:v>35521</c:v>
                </c:pt>
                <c:pt idx="52">
                  <c:v>35551</c:v>
                </c:pt>
                <c:pt idx="53">
                  <c:v>35582</c:v>
                </c:pt>
                <c:pt idx="54">
                  <c:v>35612</c:v>
                </c:pt>
                <c:pt idx="55">
                  <c:v>35643</c:v>
                </c:pt>
                <c:pt idx="56">
                  <c:v>35674</c:v>
                </c:pt>
                <c:pt idx="57">
                  <c:v>35704</c:v>
                </c:pt>
                <c:pt idx="58">
                  <c:v>35735</c:v>
                </c:pt>
                <c:pt idx="59">
                  <c:v>35765</c:v>
                </c:pt>
                <c:pt idx="60">
                  <c:v>35796</c:v>
                </c:pt>
                <c:pt idx="61">
                  <c:v>35827</c:v>
                </c:pt>
                <c:pt idx="62">
                  <c:v>35855</c:v>
                </c:pt>
                <c:pt idx="63">
                  <c:v>35886</c:v>
                </c:pt>
                <c:pt idx="64">
                  <c:v>35916</c:v>
                </c:pt>
                <c:pt idx="65">
                  <c:v>35947</c:v>
                </c:pt>
                <c:pt idx="66">
                  <c:v>35977</c:v>
                </c:pt>
                <c:pt idx="67">
                  <c:v>36008</c:v>
                </c:pt>
                <c:pt idx="68">
                  <c:v>36039</c:v>
                </c:pt>
                <c:pt idx="69">
                  <c:v>36069</c:v>
                </c:pt>
                <c:pt idx="70">
                  <c:v>36100</c:v>
                </c:pt>
                <c:pt idx="71">
                  <c:v>36130</c:v>
                </c:pt>
                <c:pt idx="72">
                  <c:v>36161</c:v>
                </c:pt>
                <c:pt idx="73">
                  <c:v>36192</c:v>
                </c:pt>
                <c:pt idx="74">
                  <c:v>36220</c:v>
                </c:pt>
                <c:pt idx="75">
                  <c:v>36251</c:v>
                </c:pt>
                <c:pt idx="76">
                  <c:v>36281</c:v>
                </c:pt>
                <c:pt idx="77">
                  <c:v>36312</c:v>
                </c:pt>
                <c:pt idx="78">
                  <c:v>36342</c:v>
                </c:pt>
                <c:pt idx="79">
                  <c:v>36373</c:v>
                </c:pt>
                <c:pt idx="80">
                  <c:v>36404</c:v>
                </c:pt>
                <c:pt idx="81">
                  <c:v>36434</c:v>
                </c:pt>
                <c:pt idx="82">
                  <c:v>36465</c:v>
                </c:pt>
                <c:pt idx="83">
                  <c:v>36495</c:v>
                </c:pt>
                <c:pt idx="84">
                  <c:v>36526</c:v>
                </c:pt>
                <c:pt idx="85">
                  <c:v>36557</c:v>
                </c:pt>
                <c:pt idx="86">
                  <c:v>36586</c:v>
                </c:pt>
                <c:pt idx="87">
                  <c:v>36617</c:v>
                </c:pt>
                <c:pt idx="88">
                  <c:v>36647</c:v>
                </c:pt>
                <c:pt idx="89">
                  <c:v>36678</c:v>
                </c:pt>
                <c:pt idx="90">
                  <c:v>36708</c:v>
                </c:pt>
                <c:pt idx="91">
                  <c:v>36739</c:v>
                </c:pt>
                <c:pt idx="92">
                  <c:v>36770</c:v>
                </c:pt>
                <c:pt idx="93">
                  <c:v>36800</c:v>
                </c:pt>
                <c:pt idx="94">
                  <c:v>36831</c:v>
                </c:pt>
                <c:pt idx="95">
                  <c:v>36861</c:v>
                </c:pt>
                <c:pt idx="96">
                  <c:v>36892</c:v>
                </c:pt>
                <c:pt idx="97">
                  <c:v>36923</c:v>
                </c:pt>
                <c:pt idx="98">
                  <c:v>36951</c:v>
                </c:pt>
                <c:pt idx="99">
                  <c:v>36982</c:v>
                </c:pt>
                <c:pt idx="100">
                  <c:v>37012</c:v>
                </c:pt>
                <c:pt idx="101">
                  <c:v>37043</c:v>
                </c:pt>
                <c:pt idx="102">
                  <c:v>37073</c:v>
                </c:pt>
                <c:pt idx="103">
                  <c:v>37104</c:v>
                </c:pt>
                <c:pt idx="104">
                  <c:v>37135</c:v>
                </c:pt>
                <c:pt idx="105">
                  <c:v>37165</c:v>
                </c:pt>
                <c:pt idx="106">
                  <c:v>37196</c:v>
                </c:pt>
                <c:pt idx="107">
                  <c:v>37226</c:v>
                </c:pt>
                <c:pt idx="108">
                  <c:v>37257</c:v>
                </c:pt>
                <c:pt idx="109">
                  <c:v>37288</c:v>
                </c:pt>
                <c:pt idx="110">
                  <c:v>37316</c:v>
                </c:pt>
                <c:pt idx="111">
                  <c:v>37347</c:v>
                </c:pt>
                <c:pt idx="112">
                  <c:v>37377</c:v>
                </c:pt>
                <c:pt idx="113">
                  <c:v>37408</c:v>
                </c:pt>
                <c:pt idx="114">
                  <c:v>37438</c:v>
                </c:pt>
                <c:pt idx="115">
                  <c:v>37469</c:v>
                </c:pt>
                <c:pt idx="116">
                  <c:v>37500</c:v>
                </c:pt>
                <c:pt idx="117">
                  <c:v>37530</c:v>
                </c:pt>
                <c:pt idx="118">
                  <c:v>37561</c:v>
                </c:pt>
                <c:pt idx="119">
                  <c:v>37591</c:v>
                </c:pt>
                <c:pt idx="120">
                  <c:v>37622</c:v>
                </c:pt>
                <c:pt idx="121">
                  <c:v>37653</c:v>
                </c:pt>
                <c:pt idx="122">
                  <c:v>37681</c:v>
                </c:pt>
                <c:pt idx="123">
                  <c:v>37712</c:v>
                </c:pt>
                <c:pt idx="124">
                  <c:v>37742</c:v>
                </c:pt>
                <c:pt idx="125">
                  <c:v>37773</c:v>
                </c:pt>
                <c:pt idx="126">
                  <c:v>37803</c:v>
                </c:pt>
                <c:pt idx="127">
                  <c:v>37834</c:v>
                </c:pt>
                <c:pt idx="128">
                  <c:v>37865</c:v>
                </c:pt>
                <c:pt idx="129">
                  <c:v>37895</c:v>
                </c:pt>
                <c:pt idx="130">
                  <c:v>37926</c:v>
                </c:pt>
                <c:pt idx="131">
                  <c:v>37956</c:v>
                </c:pt>
                <c:pt idx="132">
                  <c:v>37987</c:v>
                </c:pt>
                <c:pt idx="133">
                  <c:v>38018</c:v>
                </c:pt>
                <c:pt idx="134">
                  <c:v>38047</c:v>
                </c:pt>
                <c:pt idx="135">
                  <c:v>38078</c:v>
                </c:pt>
                <c:pt idx="136">
                  <c:v>38108</c:v>
                </c:pt>
                <c:pt idx="137">
                  <c:v>38139</c:v>
                </c:pt>
                <c:pt idx="138">
                  <c:v>38169</c:v>
                </c:pt>
                <c:pt idx="139">
                  <c:v>38200</c:v>
                </c:pt>
                <c:pt idx="140">
                  <c:v>38231</c:v>
                </c:pt>
                <c:pt idx="141">
                  <c:v>38261</c:v>
                </c:pt>
                <c:pt idx="142">
                  <c:v>38292</c:v>
                </c:pt>
                <c:pt idx="143">
                  <c:v>38322</c:v>
                </c:pt>
                <c:pt idx="144">
                  <c:v>38353</c:v>
                </c:pt>
                <c:pt idx="145">
                  <c:v>38384</c:v>
                </c:pt>
                <c:pt idx="146">
                  <c:v>38412</c:v>
                </c:pt>
                <c:pt idx="147">
                  <c:v>38443</c:v>
                </c:pt>
                <c:pt idx="148">
                  <c:v>38473</c:v>
                </c:pt>
                <c:pt idx="149">
                  <c:v>38504</c:v>
                </c:pt>
                <c:pt idx="150">
                  <c:v>38534</c:v>
                </c:pt>
                <c:pt idx="151">
                  <c:v>38565</c:v>
                </c:pt>
                <c:pt idx="152">
                  <c:v>38596</c:v>
                </c:pt>
                <c:pt idx="153">
                  <c:v>38626</c:v>
                </c:pt>
                <c:pt idx="154">
                  <c:v>38657</c:v>
                </c:pt>
                <c:pt idx="155">
                  <c:v>38687</c:v>
                </c:pt>
                <c:pt idx="156">
                  <c:v>38718</c:v>
                </c:pt>
                <c:pt idx="157">
                  <c:v>38749</c:v>
                </c:pt>
                <c:pt idx="158">
                  <c:v>38777</c:v>
                </c:pt>
                <c:pt idx="159">
                  <c:v>38808</c:v>
                </c:pt>
                <c:pt idx="160">
                  <c:v>38838</c:v>
                </c:pt>
                <c:pt idx="161">
                  <c:v>38869</c:v>
                </c:pt>
                <c:pt idx="162">
                  <c:v>38899</c:v>
                </c:pt>
                <c:pt idx="163">
                  <c:v>38930</c:v>
                </c:pt>
                <c:pt idx="164">
                  <c:v>38961</c:v>
                </c:pt>
                <c:pt idx="165">
                  <c:v>38991</c:v>
                </c:pt>
                <c:pt idx="166">
                  <c:v>39022</c:v>
                </c:pt>
                <c:pt idx="167">
                  <c:v>39052</c:v>
                </c:pt>
                <c:pt idx="168">
                  <c:v>39083</c:v>
                </c:pt>
                <c:pt idx="169">
                  <c:v>39114</c:v>
                </c:pt>
                <c:pt idx="170">
                  <c:v>39142</c:v>
                </c:pt>
                <c:pt idx="171">
                  <c:v>39173</c:v>
                </c:pt>
                <c:pt idx="172">
                  <c:v>39203</c:v>
                </c:pt>
                <c:pt idx="173">
                  <c:v>39234</c:v>
                </c:pt>
                <c:pt idx="174">
                  <c:v>39264</c:v>
                </c:pt>
                <c:pt idx="175">
                  <c:v>39295</c:v>
                </c:pt>
                <c:pt idx="176">
                  <c:v>39326</c:v>
                </c:pt>
                <c:pt idx="177">
                  <c:v>39356</c:v>
                </c:pt>
                <c:pt idx="178">
                  <c:v>39387</c:v>
                </c:pt>
                <c:pt idx="179">
                  <c:v>39417</c:v>
                </c:pt>
                <c:pt idx="180">
                  <c:v>39448</c:v>
                </c:pt>
                <c:pt idx="181">
                  <c:v>39479</c:v>
                </c:pt>
                <c:pt idx="182">
                  <c:v>39508</c:v>
                </c:pt>
                <c:pt idx="183">
                  <c:v>39539</c:v>
                </c:pt>
                <c:pt idx="184">
                  <c:v>39569</c:v>
                </c:pt>
                <c:pt idx="185">
                  <c:v>39600</c:v>
                </c:pt>
                <c:pt idx="186">
                  <c:v>39630</c:v>
                </c:pt>
                <c:pt idx="187">
                  <c:v>39661</c:v>
                </c:pt>
                <c:pt idx="188">
                  <c:v>39692</c:v>
                </c:pt>
                <c:pt idx="189">
                  <c:v>39722</c:v>
                </c:pt>
                <c:pt idx="190">
                  <c:v>39753</c:v>
                </c:pt>
                <c:pt idx="191">
                  <c:v>39783</c:v>
                </c:pt>
                <c:pt idx="192">
                  <c:v>39814</c:v>
                </c:pt>
                <c:pt idx="193">
                  <c:v>39845</c:v>
                </c:pt>
                <c:pt idx="194">
                  <c:v>39873</c:v>
                </c:pt>
                <c:pt idx="195">
                  <c:v>39904</c:v>
                </c:pt>
                <c:pt idx="196">
                  <c:v>39934</c:v>
                </c:pt>
                <c:pt idx="197">
                  <c:v>39965</c:v>
                </c:pt>
                <c:pt idx="198">
                  <c:v>39995</c:v>
                </c:pt>
                <c:pt idx="199">
                  <c:v>40026</c:v>
                </c:pt>
                <c:pt idx="200">
                  <c:v>40057</c:v>
                </c:pt>
                <c:pt idx="201">
                  <c:v>40087</c:v>
                </c:pt>
                <c:pt idx="202">
                  <c:v>40118</c:v>
                </c:pt>
                <c:pt idx="203">
                  <c:v>40148</c:v>
                </c:pt>
                <c:pt idx="204">
                  <c:v>40179</c:v>
                </c:pt>
                <c:pt idx="205">
                  <c:v>40210</c:v>
                </c:pt>
                <c:pt idx="206">
                  <c:v>40238</c:v>
                </c:pt>
                <c:pt idx="207">
                  <c:v>40269</c:v>
                </c:pt>
                <c:pt idx="208">
                  <c:v>40299</c:v>
                </c:pt>
                <c:pt idx="209">
                  <c:v>40330</c:v>
                </c:pt>
                <c:pt idx="210">
                  <c:v>40360</c:v>
                </c:pt>
                <c:pt idx="211">
                  <c:v>40391</c:v>
                </c:pt>
                <c:pt idx="212">
                  <c:v>40422</c:v>
                </c:pt>
                <c:pt idx="213">
                  <c:v>40452</c:v>
                </c:pt>
                <c:pt idx="214">
                  <c:v>40483</c:v>
                </c:pt>
                <c:pt idx="215">
                  <c:v>40513</c:v>
                </c:pt>
                <c:pt idx="216">
                  <c:v>40544</c:v>
                </c:pt>
                <c:pt idx="217">
                  <c:v>40575</c:v>
                </c:pt>
                <c:pt idx="218">
                  <c:v>40603</c:v>
                </c:pt>
                <c:pt idx="219">
                  <c:v>40634</c:v>
                </c:pt>
                <c:pt idx="220">
                  <c:v>40664</c:v>
                </c:pt>
                <c:pt idx="221">
                  <c:v>40695</c:v>
                </c:pt>
                <c:pt idx="222">
                  <c:v>40725</c:v>
                </c:pt>
                <c:pt idx="223">
                  <c:v>40756</c:v>
                </c:pt>
                <c:pt idx="224">
                  <c:v>40787</c:v>
                </c:pt>
                <c:pt idx="225">
                  <c:v>40817</c:v>
                </c:pt>
                <c:pt idx="226">
                  <c:v>40848</c:v>
                </c:pt>
                <c:pt idx="227">
                  <c:v>40878</c:v>
                </c:pt>
                <c:pt idx="228">
                  <c:v>40909</c:v>
                </c:pt>
                <c:pt idx="229">
                  <c:v>40940</c:v>
                </c:pt>
                <c:pt idx="230">
                  <c:v>40969</c:v>
                </c:pt>
                <c:pt idx="231">
                  <c:v>41000</c:v>
                </c:pt>
                <c:pt idx="232">
                  <c:v>41030</c:v>
                </c:pt>
                <c:pt idx="233">
                  <c:v>41061</c:v>
                </c:pt>
                <c:pt idx="234">
                  <c:v>41091</c:v>
                </c:pt>
                <c:pt idx="235">
                  <c:v>41122</c:v>
                </c:pt>
                <c:pt idx="236">
                  <c:v>41153</c:v>
                </c:pt>
                <c:pt idx="237">
                  <c:v>41183</c:v>
                </c:pt>
                <c:pt idx="238">
                  <c:v>41214</c:v>
                </c:pt>
                <c:pt idx="239">
                  <c:v>41244</c:v>
                </c:pt>
                <c:pt idx="240">
                  <c:v>41275</c:v>
                </c:pt>
                <c:pt idx="241">
                  <c:v>41306</c:v>
                </c:pt>
                <c:pt idx="242">
                  <c:v>41334</c:v>
                </c:pt>
                <c:pt idx="243">
                  <c:v>41365</c:v>
                </c:pt>
                <c:pt idx="244">
                  <c:v>41395</c:v>
                </c:pt>
                <c:pt idx="245">
                  <c:v>41426</c:v>
                </c:pt>
                <c:pt idx="246">
                  <c:v>41456</c:v>
                </c:pt>
                <c:pt idx="247">
                  <c:v>41487</c:v>
                </c:pt>
                <c:pt idx="248">
                  <c:v>41518</c:v>
                </c:pt>
                <c:pt idx="249">
                  <c:v>41548</c:v>
                </c:pt>
                <c:pt idx="250">
                  <c:v>41579</c:v>
                </c:pt>
                <c:pt idx="251">
                  <c:v>41609</c:v>
                </c:pt>
                <c:pt idx="252">
                  <c:v>41640</c:v>
                </c:pt>
                <c:pt idx="253">
                  <c:v>41671</c:v>
                </c:pt>
                <c:pt idx="254">
                  <c:v>41699</c:v>
                </c:pt>
                <c:pt idx="255">
                  <c:v>41730</c:v>
                </c:pt>
                <c:pt idx="256">
                  <c:v>41760</c:v>
                </c:pt>
                <c:pt idx="257">
                  <c:v>41791</c:v>
                </c:pt>
                <c:pt idx="258">
                  <c:v>41821</c:v>
                </c:pt>
                <c:pt idx="259">
                  <c:v>41852</c:v>
                </c:pt>
                <c:pt idx="260">
                  <c:v>41883</c:v>
                </c:pt>
                <c:pt idx="261">
                  <c:v>41913</c:v>
                </c:pt>
                <c:pt idx="262">
                  <c:v>41944</c:v>
                </c:pt>
                <c:pt idx="263">
                  <c:v>41974</c:v>
                </c:pt>
                <c:pt idx="264">
                  <c:v>42005</c:v>
                </c:pt>
                <c:pt idx="265">
                  <c:v>42036</c:v>
                </c:pt>
                <c:pt idx="266">
                  <c:v>42064</c:v>
                </c:pt>
                <c:pt idx="267">
                  <c:v>42095</c:v>
                </c:pt>
                <c:pt idx="268">
                  <c:v>42125</c:v>
                </c:pt>
                <c:pt idx="269">
                  <c:v>42156</c:v>
                </c:pt>
                <c:pt idx="270">
                  <c:v>42186</c:v>
                </c:pt>
                <c:pt idx="271">
                  <c:v>42217</c:v>
                </c:pt>
                <c:pt idx="272">
                  <c:v>42248</c:v>
                </c:pt>
                <c:pt idx="273">
                  <c:v>42278</c:v>
                </c:pt>
                <c:pt idx="274">
                  <c:v>42309</c:v>
                </c:pt>
                <c:pt idx="275">
                  <c:v>42339</c:v>
                </c:pt>
                <c:pt idx="276">
                  <c:v>42370</c:v>
                </c:pt>
                <c:pt idx="277">
                  <c:v>42401</c:v>
                </c:pt>
                <c:pt idx="278">
                  <c:v>42430</c:v>
                </c:pt>
                <c:pt idx="279">
                  <c:v>42461</c:v>
                </c:pt>
                <c:pt idx="280">
                  <c:v>42491</c:v>
                </c:pt>
                <c:pt idx="281">
                  <c:v>42522</c:v>
                </c:pt>
                <c:pt idx="282">
                  <c:v>42552</c:v>
                </c:pt>
                <c:pt idx="283">
                  <c:v>42583</c:v>
                </c:pt>
                <c:pt idx="284">
                  <c:v>42614</c:v>
                </c:pt>
                <c:pt idx="285">
                  <c:v>42644</c:v>
                </c:pt>
                <c:pt idx="286">
                  <c:v>42675</c:v>
                </c:pt>
                <c:pt idx="287">
                  <c:v>42705</c:v>
                </c:pt>
                <c:pt idx="288">
                  <c:v>42736</c:v>
                </c:pt>
                <c:pt idx="289">
                  <c:v>42767</c:v>
                </c:pt>
                <c:pt idx="290">
                  <c:v>42795</c:v>
                </c:pt>
                <c:pt idx="291">
                  <c:v>42826</c:v>
                </c:pt>
                <c:pt idx="292">
                  <c:v>42856</c:v>
                </c:pt>
                <c:pt idx="293">
                  <c:v>42887</c:v>
                </c:pt>
                <c:pt idx="294">
                  <c:v>42917</c:v>
                </c:pt>
                <c:pt idx="295">
                  <c:v>42948</c:v>
                </c:pt>
                <c:pt idx="296">
                  <c:v>42979</c:v>
                </c:pt>
                <c:pt idx="297">
                  <c:v>43009</c:v>
                </c:pt>
                <c:pt idx="298">
                  <c:v>43040</c:v>
                </c:pt>
                <c:pt idx="299">
                  <c:v>43070</c:v>
                </c:pt>
                <c:pt idx="300">
                  <c:v>43101</c:v>
                </c:pt>
                <c:pt idx="301">
                  <c:v>43132</c:v>
                </c:pt>
                <c:pt idx="302">
                  <c:v>43160</c:v>
                </c:pt>
                <c:pt idx="303">
                  <c:v>43191</c:v>
                </c:pt>
                <c:pt idx="304">
                  <c:v>43221</c:v>
                </c:pt>
                <c:pt idx="305">
                  <c:v>43252</c:v>
                </c:pt>
                <c:pt idx="306">
                  <c:v>43282</c:v>
                </c:pt>
                <c:pt idx="307">
                  <c:v>43313</c:v>
                </c:pt>
                <c:pt idx="308">
                  <c:v>43344</c:v>
                </c:pt>
                <c:pt idx="309">
                  <c:v>43374</c:v>
                </c:pt>
                <c:pt idx="310">
                  <c:v>43405</c:v>
                </c:pt>
                <c:pt idx="311">
                  <c:v>43435</c:v>
                </c:pt>
                <c:pt idx="312">
                  <c:v>43466</c:v>
                </c:pt>
                <c:pt idx="313">
                  <c:v>43497</c:v>
                </c:pt>
                <c:pt idx="314">
                  <c:v>43525</c:v>
                </c:pt>
                <c:pt idx="315">
                  <c:v>43556</c:v>
                </c:pt>
                <c:pt idx="316">
                  <c:v>43586</c:v>
                </c:pt>
                <c:pt idx="317">
                  <c:v>43617</c:v>
                </c:pt>
                <c:pt idx="318">
                  <c:v>43647</c:v>
                </c:pt>
                <c:pt idx="319">
                  <c:v>43678</c:v>
                </c:pt>
                <c:pt idx="320">
                  <c:v>43709</c:v>
                </c:pt>
                <c:pt idx="321">
                  <c:v>43739</c:v>
                </c:pt>
                <c:pt idx="322">
                  <c:v>43770</c:v>
                </c:pt>
                <c:pt idx="323">
                  <c:v>43800</c:v>
                </c:pt>
                <c:pt idx="324">
                  <c:v>43831</c:v>
                </c:pt>
                <c:pt idx="325">
                  <c:v>43862</c:v>
                </c:pt>
                <c:pt idx="326">
                  <c:v>43891</c:v>
                </c:pt>
                <c:pt idx="327">
                  <c:v>43922</c:v>
                </c:pt>
                <c:pt idx="328">
                  <c:v>43952</c:v>
                </c:pt>
                <c:pt idx="329">
                  <c:v>43983</c:v>
                </c:pt>
                <c:pt idx="330">
                  <c:v>44013</c:v>
                </c:pt>
                <c:pt idx="331">
                  <c:v>44044</c:v>
                </c:pt>
                <c:pt idx="332">
                  <c:v>44075</c:v>
                </c:pt>
                <c:pt idx="333">
                  <c:v>44105</c:v>
                </c:pt>
                <c:pt idx="334">
                  <c:v>44136</c:v>
                </c:pt>
                <c:pt idx="335">
                  <c:v>44166</c:v>
                </c:pt>
                <c:pt idx="336">
                  <c:v>44197</c:v>
                </c:pt>
                <c:pt idx="337">
                  <c:v>44228</c:v>
                </c:pt>
                <c:pt idx="338">
                  <c:v>44256</c:v>
                </c:pt>
                <c:pt idx="339">
                  <c:v>44287</c:v>
                </c:pt>
                <c:pt idx="340">
                  <c:v>44317</c:v>
                </c:pt>
                <c:pt idx="341">
                  <c:v>44348</c:v>
                </c:pt>
                <c:pt idx="342">
                  <c:v>44378</c:v>
                </c:pt>
              </c:numCache>
            </c:numRef>
          </c:cat>
          <c:val>
            <c:numRef>
              <c:f>'2_Desestacionalizacion'!$D$6:$D$348</c:f>
              <c:numCache>
                <c:formatCode>0.0</c:formatCode>
                <c:ptCount val="343"/>
                <c:pt idx="0">
                  <c:v>69.222752741001003</c:v>
                </c:pt>
                <c:pt idx="1">
                  <c:v>68.807639917526004</c:v>
                </c:pt>
                <c:pt idx="2">
                  <c:v>73.558003259065003</c:v>
                </c:pt>
                <c:pt idx="3">
                  <c:v>68.713922853273004</c:v>
                </c:pt>
                <c:pt idx="4">
                  <c:v>70.251512978845994</c:v>
                </c:pt>
                <c:pt idx="5">
                  <c:v>68.890945727279004</c:v>
                </c:pt>
                <c:pt idx="6">
                  <c:v>69.404267260252993</c:v>
                </c:pt>
                <c:pt idx="7">
                  <c:v>71.354081301739001</c:v>
                </c:pt>
                <c:pt idx="8">
                  <c:v>72.185902943762997</c:v>
                </c:pt>
                <c:pt idx="9">
                  <c:v>72.872197612022006</c:v>
                </c:pt>
                <c:pt idx="10">
                  <c:v>72.706848374027004</c:v>
                </c:pt>
                <c:pt idx="11">
                  <c:v>74.580021860366003</c:v>
                </c:pt>
                <c:pt idx="12">
                  <c:v>73.251800243603</c:v>
                </c:pt>
                <c:pt idx="13">
                  <c:v>71.370153327790007</c:v>
                </c:pt>
                <c:pt idx="14">
                  <c:v>76.052116289644005</c:v>
                </c:pt>
                <c:pt idx="15">
                  <c:v>75.375105177611005</c:v>
                </c:pt>
                <c:pt idx="16">
                  <c:v>73.581131777707</c:v>
                </c:pt>
                <c:pt idx="17">
                  <c:v>73.683519175634004</c:v>
                </c:pt>
                <c:pt idx="18">
                  <c:v>73.563034064375998</c:v>
                </c:pt>
                <c:pt idx="19">
                  <c:v>77.516942086721002</c:v>
                </c:pt>
                <c:pt idx="20">
                  <c:v>77.071261819930001</c:v>
                </c:pt>
                <c:pt idx="21">
                  <c:v>76.989935722742004</c:v>
                </c:pt>
                <c:pt idx="22">
                  <c:v>76.079284670172996</c:v>
                </c:pt>
                <c:pt idx="23">
                  <c:v>75.371307021845993</c:v>
                </c:pt>
                <c:pt idx="24">
                  <c:v>73.453939859597995</c:v>
                </c:pt>
                <c:pt idx="25">
                  <c:v>65.665276272438007</c:v>
                </c:pt>
                <c:pt idx="26">
                  <c:v>68.981127081335998</c:v>
                </c:pt>
                <c:pt idx="27">
                  <c:v>62.717884406396003</c:v>
                </c:pt>
                <c:pt idx="28">
                  <c:v>64.524418084933004</c:v>
                </c:pt>
                <c:pt idx="29">
                  <c:v>63.825140611949003</c:v>
                </c:pt>
                <c:pt idx="30">
                  <c:v>64.187793197469006</c:v>
                </c:pt>
                <c:pt idx="31">
                  <c:v>67.206650190722996</c:v>
                </c:pt>
                <c:pt idx="32">
                  <c:v>67.358274814742003</c:v>
                </c:pt>
                <c:pt idx="33">
                  <c:v>63.513614482904998</c:v>
                </c:pt>
                <c:pt idx="34">
                  <c:v>68.631929276196999</c:v>
                </c:pt>
                <c:pt idx="35">
                  <c:v>71.903246375208994</c:v>
                </c:pt>
                <c:pt idx="36">
                  <c:v>73.095004923233006</c:v>
                </c:pt>
                <c:pt idx="37">
                  <c:v>71.478274021982003</c:v>
                </c:pt>
                <c:pt idx="38">
                  <c:v>73.903667779817994</c:v>
                </c:pt>
                <c:pt idx="39">
                  <c:v>70.377129117471</c:v>
                </c:pt>
                <c:pt idx="40">
                  <c:v>73.492172633210004</c:v>
                </c:pt>
                <c:pt idx="41">
                  <c:v>72.914579741626994</c:v>
                </c:pt>
                <c:pt idx="42">
                  <c:v>74.957425653282002</c:v>
                </c:pt>
                <c:pt idx="43">
                  <c:v>76.194863082368002</c:v>
                </c:pt>
                <c:pt idx="44">
                  <c:v>75.500007176946994</c:v>
                </c:pt>
                <c:pt idx="45">
                  <c:v>78.642933626173004</c:v>
                </c:pt>
                <c:pt idx="46">
                  <c:v>77.675702845331998</c:v>
                </c:pt>
                <c:pt idx="47">
                  <c:v>78.534491981401999</c:v>
                </c:pt>
                <c:pt idx="48">
                  <c:v>78.042219444086001</c:v>
                </c:pt>
                <c:pt idx="49">
                  <c:v>75.420844566653997</c:v>
                </c:pt>
                <c:pt idx="50">
                  <c:v>76.500185243716004</c:v>
                </c:pt>
                <c:pt idx="51">
                  <c:v>78.836098151049001</c:v>
                </c:pt>
                <c:pt idx="52">
                  <c:v>79.786200989590995</c:v>
                </c:pt>
                <c:pt idx="53">
                  <c:v>79.415607492765005</c:v>
                </c:pt>
                <c:pt idx="54">
                  <c:v>81.515805138087003</c:v>
                </c:pt>
                <c:pt idx="55">
                  <c:v>83.427342806694995</c:v>
                </c:pt>
                <c:pt idx="56">
                  <c:v>83.615249598389994</c:v>
                </c:pt>
                <c:pt idx="57">
                  <c:v>85.259742253560006</c:v>
                </c:pt>
                <c:pt idx="58">
                  <c:v>82.839978623578006</c:v>
                </c:pt>
                <c:pt idx="59">
                  <c:v>82.889633602290999</c:v>
                </c:pt>
                <c:pt idx="60">
                  <c:v>84.349063982486001</c:v>
                </c:pt>
                <c:pt idx="61">
                  <c:v>82.872574989347996</c:v>
                </c:pt>
                <c:pt idx="62">
                  <c:v>87.573764156218004</c:v>
                </c:pt>
                <c:pt idx="63">
                  <c:v>82.291706714399993</c:v>
                </c:pt>
                <c:pt idx="64">
                  <c:v>85.26180089476</c:v>
                </c:pt>
                <c:pt idx="65">
                  <c:v>84.043097373969005</c:v>
                </c:pt>
                <c:pt idx="66">
                  <c:v>86.597744497947005</c:v>
                </c:pt>
                <c:pt idx="67">
                  <c:v>87.435612320454993</c:v>
                </c:pt>
                <c:pt idx="68">
                  <c:v>87.239938594140995</c:v>
                </c:pt>
                <c:pt idx="69">
                  <c:v>86.766953589151001</c:v>
                </c:pt>
                <c:pt idx="70">
                  <c:v>85.116121804992005</c:v>
                </c:pt>
                <c:pt idx="71">
                  <c:v>85.791988742108003</c:v>
                </c:pt>
                <c:pt idx="72">
                  <c:v>86.841536562740004</c:v>
                </c:pt>
                <c:pt idx="73">
                  <c:v>84.219662797219002</c:v>
                </c:pt>
                <c:pt idx="74">
                  <c:v>88.847605255158996</c:v>
                </c:pt>
                <c:pt idx="75">
                  <c:v>83.644715123159997</c:v>
                </c:pt>
                <c:pt idx="76">
                  <c:v>85.871616231607007</c:v>
                </c:pt>
                <c:pt idx="77">
                  <c:v>85.481674076860998</c:v>
                </c:pt>
                <c:pt idx="78">
                  <c:v>87.771190720605006</c:v>
                </c:pt>
                <c:pt idx="79">
                  <c:v>88.621387370714004</c:v>
                </c:pt>
                <c:pt idx="80">
                  <c:v>89.268987134154003</c:v>
                </c:pt>
                <c:pt idx="81">
                  <c:v>87.169777806395004</c:v>
                </c:pt>
                <c:pt idx="82">
                  <c:v>86.927992643891002</c:v>
                </c:pt>
                <c:pt idx="83">
                  <c:v>86.436036925793999</c:v>
                </c:pt>
                <c:pt idx="84">
                  <c:v>89.189388511763994</c:v>
                </c:pt>
                <c:pt idx="85">
                  <c:v>88.977077351809996</c:v>
                </c:pt>
                <c:pt idx="86">
                  <c:v>92.545167063085003</c:v>
                </c:pt>
                <c:pt idx="87">
                  <c:v>85.821423503275994</c:v>
                </c:pt>
                <c:pt idx="88">
                  <c:v>91.384537047986996</c:v>
                </c:pt>
                <c:pt idx="89">
                  <c:v>91.167962650630997</c:v>
                </c:pt>
                <c:pt idx="90">
                  <c:v>91.726002078557997</c:v>
                </c:pt>
                <c:pt idx="91">
                  <c:v>95.543409918945002</c:v>
                </c:pt>
                <c:pt idx="92">
                  <c:v>93.853498261682006</c:v>
                </c:pt>
                <c:pt idx="93">
                  <c:v>91.437464785827999</c:v>
                </c:pt>
                <c:pt idx="94">
                  <c:v>89.180262764809001</c:v>
                </c:pt>
                <c:pt idx="95">
                  <c:v>86.051826270910993</c:v>
                </c:pt>
                <c:pt idx="96">
                  <c:v>90.568420683937006</c:v>
                </c:pt>
                <c:pt idx="97">
                  <c:v>86.750036790013993</c:v>
                </c:pt>
                <c:pt idx="98">
                  <c:v>91.089701477345997</c:v>
                </c:pt>
                <c:pt idx="99">
                  <c:v>83.277744519641004</c:v>
                </c:pt>
                <c:pt idx="100">
                  <c:v>88.424719096060997</c:v>
                </c:pt>
                <c:pt idx="101">
                  <c:v>88.097687086483006</c:v>
                </c:pt>
                <c:pt idx="102">
                  <c:v>89.689197681989995</c:v>
                </c:pt>
                <c:pt idx="103">
                  <c:v>92.733684748792001</c:v>
                </c:pt>
                <c:pt idx="104">
                  <c:v>90.203346547989995</c:v>
                </c:pt>
                <c:pt idx="105">
                  <c:v>88.924153585034006</c:v>
                </c:pt>
                <c:pt idx="106">
                  <c:v>87.544021974920994</c:v>
                </c:pt>
                <c:pt idx="107">
                  <c:v>85.843593679427002</c:v>
                </c:pt>
                <c:pt idx="108">
                  <c:v>86.944237938439997</c:v>
                </c:pt>
                <c:pt idx="109">
                  <c:v>83.089382256517993</c:v>
                </c:pt>
                <c:pt idx="110">
                  <c:v>84.522614952024995</c:v>
                </c:pt>
                <c:pt idx="111">
                  <c:v>87.377793538099993</c:v>
                </c:pt>
                <c:pt idx="112">
                  <c:v>87.538229310936003</c:v>
                </c:pt>
                <c:pt idx="113">
                  <c:v>85.908535949598999</c:v>
                </c:pt>
                <c:pt idx="114">
                  <c:v>88.161220913297001</c:v>
                </c:pt>
                <c:pt idx="115">
                  <c:v>90.830594763139004</c:v>
                </c:pt>
                <c:pt idx="116">
                  <c:v>88.669002275107999</c:v>
                </c:pt>
                <c:pt idx="117">
                  <c:v>91.266599875051995</c:v>
                </c:pt>
                <c:pt idx="118">
                  <c:v>86.976474006581995</c:v>
                </c:pt>
                <c:pt idx="119">
                  <c:v>85.880974542255998</c:v>
                </c:pt>
                <c:pt idx="120">
                  <c:v>87.559601868719</c:v>
                </c:pt>
                <c:pt idx="121">
                  <c:v>85.790108856961993</c:v>
                </c:pt>
                <c:pt idx="122">
                  <c:v>89.637685515417999</c:v>
                </c:pt>
                <c:pt idx="123">
                  <c:v>86.588749022493005</c:v>
                </c:pt>
                <c:pt idx="124">
                  <c:v>88.738551913183997</c:v>
                </c:pt>
                <c:pt idx="125">
                  <c:v>88.509968935518003</c:v>
                </c:pt>
                <c:pt idx="126">
                  <c:v>89.920354736305995</c:v>
                </c:pt>
                <c:pt idx="127">
                  <c:v>90.563161314569001</c:v>
                </c:pt>
                <c:pt idx="128">
                  <c:v>89.769470088589003</c:v>
                </c:pt>
                <c:pt idx="129">
                  <c:v>92.114288029248996</c:v>
                </c:pt>
                <c:pt idx="130">
                  <c:v>87.161751204053004</c:v>
                </c:pt>
                <c:pt idx="131">
                  <c:v>89.238166935351998</c:v>
                </c:pt>
                <c:pt idx="132">
                  <c:v>90.623781686132006</c:v>
                </c:pt>
                <c:pt idx="133">
                  <c:v>87.637193057394001</c:v>
                </c:pt>
                <c:pt idx="134">
                  <c:v>95.166429674032003</c:v>
                </c:pt>
                <c:pt idx="135">
                  <c:v>90.997119446379997</c:v>
                </c:pt>
                <c:pt idx="136">
                  <c:v>91.874634161274003</c:v>
                </c:pt>
                <c:pt idx="137">
                  <c:v>92.865910856308005</c:v>
                </c:pt>
                <c:pt idx="138">
                  <c:v>92.173627587311998</c:v>
                </c:pt>
                <c:pt idx="139">
                  <c:v>93.285623989369995</c:v>
                </c:pt>
                <c:pt idx="140">
                  <c:v>93.595454791424004</c:v>
                </c:pt>
                <c:pt idx="141">
                  <c:v>94.852783822315999</c:v>
                </c:pt>
                <c:pt idx="142">
                  <c:v>91.945001956094998</c:v>
                </c:pt>
                <c:pt idx="143">
                  <c:v>91.631834090395003</c:v>
                </c:pt>
                <c:pt idx="144">
                  <c:v>92.064120093373006</c:v>
                </c:pt>
                <c:pt idx="145">
                  <c:v>89.165980483837998</c:v>
                </c:pt>
                <c:pt idx="146">
                  <c:v>93.267853153103999</c:v>
                </c:pt>
                <c:pt idx="147">
                  <c:v>95.221197767367997</c:v>
                </c:pt>
                <c:pt idx="148">
                  <c:v>95.299887725252006</c:v>
                </c:pt>
                <c:pt idx="149">
                  <c:v>94.261352842595002</c:v>
                </c:pt>
                <c:pt idx="150">
                  <c:v>91.006764672005005</c:v>
                </c:pt>
                <c:pt idx="151">
                  <c:v>96.513488008587998</c:v>
                </c:pt>
                <c:pt idx="152">
                  <c:v>95.232252654663</c:v>
                </c:pt>
                <c:pt idx="153">
                  <c:v>96.443959013221999</c:v>
                </c:pt>
                <c:pt idx="154">
                  <c:v>95.684377529895002</c:v>
                </c:pt>
                <c:pt idx="155">
                  <c:v>96.284065131473</c:v>
                </c:pt>
                <c:pt idx="156">
                  <c:v>96.122816081297003</c:v>
                </c:pt>
                <c:pt idx="157">
                  <c:v>92.244358348198006</c:v>
                </c:pt>
                <c:pt idx="158">
                  <c:v>100.97319895826</c:v>
                </c:pt>
                <c:pt idx="159">
                  <c:v>95.355379809661997</c:v>
                </c:pt>
                <c:pt idx="160">
                  <c:v>100.166735163586</c:v>
                </c:pt>
                <c:pt idx="161">
                  <c:v>99.057641233477995</c:v>
                </c:pt>
                <c:pt idx="162">
                  <c:v>97.793735015056001</c:v>
                </c:pt>
                <c:pt idx="163">
                  <c:v>100.98380936727099</c:v>
                </c:pt>
                <c:pt idx="164">
                  <c:v>99.372849733701997</c:v>
                </c:pt>
                <c:pt idx="165">
                  <c:v>101.065455944272</c:v>
                </c:pt>
                <c:pt idx="166">
                  <c:v>98.322970722668998</c:v>
                </c:pt>
                <c:pt idx="167">
                  <c:v>95.668926611637005</c:v>
                </c:pt>
                <c:pt idx="168">
                  <c:v>97.324567545535999</c:v>
                </c:pt>
                <c:pt idx="169">
                  <c:v>93.927470933685996</c:v>
                </c:pt>
                <c:pt idx="170">
                  <c:v>102.31452086423501</c:v>
                </c:pt>
                <c:pt idx="171">
                  <c:v>96.648580372764002</c:v>
                </c:pt>
                <c:pt idx="172">
                  <c:v>100.642026608413</c:v>
                </c:pt>
                <c:pt idx="173">
                  <c:v>99.939529598988003</c:v>
                </c:pt>
                <c:pt idx="174">
                  <c:v>99.203482813850002</c:v>
                </c:pt>
                <c:pt idx="175">
                  <c:v>100.182914258637</c:v>
                </c:pt>
                <c:pt idx="176">
                  <c:v>99.369516739394001</c:v>
                </c:pt>
                <c:pt idx="177">
                  <c:v>103.29588469230499</c:v>
                </c:pt>
                <c:pt idx="178">
                  <c:v>98.230623908007999</c:v>
                </c:pt>
                <c:pt idx="179">
                  <c:v>96.955274128510993</c:v>
                </c:pt>
                <c:pt idx="180">
                  <c:v>98.413883443496005</c:v>
                </c:pt>
                <c:pt idx="181">
                  <c:v>96.940238578608998</c:v>
                </c:pt>
                <c:pt idx="182">
                  <c:v>97.253812560040004</c:v>
                </c:pt>
                <c:pt idx="183">
                  <c:v>100.267614174279</c:v>
                </c:pt>
                <c:pt idx="184">
                  <c:v>99.579411289223998</c:v>
                </c:pt>
                <c:pt idx="185">
                  <c:v>99.229124813032996</c:v>
                </c:pt>
                <c:pt idx="186">
                  <c:v>99.117931984837995</c:v>
                </c:pt>
                <c:pt idx="187">
                  <c:v>98.257106390854005</c:v>
                </c:pt>
                <c:pt idx="188">
                  <c:v>97.198151106243003</c:v>
                </c:pt>
                <c:pt idx="189">
                  <c:v>101.799708188868</c:v>
                </c:pt>
                <c:pt idx="190">
                  <c:v>94.394361758589</c:v>
                </c:pt>
                <c:pt idx="191">
                  <c:v>93.115294618123002</c:v>
                </c:pt>
                <c:pt idx="192">
                  <c:v>90.109601882518007</c:v>
                </c:pt>
                <c:pt idx="193">
                  <c:v>85.557052842272</c:v>
                </c:pt>
                <c:pt idx="194">
                  <c:v>90.925811433020002</c:v>
                </c:pt>
                <c:pt idx="195">
                  <c:v>88.454080831897002</c:v>
                </c:pt>
                <c:pt idx="196">
                  <c:v>89.430266954211007</c:v>
                </c:pt>
                <c:pt idx="197">
                  <c:v>89.343901844483995</c:v>
                </c:pt>
                <c:pt idx="198">
                  <c:v>92.035614282626</c:v>
                </c:pt>
                <c:pt idx="199">
                  <c:v>90.782014042450996</c:v>
                </c:pt>
                <c:pt idx="200">
                  <c:v>91.462566564249002</c:v>
                </c:pt>
                <c:pt idx="201">
                  <c:v>95.445101438362002</c:v>
                </c:pt>
                <c:pt idx="202">
                  <c:v>92.246261597010999</c:v>
                </c:pt>
                <c:pt idx="203">
                  <c:v>91.892238154286005</c:v>
                </c:pt>
                <c:pt idx="204">
                  <c:v>92.981289244796002</c:v>
                </c:pt>
                <c:pt idx="205">
                  <c:v>88.696325956872997</c:v>
                </c:pt>
                <c:pt idx="206">
                  <c:v>96.826786358945</c:v>
                </c:pt>
                <c:pt idx="207">
                  <c:v>94.777619273541006</c:v>
                </c:pt>
                <c:pt idx="208">
                  <c:v>95.143665084136998</c:v>
                </c:pt>
                <c:pt idx="209">
                  <c:v>95.102613256631997</c:v>
                </c:pt>
                <c:pt idx="210">
                  <c:v>95.193280301510995</c:v>
                </c:pt>
                <c:pt idx="211">
                  <c:v>95.685408939289005</c:v>
                </c:pt>
                <c:pt idx="212">
                  <c:v>95.022437238389003</c:v>
                </c:pt>
                <c:pt idx="213">
                  <c:v>97.470428601406994</c:v>
                </c:pt>
                <c:pt idx="214">
                  <c:v>95.410554634085997</c:v>
                </c:pt>
                <c:pt idx="215">
                  <c:v>94.712901254222999</c:v>
                </c:pt>
                <c:pt idx="216">
                  <c:v>93.959734326355999</c:v>
                </c:pt>
                <c:pt idx="217">
                  <c:v>90.690864945398005</c:v>
                </c:pt>
                <c:pt idx="218">
                  <c:v>98.182451683390994</c:v>
                </c:pt>
                <c:pt idx="219">
                  <c:v>94.315400722256996</c:v>
                </c:pt>
                <c:pt idx="220">
                  <c:v>97.668615207819997</c:v>
                </c:pt>
                <c:pt idx="221">
                  <c:v>98.591187130416998</c:v>
                </c:pt>
                <c:pt idx="222">
                  <c:v>97.672502605787002</c:v>
                </c:pt>
                <c:pt idx="223">
                  <c:v>99.203989927715995</c:v>
                </c:pt>
                <c:pt idx="224">
                  <c:v>97.146208227635</c:v>
                </c:pt>
                <c:pt idx="225">
                  <c:v>101.696324232574</c:v>
                </c:pt>
                <c:pt idx="226">
                  <c:v>101.44542957308801</c:v>
                </c:pt>
                <c:pt idx="227">
                  <c:v>98.846454703362994</c:v>
                </c:pt>
                <c:pt idx="228">
                  <c:v>97.418854301197996</c:v>
                </c:pt>
                <c:pt idx="229">
                  <c:v>96.596414309606999</c:v>
                </c:pt>
                <c:pt idx="230">
                  <c:v>101.728724592996</c:v>
                </c:pt>
                <c:pt idx="231">
                  <c:v>97.343375750177998</c:v>
                </c:pt>
                <c:pt idx="232">
                  <c:v>102.213508540782</c:v>
                </c:pt>
                <c:pt idx="233">
                  <c:v>100.864709584837</c:v>
                </c:pt>
                <c:pt idx="234">
                  <c:v>101.886283968505</c:v>
                </c:pt>
                <c:pt idx="235">
                  <c:v>101.95247565309199</c:v>
                </c:pt>
                <c:pt idx="236">
                  <c:v>99.661986632153997</c:v>
                </c:pt>
                <c:pt idx="237">
                  <c:v>103.73820925492799</c:v>
                </c:pt>
                <c:pt idx="238">
                  <c:v>102.469922178357</c:v>
                </c:pt>
                <c:pt idx="239">
                  <c:v>96.809461544902007</c:v>
                </c:pt>
                <c:pt idx="240">
                  <c:v>99.142353163706005</c:v>
                </c:pt>
                <c:pt idx="241">
                  <c:v>96.198393032300004</c:v>
                </c:pt>
                <c:pt idx="242">
                  <c:v>97.971190650935</c:v>
                </c:pt>
                <c:pt idx="243">
                  <c:v>99.927287635347994</c:v>
                </c:pt>
                <c:pt idx="244">
                  <c:v>102.470504775877</c:v>
                </c:pt>
                <c:pt idx="245">
                  <c:v>98.648135852050999</c:v>
                </c:pt>
                <c:pt idx="246">
                  <c:v>100.627902945719</c:v>
                </c:pt>
                <c:pt idx="247">
                  <c:v>101.831820459971</c:v>
                </c:pt>
                <c:pt idx="248">
                  <c:v>98.341726436414007</c:v>
                </c:pt>
                <c:pt idx="249">
                  <c:v>104.84913709671299</c:v>
                </c:pt>
                <c:pt idx="250">
                  <c:v>101.785625836226</c:v>
                </c:pt>
                <c:pt idx="251">
                  <c:v>98.205922114740005</c:v>
                </c:pt>
                <c:pt idx="252">
                  <c:v>100.11716715195899</c:v>
                </c:pt>
                <c:pt idx="253">
                  <c:v>97.525868153467002</c:v>
                </c:pt>
                <c:pt idx="254">
                  <c:v>103.471566749647</c:v>
                </c:pt>
                <c:pt idx="255">
                  <c:v>100.697383364712</c:v>
                </c:pt>
                <c:pt idx="256">
                  <c:v>105.059779626378</c:v>
                </c:pt>
                <c:pt idx="257">
                  <c:v>102.892321781232</c:v>
                </c:pt>
                <c:pt idx="258">
                  <c:v>103.247045814177</c:v>
                </c:pt>
                <c:pt idx="259">
                  <c:v>102.845073010863</c:v>
                </c:pt>
                <c:pt idx="260">
                  <c:v>102.00536578432801</c:v>
                </c:pt>
                <c:pt idx="261">
                  <c:v>107.841285955214</c:v>
                </c:pt>
                <c:pt idx="262">
                  <c:v>103.68176049742399</c:v>
                </c:pt>
                <c:pt idx="263">
                  <c:v>101.491292039337</c:v>
                </c:pt>
                <c:pt idx="264">
                  <c:v>101.658786614058</c:v>
                </c:pt>
                <c:pt idx="265">
                  <c:v>99.330086803797997</c:v>
                </c:pt>
                <c:pt idx="266">
                  <c:v>104.280893265956</c:v>
                </c:pt>
                <c:pt idx="267">
                  <c:v>101.701330650335</c:v>
                </c:pt>
                <c:pt idx="268">
                  <c:v>103.641199790146</c:v>
                </c:pt>
                <c:pt idx="269">
                  <c:v>103.89980542697801</c:v>
                </c:pt>
                <c:pt idx="270">
                  <c:v>105.68262657611299</c:v>
                </c:pt>
                <c:pt idx="271">
                  <c:v>105.38347873862701</c:v>
                </c:pt>
                <c:pt idx="272">
                  <c:v>105.59533778725201</c:v>
                </c:pt>
                <c:pt idx="273">
                  <c:v>107.504150227083</c:v>
                </c:pt>
                <c:pt idx="274">
                  <c:v>103.804321898899</c:v>
                </c:pt>
                <c:pt idx="275">
                  <c:v>101.951116882695</c:v>
                </c:pt>
                <c:pt idx="276">
                  <c:v>102.66954419177399</c:v>
                </c:pt>
                <c:pt idx="277">
                  <c:v>102.495954212801</c:v>
                </c:pt>
                <c:pt idx="278">
                  <c:v>103.32510247980299</c:v>
                </c:pt>
                <c:pt idx="279">
                  <c:v>103.786201634352</c:v>
                </c:pt>
                <c:pt idx="280">
                  <c:v>104.89301161517101</c:v>
                </c:pt>
                <c:pt idx="281">
                  <c:v>104.804542975643</c:v>
                </c:pt>
                <c:pt idx="282">
                  <c:v>103.455785309224</c:v>
                </c:pt>
                <c:pt idx="283">
                  <c:v>105.709212316009</c:v>
                </c:pt>
                <c:pt idx="284">
                  <c:v>103.443747934321</c:v>
                </c:pt>
                <c:pt idx="285">
                  <c:v>105.925175644818</c:v>
                </c:pt>
                <c:pt idx="286">
                  <c:v>106.116212344743</c:v>
                </c:pt>
                <c:pt idx="287">
                  <c:v>101.74763174418599</c:v>
                </c:pt>
                <c:pt idx="288">
                  <c:v>103.486779862633</c:v>
                </c:pt>
                <c:pt idx="289">
                  <c:v>100.36117655333</c:v>
                </c:pt>
                <c:pt idx="290">
                  <c:v>107.993958238418</c:v>
                </c:pt>
                <c:pt idx="291">
                  <c:v>99.812134308012006</c:v>
                </c:pt>
                <c:pt idx="292">
                  <c:v>105.53738861194699</c:v>
                </c:pt>
                <c:pt idx="293">
                  <c:v>105.54054451371699</c:v>
                </c:pt>
                <c:pt idx="294">
                  <c:v>102.906359068146</c:v>
                </c:pt>
                <c:pt idx="295">
                  <c:v>106.225137127248</c:v>
                </c:pt>
                <c:pt idx="296">
                  <c:v>101.67123176016401</c:v>
                </c:pt>
                <c:pt idx="297">
                  <c:v>105.799685980399</c:v>
                </c:pt>
                <c:pt idx="298">
                  <c:v>104.81274461376</c:v>
                </c:pt>
                <c:pt idx="299">
                  <c:v>101.11296498834901</c:v>
                </c:pt>
                <c:pt idx="300">
                  <c:v>104.980643407066</c:v>
                </c:pt>
                <c:pt idx="301">
                  <c:v>101.09174624373701</c:v>
                </c:pt>
                <c:pt idx="302">
                  <c:v>104.222254534033</c:v>
                </c:pt>
                <c:pt idx="303">
                  <c:v>103.98559107675599</c:v>
                </c:pt>
                <c:pt idx="304">
                  <c:v>107.482388436447</c:v>
                </c:pt>
                <c:pt idx="305">
                  <c:v>106.310625065552</c:v>
                </c:pt>
                <c:pt idx="306">
                  <c:v>104.687835337325</c:v>
                </c:pt>
                <c:pt idx="307">
                  <c:v>106.76042419665301</c:v>
                </c:pt>
                <c:pt idx="308">
                  <c:v>103.59066762350599</c:v>
                </c:pt>
                <c:pt idx="309">
                  <c:v>106.549754143906</c:v>
                </c:pt>
                <c:pt idx="310">
                  <c:v>103.182975911634</c:v>
                </c:pt>
                <c:pt idx="311">
                  <c:v>97.869332744226995</c:v>
                </c:pt>
                <c:pt idx="312">
                  <c:v>104.46575623237401</c:v>
                </c:pt>
                <c:pt idx="313">
                  <c:v>100.898289941995</c:v>
                </c:pt>
                <c:pt idx="314">
                  <c:v>104.098345640961</c:v>
                </c:pt>
                <c:pt idx="315">
                  <c:v>100.801491282106</c:v>
                </c:pt>
                <c:pt idx="316">
                  <c:v>103.835627103158</c:v>
                </c:pt>
                <c:pt idx="317">
                  <c:v>102.92040731869901</c:v>
                </c:pt>
                <c:pt idx="318">
                  <c:v>103.082413185769</c:v>
                </c:pt>
                <c:pt idx="319">
                  <c:v>105.338751465333</c:v>
                </c:pt>
                <c:pt idx="320">
                  <c:v>101.643965789414</c:v>
                </c:pt>
                <c:pt idx="321">
                  <c:v>102.98975284555</c:v>
                </c:pt>
                <c:pt idx="322">
                  <c:v>101.034860470015</c:v>
                </c:pt>
                <c:pt idx="323">
                  <c:v>96.907440921182001</c:v>
                </c:pt>
                <c:pt idx="324">
                  <c:v>103.247252664493</c:v>
                </c:pt>
                <c:pt idx="325">
                  <c:v>99.592760996302005</c:v>
                </c:pt>
                <c:pt idx="326">
                  <c:v>99.515651077574006</c:v>
                </c:pt>
                <c:pt idx="327">
                  <c:v>71.046726773219007</c:v>
                </c:pt>
                <c:pt idx="328">
                  <c:v>72.284041285689995</c:v>
                </c:pt>
                <c:pt idx="329">
                  <c:v>86.105905728446999</c:v>
                </c:pt>
                <c:pt idx="330">
                  <c:v>91.588377272708001</c:v>
                </c:pt>
                <c:pt idx="331">
                  <c:v>95.986689162979999</c:v>
                </c:pt>
                <c:pt idx="332">
                  <c:v>95.385563528616004</c:v>
                </c:pt>
                <c:pt idx="333">
                  <c:v>99.379273096329001</c:v>
                </c:pt>
                <c:pt idx="334">
                  <c:v>97.067370809216996</c:v>
                </c:pt>
                <c:pt idx="335">
                  <c:v>94.705071667530007</c:v>
                </c:pt>
                <c:pt idx="336">
                  <c:v>98.042261480551005</c:v>
                </c:pt>
                <c:pt idx="337">
                  <c:v>95.147834563711001</c:v>
                </c:pt>
                <c:pt idx="338">
                  <c:v>101.19354788394701</c:v>
                </c:pt>
                <c:pt idx="339">
                  <c:v>96.974457505380997</c:v>
                </c:pt>
                <c:pt idx="340">
                  <c:v>98.610058992660996</c:v>
                </c:pt>
                <c:pt idx="341">
                  <c:v>97.719139242435006</c:v>
                </c:pt>
                <c:pt idx="342">
                  <c:v>98.251685818355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A5-754B-AFA0-BB17E08906F5}"/>
            </c:ext>
          </c:extLst>
        </c:ser>
        <c:ser>
          <c:idx val="2"/>
          <c:order val="1"/>
          <c:tx>
            <c:strRef>
              <c:f>'2_Desestacionalizacion'!$F$5</c:f>
              <c:strCache>
                <c:ptCount val="1"/>
                <c:pt idx="0">
                  <c:v>Tendencia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'2_Desestacionalizacion'!$B$6:$B$348</c:f>
              <c:numCache>
                <c:formatCode>[$-C0A]mmm\-yy;@</c:formatCode>
                <c:ptCount val="343"/>
                <c:pt idx="0">
                  <c:v>33970</c:v>
                </c:pt>
                <c:pt idx="1">
                  <c:v>34001</c:v>
                </c:pt>
                <c:pt idx="2">
                  <c:v>34029</c:v>
                </c:pt>
                <c:pt idx="3">
                  <c:v>34060</c:v>
                </c:pt>
                <c:pt idx="4">
                  <c:v>34090</c:v>
                </c:pt>
                <c:pt idx="5">
                  <c:v>34121</c:v>
                </c:pt>
                <c:pt idx="6">
                  <c:v>34151</c:v>
                </c:pt>
                <c:pt idx="7">
                  <c:v>34182</c:v>
                </c:pt>
                <c:pt idx="8">
                  <c:v>34213</c:v>
                </c:pt>
                <c:pt idx="9">
                  <c:v>34243</c:v>
                </c:pt>
                <c:pt idx="10">
                  <c:v>34274</c:v>
                </c:pt>
                <c:pt idx="11">
                  <c:v>34304</c:v>
                </c:pt>
                <c:pt idx="12">
                  <c:v>34335</c:v>
                </c:pt>
                <c:pt idx="13">
                  <c:v>34366</c:v>
                </c:pt>
                <c:pt idx="14">
                  <c:v>34394</c:v>
                </c:pt>
                <c:pt idx="15">
                  <c:v>34425</c:v>
                </c:pt>
                <c:pt idx="16">
                  <c:v>34455</c:v>
                </c:pt>
                <c:pt idx="17">
                  <c:v>34486</c:v>
                </c:pt>
                <c:pt idx="18">
                  <c:v>34516</c:v>
                </c:pt>
                <c:pt idx="19">
                  <c:v>34547</c:v>
                </c:pt>
                <c:pt idx="20">
                  <c:v>34578</c:v>
                </c:pt>
                <c:pt idx="21">
                  <c:v>34608</c:v>
                </c:pt>
                <c:pt idx="22">
                  <c:v>34639</c:v>
                </c:pt>
                <c:pt idx="23">
                  <c:v>34669</c:v>
                </c:pt>
                <c:pt idx="24">
                  <c:v>34700</c:v>
                </c:pt>
                <c:pt idx="25">
                  <c:v>34731</c:v>
                </c:pt>
                <c:pt idx="26">
                  <c:v>34759</c:v>
                </c:pt>
                <c:pt idx="27">
                  <c:v>34790</c:v>
                </c:pt>
                <c:pt idx="28">
                  <c:v>34820</c:v>
                </c:pt>
                <c:pt idx="29">
                  <c:v>34851</c:v>
                </c:pt>
                <c:pt idx="30">
                  <c:v>34881</c:v>
                </c:pt>
                <c:pt idx="31">
                  <c:v>34912</c:v>
                </c:pt>
                <c:pt idx="32">
                  <c:v>34943</c:v>
                </c:pt>
                <c:pt idx="33">
                  <c:v>34973</c:v>
                </c:pt>
                <c:pt idx="34">
                  <c:v>35004</c:v>
                </c:pt>
                <c:pt idx="35">
                  <c:v>35034</c:v>
                </c:pt>
                <c:pt idx="36">
                  <c:v>35065</c:v>
                </c:pt>
                <c:pt idx="37">
                  <c:v>35096</c:v>
                </c:pt>
                <c:pt idx="38">
                  <c:v>35125</c:v>
                </c:pt>
                <c:pt idx="39">
                  <c:v>35156</c:v>
                </c:pt>
                <c:pt idx="40">
                  <c:v>35186</c:v>
                </c:pt>
                <c:pt idx="41">
                  <c:v>35217</c:v>
                </c:pt>
                <c:pt idx="42">
                  <c:v>35247</c:v>
                </c:pt>
                <c:pt idx="43">
                  <c:v>35278</c:v>
                </c:pt>
                <c:pt idx="44">
                  <c:v>35309</c:v>
                </c:pt>
                <c:pt idx="45">
                  <c:v>35339</c:v>
                </c:pt>
                <c:pt idx="46">
                  <c:v>35370</c:v>
                </c:pt>
                <c:pt idx="47">
                  <c:v>35400</c:v>
                </c:pt>
                <c:pt idx="48">
                  <c:v>35431</c:v>
                </c:pt>
                <c:pt idx="49">
                  <c:v>35462</c:v>
                </c:pt>
                <c:pt idx="50">
                  <c:v>35490</c:v>
                </c:pt>
                <c:pt idx="51">
                  <c:v>35521</c:v>
                </c:pt>
                <c:pt idx="52">
                  <c:v>35551</c:v>
                </c:pt>
                <c:pt idx="53">
                  <c:v>35582</c:v>
                </c:pt>
                <c:pt idx="54">
                  <c:v>35612</c:v>
                </c:pt>
                <c:pt idx="55">
                  <c:v>35643</c:v>
                </c:pt>
                <c:pt idx="56">
                  <c:v>35674</c:v>
                </c:pt>
                <c:pt idx="57">
                  <c:v>35704</c:v>
                </c:pt>
                <c:pt idx="58">
                  <c:v>35735</c:v>
                </c:pt>
                <c:pt idx="59">
                  <c:v>35765</c:v>
                </c:pt>
                <c:pt idx="60">
                  <c:v>35796</c:v>
                </c:pt>
                <c:pt idx="61">
                  <c:v>35827</c:v>
                </c:pt>
                <c:pt idx="62">
                  <c:v>35855</c:v>
                </c:pt>
                <c:pt idx="63">
                  <c:v>35886</c:v>
                </c:pt>
                <c:pt idx="64">
                  <c:v>35916</c:v>
                </c:pt>
                <c:pt idx="65">
                  <c:v>35947</c:v>
                </c:pt>
                <c:pt idx="66">
                  <c:v>35977</c:v>
                </c:pt>
                <c:pt idx="67">
                  <c:v>36008</c:v>
                </c:pt>
                <c:pt idx="68">
                  <c:v>36039</c:v>
                </c:pt>
                <c:pt idx="69">
                  <c:v>36069</c:v>
                </c:pt>
                <c:pt idx="70">
                  <c:v>36100</c:v>
                </c:pt>
                <c:pt idx="71">
                  <c:v>36130</c:v>
                </c:pt>
                <c:pt idx="72">
                  <c:v>36161</c:v>
                </c:pt>
                <c:pt idx="73">
                  <c:v>36192</c:v>
                </c:pt>
                <c:pt idx="74">
                  <c:v>36220</c:v>
                </c:pt>
                <c:pt idx="75">
                  <c:v>36251</c:v>
                </c:pt>
                <c:pt idx="76">
                  <c:v>36281</c:v>
                </c:pt>
                <c:pt idx="77">
                  <c:v>36312</c:v>
                </c:pt>
                <c:pt idx="78">
                  <c:v>36342</c:v>
                </c:pt>
                <c:pt idx="79">
                  <c:v>36373</c:v>
                </c:pt>
                <c:pt idx="80">
                  <c:v>36404</c:v>
                </c:pt>
                <c:pt idx="81">
                  <c:v>36434</c:v>
                </c:pt>
                <c:pt idx="82">
                  <c:v>36465</c:v>
                </c:pt>
                <c:pt idx="83">
                  <c:v>36495</c:v>
                </c:pt>
                <c:pt idx="84">
                  <c:v>36526</c:v>
                </c:pt>
                <c:pt idx="85">
                  <c:v>36557</c:v>
                </c:pt>
                <c:pt idx="86">
                  <c:v>36586</c:v>
                </c:pt>
                <c:pt idx="87">
                  <c:v>36617</c:v>
                </c:pt>
                <c:pt idx="88">
                  <c:v>36647</c:v>
                </c:pt>
                <c:pt idx="89">
                  <c:v>36678</c:v>
                </c:pt>
                <c:pt idx="90">
                  <c:v>36708</c:v>
                </c:pt>
                <c:pt idx="91">
                  <c:v>36739</c:v>
                </c:pt>
                <c:pt idx="92">
                  <c:v>36770</c:v>
                </c:pt>
                <c:pt idx="93">
                  <c:v>36800</c:v>
                </c:pt>
                <c:pt idx="94">
                  <c:v>36831</c:v>
                </c:pt>
                <c:pt idx="95">
                  <c:v>36861</c:v>
                </c:pt>
                <c:pt idx="96">
                  <c:v>36892</c:v>
                </c:pt>
                <c:pt idx="97">
                  <c:v>36923</c:v>
                </c:pt>
                <c:pt idx="98">
                  <c:v>36951</c:v>
                </c:pt>
                <c:pt idx="99">
                  <c:v>36982</c:v>
                </c:pt>
                <c:pt idx="100">
                  <c:v>37012</c:v>
                </c:pt>
                <c:pt idx="101">
                  <c:v>37043</c:v>
                </c:pt>
                <c:pt idx="102">
                  <c:v>37073</c:v>
                </c:pt>
                <c:pt idx="103">
                  <c:v>37104</c:v>
                </c:pt>
                <c:pt idx="104">
                  <c:v>37135</c:v>
                </c:pt>
                <c:pt idx="105">
                  <c:v>37165</c:v>
                </c:pt>
                <c:pt idx="106">
                  <c:v>37196</c:v>
                </c:pt>
                <c:pt idx="107">
                  <c:v>37226</c:v>
                </c:pt>
                <c:pt idx="108">
                  <c:v>37257</c:v>
                </c:pt>
                <c:pt idx="109">
                  <c:v>37288</c:v>
                </c:pt>
                <c:pt idx="110">
                  <c:v>37316</c:v>
                </c:pt>
                <c:pt idx="111">
                  <c:v>37347</c:v>
                </c:pt>
                <c:pt idx="112">
                  <c:v>37377</c:v>
                </c:pt>
                <c:pt idx="113">
                  <c:v>37408</c:v>
                </c:pt>
                <c:pt idx="114">
                  <c:v>37438</c:v>
                </c:pt>
                <c:pt idx="115">
                  <c:v>37469</c:v>
                </c:pt>
                <c:pt idx="116">
                  <c:v>37500</c:v>
                </c:pt>
                <c:pt idx="117">
                  <c:v>37530</c:v>
                </c:pt>
                <c:pt idx="118">
                  <c:v>37561</c:v>
                </c:pt>
                <c:pt idx="119">
                  <c:v>37591</c:v>
                </c:pt>
                <c:pt idx="120">
                  <c:v>37622</c:v>
                </c:pt>
                <c:pt idx="121">
                  <c:v>37653</c:v>
                </c:pt>
                <c:pt idx="122">
                  <c:v>37681</c:v>
                </c:pt>
                <c:pt idx="123">
                  <c:v>37712</c:v>
                </c:pt>
                <c:pt idx="124">
                  <c:v>37742</c:v>
                </c:pt>
                <c:pt idx="125">
                  <c:v>37773</c:v>
                </c:pt>
                <c:pt idx="126">
                  <c:v>37803</c:v>
                </c:pt>
                <c:pt idx="127">
                  <c:v>37834</c:v>
                </c:pt>
                <c:pt idx="128">
                  <c:v>37865</c:v>
                </c:pt>
                <c:pt idx="129">
                  <c:v>37895</c:v>
                </c:pt>
                <c:pt idx="130">
                  <c:v>37926</c:v>
                </c:pt>
                <c:pt idx="131">
                  <c:v>37956</c:v>
                </c:pt>
                <c:pt idx="132">
                  <c:v>37987</c:v>
                </c:pt>
                <c:pt idx="133">
                  <c:v>38018</c:v>
                </c:pt>
                <c:pt idx="134">
                  <c:v>38047</c:v>
                </c:pt>
                <c:pt idx="135">
                  <c:v>38078</c:v>
                </c:pt>
                <c:pt idx="136">
                  <c:v>38108</c:v>
                </c:pt>
                <c:pt idx="137">
                  <c:v>38139</c:v>
                </c:pt>
                <c:pt idx="138">
                  <c:v>38169</c:v>
                </c:pt>
                <c:pt idx="139">
                  <c:v>38200</c:v>
                </c:pt>
                <c:pt idx="140">
                  <c:v>38231</c:v>
                </c:pt>
                <c:pt idx="141">
                  <c:v>38261</c:v>
                </c:pt>
                <c:pt idx="142">
                  <c:v>38292</c:v>
                </c:pt>
                <c:pt idx="143">
                  <c:v>38322</c:v>
                </c:pt>
                <c:pt idx="144">
                  <c:v>38353</c:v>
                </c:pt>
                <c:pt idx="145">
                  <c:v>38384</c:v>
                </c:pt>
                <c:pt idx="146">
                  <c:v>38412</c:v>
                </c:pt>
                <c:pt idx="147">
                  <c:v>38443</c:v>
                </c:pt>
                <c:pt idx="148">
                  <c:v>38473</c:v>
                </c:pt>
                <c:pt idx="149">
                  <c:v>38504</c:v>
                </c:pt>
                <c:pt idx="150">
                  <c:v>38534</c:v>
                </c:pt>
                <c:pt idx="151">
                  <c:v>38565</c:v>
                </c:pt>
                <c:pt idx="152">
                  <c:v>38596</c:v>
                </c:pt>
                <c:pt idx="153">
                  <c:v>38626</c:v>
                </c:pt>
                <c:pt idx="154">
                  <c:v>38657</c:v>
                </c:pt>
                <c:pt idx="155">
                  <c:v>38687</c:v>
                </c:pt>
                <c:pt idx="156">
                  <c:v>38718</c:v>
                </c:pt>
                <c:pt idx="157">
                  <c:v>38749</c:v>
                </c:pt>
                <c:pt idx="158">
                  <c:v>38777</c:v>
                </c:pt>
                <c:pt idx="159">
                  <c:v>38808</c:v>
                </c:pt>
                <c:pt idx="160">
                  <c:v>38838</c:v>
                </c:pt>
                <c:pt idx="161">
                  <c:v>38869</c:v>
                </c:pt>
                <c:pt idx="162">
                  <c:v>38899</c:v>
                </c:pt>
                <c:pt idx="163">
                  <c:v>38930</c:v>
                </c:pt>
                <c:pt idx="164">
                  <c:v>38961</c:v>
                </c:pt>
                <c:pt idx="165">
                  <c:v>38991</c:v>
                </c:pt>
                <c:pt idx="166">
                  <c:v>39022</c:v>
                </c:pt>
                <c:pt idx="167">
                  <c:v>39052</c:v>
                </c:pt>
                <c:pt idx="168">
                  <c:v>39083</c:v>
                </c:pt>
                <c:pt idx="169">
                  <c:v>39114</c:v>
                </c:pt>
                <c:pt idx="170">
                  <c:v>39142</c:v>
                </c:pt>
                <c:pt idx="171">
                  <c:v>39173</c:v>
                </c:pt>
                <c:pt idx="172">
                  <c:v>39203</c:v>
                </c:pt>
                <c:pt idx="173">
                  <c:v>39234</c:v>
                </c:pt>
                <c:pt idx="174">
                  <c:v>39264</c:v>
                </c:pt>
                <c:pt idx="175">
                  <c:v>39295</c:v>
                </c:pt>
                <c:pt idx="176">
                  <c:v>39326</c:v>
                </c:pt>
                <c:pt idx="177">
                  <c:v>39356</c:v>
                </c:pt>
                <c:pt idx="178">
                  <c:v>39387</c:v>
                </c:pt>
                <c:pt idx="179">
                  <c:v>39417</c:v>
                </c:pt>
                <c:pt idx="180">
                  <c:v>39448</c:v>
                </c:pt>
                <c:pt idx="181">
                  <c:v>39479</c:v>
                </c:pt>
                <c:pt idx="182">
                  <c:v>39508</c:v>
                </c:pt>
                <c:pt idx="183">
                  <c:v>39539</c:v>
                </c:pt>
                <c:pt idx="184">
                  <c:v>39569</c:v>
                </c:pt>
                <c:pt idx="185">
                  <c:v>39600</c:v>
                </c:pt>
                <c:pt idx="186">
                  <c:v>39630</c:v>
                </c:pt>
                <c:pt idx="187">
                  <c:v>39661</c:v>
                </c:pt>
                <c:pt idx="188">
                  <c:v>39692</c:v>
                </c:pt>
                <c:pt idx="189">
                  <c:v>39722</c:v>
                </c:pt>
                <c:pt idx="190">
                  <c:v>39753</c:v>
                </c:pt>
                <c:pt idx="191">
                  <c:v>39783</c:v>
                </c:pt>
                <c:pt idx="192">
                  <c:v>39814</c:v>
                </c:pt>
                <c:pt idx="193">
                  <c:v>39845</c:v>
                </c:pt>
                <c:pt idx="194">
                  <c:v>39873</c:v>
                </c:pt>
                <c:pt idx="195">
                  <c:v>39904</c:v>
                </c:pt>
                <c:pt idx="196">
                  <c:v>39934</c:v>
                </c:pt>
                <c:pt idx="197">
                  <c:v>39965</c:v>
                </c:pt>
                <c:pt idx="198">
                  <c:v>39995</c:v>
                </c:pt>
                <c:pt idx="199">
                  <c:v>40026</c:v>
                </c:pt>
                <c:pt idx="200">
                  <c:v>40057</c:v>
                </c:pt>
                <c:pt idx="201">
                  <c:v>40087</c:v>
                </c:pt>
                <c:pt idx="202">
                  <c:v>40118</c:v>
                </c:pt>
                <c:pt idx="203">
                  <c:v>40148</c:v>
                </c:pt>
                <c:pt idx="204">
                  <c:v>40179</c:v>
                </c:pt>
                <c:pt idx="205">
                  <c:v>40210</c:v>
                </c:pt>
                <c:pt idx="206">
                  <c:v>40238</c:v>
                </c:pt>
                <c:pt idx="207">
                  <c:v>40269</c:v>
                </c:pt>
                <c:pt idx="208">
                  <c:v>40299</c:v>
                </c:pt>
                <c:pt idx="209">
                  <c:v>40330</c:v>
                </c:pt>
                <c:pt idx="210">
                  <c:v>40360</c:v>
                </c:pt>
                <c:pt idx="211">
                  <c:v>40391</c:v>
                </c:pt>
                <c:pt idx="212">
                  <c:v>40422</c:v>
                </c:pt>
                <c:pt idx="213">
                  <c:v>40452</c:v>
                </c:pt>
                <c:pt idx="214">
                  <c:v>40483</c:v>
                </c:pt>
                <c:pt idx="215">
                  <c:v>40513</c:v>
                </c:pt>
                <c:pt idx="216">
                  <c:v>40544</c:v>
                </c:pt>
                <c:pt idx="217">
                  <c:v>40575</c:v>
                </c:pt>
                <c:pt idx="218">
                  <c:v>40603</c:v>
                </c:pt>
                <c:pt idx="219">
                  <c:v>40634</c:v>
                </c:pt>
                <c:pt idx="220">
                  <c:v>40664</c:v>
                </c:pt>
                <c:pt idx="221">
                  <c:v>40695</c:v>
                </c:pt>
                <c:pt idx="222">
                  <c:v>40725</c:v>
                </c:pt>
                <c:pt idx="223">
                  <c:v>40756</c:v>
                </c:pt>
                <c:pt idx="224">
                  <c:v>40787</c:v>
                </c:pt>
                <c:pt idx="225">
                  <c:v>40817</c:v>
                </c:pt>
                <c:pt idx="226">
                  <c:v>40848</c:v>
                </c:pt>
                <c:pt idx="227">
                  <c:v>40878</c:v>
                </c:pt>
                <c:pt idx="228">
                  <c:v>40909</c:v>
                </c:pt>
                <c:pt idx="229">
                  <c:v>40940</c:v>
                </c:pt>
                <c:pt idx="230">
                  <c:v>40969</c:v>
                </c:pt>
                <c:pt idx="231">
                  <c:v>41000</c:v>
                </c:pt>
                <c:pt idx="232">
                  <c:v>41030</c:v>
                </c:pt>
                <c:pt idx="233">
                  <c:v>41061</c:v>
                </c:pt>
                <c:pt idx="234">
                  <c:v>41091</c:v>
                </c:pt>
                <c:pt idx="235">
                  <c:v>41122</c:v>
                </c:pt>
                <c:pt idx="236">
                  <c:v>41153</c:v>
                </c:pt>
                <c:pt idx="237">
                  <c:v>41183</c:v>
                </c:pt>
                <c:pt idx="238">
                  <c:v>41214</c:v>
                </c:pt>
                <c:pt idx="239">
                  <c:v>41244</c:v>
                </c:pt>
                <c:pt idx="240">
                  <c:v>41275</c:v>
                </c:pt>
                <c:pt idx="241">
                  <c:v>41306</c:v>
                </c:pt>
                <c:pt idx="242">
                  <c:v>41334</c:v>
                </c:pt>
                <c:pt idx="243">
                  <c:v>41365</c:v>
                </c:pt>
                <c:pt idx="244">
                  <c:v>41395</c:v>
                </c:pt>
                <c:pt idx="245">
                  <c:v>41426</c:v>
                </c:pt>
                <c:pt idx="246">
                  <c:v>41456</c:v>
                </c:pt>
                <c:pt idx="247">
                  <c:v>41487</c:v>
                </c:pt>
                <c:pt idx="248">
                  <c:v>41518</c:v>
                </c:pt>
                <c:pt idx="249">
                  <c:v>41548</c:v>
                </c:pt>
                <c:pt idx="250">
                  <c:v>41579</c:v>
                </c:pt>
                <c:pt idx="251">
                  <c:v>41609</c:v>
                </c:pt>
                <c:pt idx="252">
                  <c:v>41640</c:v>
                </c:pt>
                <c:pt idx="253">
                  <c:v>41671</c:v>
                </c:pt>
                <c:pt idx="254">
                  <c:v>41699</c:v>
                </c:pt>
                <c:pt idx="255">
                  <c:v>41730</c:v>
                </c:pt>
                <c:pt idx="256">
                  <c:v>41760</c:v>
                </c:pt>
                <c:pt idx="257">
                  <c:v>41791</c:v>
                </c:pt>
                <c:pt idx="258">
                  <c:v>41821</c:v>
                </c:pt>
                <c:pt idx="259">
                  <c:v>41852</c:v>
                </c:pt>
                <c:pt idx="260">
                  <c:v>41883</c:v>
                </c:pt>
                <c:pt idx="261">
                  <c:v>41913</c:v>
                </c:pt>
                <c:pt idx="262">
                  <c:v>41944</c:v>
                </c:pt>
                <c:pt idx="263">
                  <c:v>41974</c:v>
                </c:pt>
                <c:pt idx="264">
                  <c:v>42005</c:v>
                </c:pt>
                <c:pt idx="265">
                  <c:v>42036</c:v>
                </c:pt>
                <c:pt idx="266">
                  <c:v>42064</c:v>
                </c:pt>
                <c:pt idx="267">
                  <c:v>42095</c:v>
                </c:pt>
                <c:pt idx="268">
                  <c:v>42125</c:v>
                </c:pt>
                <c:pt idx="269">
                  <c:v>42156</c:v>
                </c:pt>
                <c:pt idx="270">
                  <c:v>42186</c:v>
                </c:pt>
                <c:pt idx="271">
                  <c:v>42217</c:v>
                </c:pt>
                <c:pt idx="272">
                  <c:v>42248</c:v>
                </c:pt>
                <c:pt idx="273">
                  <c:v>42278</c:v>
                </c:pt>
                <c:pt idx="274">
                  <c:v>42309</c:v>
                </c:pt>
                <c:pt idx="275">
                  <c:v>42339</c:v>
                </c:pt>
                <c:pt idx="276">
                  <c:v>42370</c:v>
                </c:pt>
                <c:pt idx="277">
                  <c:v>42401</c:v>
                </c:pt>
                <c:pt idx="278">
                  <c:v>42430</c:v>
                </c:pt>
                <c:pt idx="279">
                  <c:v>42461</c:v>
                </c:pt>
                <c:pt idx="280">
                  <c:v>42491</c:v>
                </c:pt>
                <c:pt idx="281">
                  <c:v>42522</c:v>
                </c:pt>
                <c:pt idx="282">
                  <c:v>42552</c:v>
                </c:pt>
                <c:pt idx="283">
                  <c:v>42583</c:v>
                </c:pt>
                <c:pt idx="284">
                  <c:v>42614</c:v>
                </c:pt>
                <c:pt idx="285">
                  <c:v>42644</c:v>
                </c:pt>
                <c:pt idx="286">
                  <c:v>42675</c:v>
                </c:pt>
                <c:pt idx="287">
                  <c:v>42705</c:v>
                </c:pt>
                <c:pt idx="288">
                  <c:v>42736</c:v>
                </c:pt>
                <c:pt idx="289">
                  <c:v>42767</c:v>
                </c:pt>
                <c:pt idx="290">
                  <c:v>42795</c:v>
                </c:pt>
                <c:pt idx="291">
                  <c:v>42826</c:v>
                </c:pt>
                <c:pt idx="292">
                  <c:v>42856</c:v>
                </c:pt>
                <c:pt idx="293">
                  <c:v>42887</c:v>
                </c:pt>
                <c:pt idx="294">
                  <c:v>42917</c:v>
                </c:pt>
                <c:pt idx="295">
                  <c:v>42948</c:v>
                </c:pt>
                <c:pt idx="296">
                  <c:v>42979</c:v>
                </c:pt>
                <c:pt idx="297">
                  <c:v>43009</c:v>
                </c:pt>
                <c:pt idx="298">
                  <c:v>43040</c:v>
                </c:pt>
                <c:pt idx="299">
                  <c:v>43070</c:v>
                </c:pt>
                <c:pt idx="300">
                  <c:v>43101</c:v>
                </c:pt>
                <c:pt idx="301">
                  <c:v>43132</c:v>
                </c:pt>
                <c:pt idx="302">
                  <c:v>43160</c:v>
                </c:pt>
                <c:pt idx="303">
                  <c:v>43191</c:v>
                </c:pt>
                <c:pt idx="304">
                  <c:v>43221</c:v>
                </c:pt>
                <c:pt idx="305">
                  <c:v>43252</c:v>
                </c:pt>
                <c:pt idx="306">
                  <c:v>43282</c:v>
                </c:pt>
                <c:pt idx="307">
                  <c:v>43313</c:v>
                </c:pt>
                <c:pt idx="308">
                  <c:v>43344</c:v>
                </c:pt>
                <c:pt idx="309">
                  <c:v>43374</c:v>
                </c:pt>
                <c:pt idx="310">
                  <c:v>43405</c:v>
                </c:pt>
                <c:pt idx="311">
                  <c:v>43435</c:v>
                </c:pt>
                <c:pt idx="312">
                  <c:v>43466</c:v>
                </c:pt>
                <c:pt idx="313">
                  <c:v>43497</c:v>
                </c:pt>
                <c:pt idx="314">
                  <c:v>43525</c:v>
                </c:pt>
                <c:pt idx="315">
                  <c:v>43556</c:v>
                </c:pt>
                <c:pt idx="316">
                  <c:v>43586</c:v>
                </c:pt>
                <c:pt idx="317">
                  <c:v>43617</c:v>
                </c:pt>
                <c:pt idx="318">
                  <c:v>43647</c:v>
                </c:pt>
                <c:pt idx="319">
                  <c:v>43678</c:v>
                </c:pt>
                <c:pt idx="320">
                  <c:v>43709</c:v>
                </c:pt>
                <c:pt idx="321">
                  <c:v>43739</c:v>
                </c:pt>
                <c:pt idx="322">
                  <c:v>43770</c:v>
                </c:pt>
                <c:pt idx="323">
                  <c:v>43800</c:v>
                </c:pt>
                <c:pt idx="324">
                  <c:v>43831</c:v>
                </c:pt>
                <c:pt idx="325">
                  <c:v>43862</c:v>
                </c:pt>
                <c:pt idx="326">
                  <c:v>43891</c:v>
                </c:pt>
                <c:pt idx="327">
                  <c:v>43922</c:v>
                </c:pt>
                <c:pt idx="328">
                  <c:v>43952</c:v>
                </c:pt>
                <c:pt idx="329">
                  <c:v>43983</c:v>
                </c:pt>
                <c:pt idx="330">
                  <c:v>44013</c:v>
                </c:pt>
                <c:pt idx="331">
                  <c:v>44044</c:v>
                </c:pt>
                <c:pt idx="332">
                  <c:v>44075</c:v>
                </c:pt>
                <c:pt idx="333">
                  <c:v>44105</c:v>
                </c:pt>
                <c:pt idx="334">
                  <c:v>44136</c:v>
                </c:pt>
                <c:pt idx="335">
                  <c:v>44166</c:v>
                </c:pt>
                <c:pt idx="336">
                  <c:v>44197</c:v>
                </c:pt>
                <c:pt idx="337">
                  <c:v>44228</c:v>
                </c:pt>
                <c:pt idx="338">
                  <c:v>44256</c:v>
                </c:pt>
                <c:pt idx="339">
                  <c:v>44287</c:v>
                </c:pt>
                <c:pt idx="340">
                  <c:v>44317</c:v>
                </c:pt>
                <c:pt idx="341">
                  <c:v>44348</c:v>
                </c:pt>
                <c:pt idx="342">
                  <c:v>44378</c:v>
                </c:pt>
              </c:numCache>
            </c:numRef>
          </c:cat>
          <c:val>
            <c:numRef>
              <c:f>'2_Desestacionalizacion'!$F$6:$F$348</c:f>
              <c:numCache>
                <c:formatCode>0.0</c:formatCode>
                <c:ptCount val="343"/>
                <c:pt idx="0">
                  <c:v>76.57949531800331</c:v>
                </c:pt>
                <c:pt idx="1">
                  <c:v>76.669777936857571</c:v>
                </c:pt>
                <c:pt idx="2">
                  <c:v>76.760060555711831</c:v>
                </c:pt>
                <c:pt idx="3">
                  <c:v>76.850343174566092</c:v>
                </c:pt>
                <c:pt idx="4">
                  <c:v>76.940625793420338</c:v>
                </c:pt>
                <c:pt idx="5">
                  <c:v>77.030908412274599</c:v>
                </c:pt>
                <c:pt idx="6">
                  <c:v>77.121191031128859</c:v>
                </c:pt>
                <c:pt idx="7">
                  <c:v>77.21147364998312</c:v>
                </c:pt>
                <c:pt idx="8">
                  <c:v>77.30175626883738</c:v>
                </c:pt>
                <c:pt idx="9">
                  <c:v>77.392038887691641</c:v>
                </c:pt>
                <c:pt idx="10">
                  <c:v>77.482321506545901</c:v>
                </c:pt>
                <c:pt idx="11">
                  <c:v>77.572604125400161</c:v>
                </c:pt>
                <c:pt idx="12">
                  <c:v>77.662886744254422</c:v>
                </c:pt>
                <c:pt idx="13">
                  <c:v>77.753169363108668</c:v>
                </c:pt>
                <c:pt idx="14">
                  <c:v>77.843451981962929</c:v>
                </c:pt>
                <c:pt idx="15">
                  <c:v>77.933734600817189</c:v>
                </c:pt>
                <c:pt idx="16">
                  <c:v>78.02401721967145</c:v>
                </c:pt>
                <c:pt idx="17">
                  <c:v>78.11429983852571</c:v>
                </c:pt>
                <c:pt idx="18">
                  <c:v>78.204582457379971</c:v>
                </c:pt>
                <c:pt idx="19">
                  <c:v>78.294865076234231</c:v>
                </c:pt>
                <c:pt idx="20">
                  <c:v>78.385147695088492</c:v>
                </c:pt>
                <c:pt idx="21">
                  <c:v>78.475430313942752</c:v>
                </c:pt>
                <c:pt idx="22">
                  <c:v>78.565712932796998</c:v>
                </c:pt>
                <c:pt idx="23">
                  <c:v>78.655995551651259</c:v>
                </c:pt>
                <c:pt idx="24">
                  <c:v>78.746278170505519</c:v>
                </c:pt>
                <c:pt idx="25">
                  <c:v>78.83656078935978</c:v>
                </c:pt>
                <c:pt idx="26">
                  <c:v>78.92684340821404</c:v>
                </c:pt>
                <c:pt idx="27">
                  <c:v>79.017126027068301</c:v>
                </c:pt>
                <c:pt idx="28">
                  <c:v>79.107408645922561</c:v>
                </c:pt>
                <c:pt idx="29">
                  <c:v>79.197691264776822</c:v>
                </c:pt>
                <c:pt idx="30">
                  <c:v>79.287973883631082</c:v>
                </c:pt>
                <c:pt idx="31">
                  <c:v>79.378256502485328</c:v>
                </c:pt>
                <c:pt idx="32">
                  <c:v>79.468539121339589</c:v>
                </c:pt>
                <c:pt idx="33">
                  <c:v>79.558821740193849</c:v>
                </c:pt>
                <c:pt idx="34">
                  <c:v>79.64910435904811</c:v>
                </c:pt>
                <c:pt idx="35">
                  <c:v>79.73938697790237</c:v>
                </c:pt>
                <c:pt idx="36">
                  <c:v>79.829669596756631</c:v>
                </c:pt>
                <c:pt idx="37">
                  <c:v>79.919952215610891</c:v>
                </c:pt>
                <c:pt idx="38">
                  <c:v>80.010234834465152</c:v>
                </c:pt>
                <c:pt idx="39">
                  <c:v>80.100517453319398</c:v>
                </c:pt>
                <c:pt idx="40">
                  <c:v>80.190800072173658</c:v>
                </c:pt>
                <c:pt idx="41">
                  <c:v>80.281082691027919</c:v>
                </c:pt>
                <c:pt idx="42">
                  <c:v>80.371365309882179</c:v>
                </c:pt>
                <c:pt idx="43">
                  <c:v>80.46164792873644</c:v>
                </c:pt>
                <c:pt idx="44">
                  <c:v>80.5519305475907</c:v>
                </c:pt>
                <c:pt idx="45">
                  <c:v>80.642213166444961</c:v>
                </c:pt>
                <c:pt idx="46">
                  <c:v>80.732495785299221</c:v>
                </c:pt>
                <c:pt idx="47">
                  <c:v>80.822778404153482</c:v>
                </c:pt>
                <c:pt idx="48">
                  <c:v>80.913061023007728</c:v>
                </c:pt>
                <c:pt idx="49">
                  <c:v>81.003343641861989</c:v>
                </c:pt>
                <c:pt idx="50">
                  <c:v>81.093626260716249</c:v>
                </c:pt>
                <c:pt idx="51">
                  <c:v>81.183908879570509</c:v>
                </c:pt>
                <c:pt idx="52">
                  <c:v>81.27419149842477</c:v>
                </c:pt>
                <c:pt idx="53">
                  <c:v>81.36447411727903</c:v>
                </c:pt>
                <c:pt idx="54">
                  <c:v>81.454756736133291</c:v>
                </c:pt>
                <c:pt idx="55">
                  <c:v>81.545039354987551</c:v>
                </c:pt>
                <c:pt idx="56">
                  <c:v>81.635321973841812</c:v>
                </c:pt>
                <c:pt idx="57">
                  <c:v>81.725604592696058</c:v>
                </c:pt>
                <c:pt idx="58">
                  <c:v>81.815887211550319</c:v>
                </c:pt>
                <c:pt idx="59">
                  <c:v>81.906169830404579</c:v>
                </c:pt>
                <c:pt idx="60">
                  <c:v>81.99645244925884</c:v>
                </c:pt>
                <c:pt idx="61">
                  <c:v>82.0867350681131</c:v>
                </c:pt>
                <c:pt idx="62">
                  <c:v>82.177017686967361</c:v>
                </c:pt>
                <c:pt idx="63">
                  <c:v>82.267300305821621</c:v>
                </c:pt>
                <c:pt idx="64">
                  <c:v>82.357582924675881</c:v>
                </c:pt>
                <c:pt idx="65">
                  <c:v>82.447865543530128</c:v>
                </c:pt>
                <c:pt idx="66">
                  <c:v>82.538148162384388</c:v>
                </c:pt>
                <c:pt idx="67">
                  <c:v>82.628430781238649</c:v>
                </c:pt>
                <c:pt idx="68">
                  <c:v>82.718713400092909</c:v>
                </c:pt>
                <c:pt idx="69">
                  <c:v>82.80899601894717</c:v>
                </c:pt>
                <c:pt idx="70">
                  <c:v>82.89927863780143</c:v>
                </c:pt>
                <c:pt idx="71">
                  <c:v>82.989561256655691</c:v>
                </c:pt>
                <c:pt idx="72">
                  <c:v>83.079843875509951</c:v>
                </c:pt>
                <c:pt idx="73">
                  <c:v>83.170126494364212</c:v>
                </c:pt>
                <c:pt idx="74">
                  <c:v>83.260409113218458</c:v>
                </c:pt>
                <c:pt idx="75">
                  <c:v>83.350691732072718</c:v>
                </c:pt>
                <c:pt idx="76">
                  <c:v>83.440974350926979</c:v>
                </c:pt>
                <c:pt idx="77">
                  <c:v>83.531256969781239</c:v>
                </c:pt>
                <c:pt idx="78">
                  <c:v>83.6215395886355</c:v>
                </c:pt>
                <c:pt idx="79">
                  <c:v>83.71182220748976</c:v>
                </c:pt>
                <c:pt idx="80">
                  <c:v>83.802104826344021</c:v>
                </c:pt>
                <c:pt idx="81">
                  <c:v>83.892387445198281</c:v>
                </c:pt>
                <c:pt idx="82">
                  <c:v>83.982670064052542</c:v>
                </c:pt>
                <c:pt idx="83">
                  <c:v>84.072952682906788</c:v>
                </c:pt>
                <c:pt idx="84">
                  <c:v>84.163235301761048</c:v>
                </c:pt>
                <c:pt idx="85">
                  <c:v>84.253517920615309</c:v>
                </c:pt>
                <c:pt idx="86">
                  <c:v>84.343800539469569</c:v>
                </c:pt>
                <c:pt idx="87">
                  <c:v>84.43408315832383</c:v>
                </c:pt>
                <c:pt idx="88">
                  <c:v>84.52436577717809</c:v>
                </c:pt>
                <c:pt idx="89">
                  <c:v>84.614648396032351</c:v>
                </c:pt>
                <c:pt idx="90">
                  <c:v>84.704931014886611</c:v>
                </c:pt>
                <c:pt idx="91">
                  <c:v>84.795213633740872</c:v>
                </c:pt>
                <c:pt idx="92">
                  <c:v>84.885496252595118</c:v>
                </c:pt>
                <c:pt idx="93">
                  <c:v>84.975778871449378</c:v>
                </c:pt>
                <c:pt idx="94">
                  <c:v>85.066061490303639</c:v>
                </c:pt>
                <c:pt idx="95">
                  <c:v>85.156344109157899</c:v>
                </c:pt>
                <c:pt idx="96">
                  <c:v>85.24662672801216</c:v>
                </c:pt>
                <c:pt idx="97">
                  <c:v>85.33690934686642</c:v>
                </c:pt>
                <c:pt idx="98">
                  <c:v>85.427191965720681</c:v>
                </c:pt>
                <c:pt idx="99">
                  <c:v>85.517474584574941</c:v>
                </c:pt>
                <c:pt idx="100">
                  <c:v>85.607757203429202</c:v>
                </c:pt>
                <c:pt idx="101">
                  <c:v>85.698039822283448</c:v>
                </c:pt>
                <c:pt idx="102">
                  <c:v>85.788322441137709</c:v>
                </c:pt>
                <c:pt idx="103">
                  <c:v>85.878605059991969</c:v>
                </c:pt>
                <c:pt idx="104">
                  <c:v>85.96888767884623</c:v>
                </c:pt>
                <c:pt idx="105">
                  <c:v>86.05917029770049</c:v>
                </c:pt>
                <c:pt idx="106">
                  <c:v>86.14945291655475</c:v>
                </c:pt>
                <c:pt idx="107">
                  <c:v>86.239735535409011</c:v>
                </c:pt>
                <c:pt idx="108">
                  <c:v>86.330018154263271</c:v>
                </c:pt>
                <c:pt idx="109">
                  <c:v>86.420300773117532</c:v>
                </c:pt>
                <c:pt idx="110">
                  <c:v>86.510583391971778</c:v>
                </c:pt>
                <c:pt idx="111">
                  <c:v>86.600866010826039</c:v>
                </c:pt>
                <c:pt idx="112">
                  <c:v>86.691148629680299</c:v>
                </c:pt>
                <c:pt idx="113">
                  <c:v>86.78143124853456</c:v>
                </c:pt>
                <c:pt idx="114">
                  <c:v>86.87171386738882</c:v>
                </c:pt>
                <c:pt idx="115">
                  <c:v>86.961996486243081</c:v>
                </c:pt>
                <c:pt idx="116">
                  <c:v>87.052279105097341</c:v>
                </c:pt>
                <c:pt idx="117">
                  <c:v>87.142561723951601</c:v>
                </c:pt>
                <c:pt idx="118">
                  <c:v>87.232844342805862</c:v>
                </c:pt>
                <c:pt idx="119">
                  <c:v>87.323126961660108</c:v>
                </c:pt>
                <c:pt idx="120">
                  <c:v>87.413409580514369</c:v>
                </c:pt>
                <c:pt idx="121">
                  <c:v>87.503692199368629</c:v>
                </c:pt>
                <c:pt idx="122">
                  <c:v>87.59397481822289</c:v>
                </c:pt>
                <c:pt idx="123">
                  <c:v>87.68425743707715</c:v>
                </c:pt>
                <c:pt idx="124">
                  <c:v>87.774540055931411</c:v>
                </c:pt>
                <c:pt idx="125">
                  <c:v>87.864822674785671</c:v>
                </c:pt>
                <c:pt idx="126">
                  <c:v>87.955105293639932</c:v>
                </c:pt>
                <c:pt idx="127">
                  <c:v>88.045387912494192</c:v>
                </c:pt>
                <c:pt idx="128">
                  <c:v>88.135670531348438</c:v>
                </c:pt>
                <c:pt idx="129">
                  <c:v>88.225953150202699</c:v>
                </c:pt>
                <c:pt idx="130">
                  <c:v>88.316235769056959</c:v>
                </c:pt>
                <c:pt idx="131">
                  <c:v>88.40651838791122</c:v>
                </c:pt>
                <c:pt idx="132">
                  <c:v>88.49680100676548</c:v>
                </c:pt>
                <c:pt idx="133">
                  <c:v>88.587083625619741</c:v>
                </c:pt>
                <c:pt idx="134">
                  <c:v>88.677366244474001</c:v>
                </c:pt>
                <c:pt idx="135">
                  <c:v>88.767648863328262</c:v>
                </c:pt>
                <c:pt idx="136">
                  <c:v>88.857931482182522</c:v>
                </c:pt>
                <c:pt idx="137">
                  <c:v>88.948214101036768</c:v>
                </c:pt>
                <c:pt idx="138">
                  <c:v>89.038496719891029</c:v>
                </c:pt>
                <c:pt idx="139">
                  <c:v>89.128779338745289</c:v>
                </c:pt>
                <c:pt idx="140">
                  <c:v>89.21906195759955</c:v>
                </c:pt>
                <c:pt idx="141">
                  <c:v>89.30934457645381</c:v>
                </c:pt>
                <c:pt idx="142">
                  <c:v>89.399627195308071</c:v>
                </c:pt>
                <c:pt idx="143">
                  <c:v>89.489909814162331</c:v>
                </c:pt>
                <c:pt idx="144">
                  <c:v>89.580192433016592</c:v>
                </c:pt>
                <c:pt idx="145">
                  <c:v>89.670475051870852</c:v>
                </c:pt>
                <c:pt idx="146">
                  <c:v>89.760757670725098</c:v>
                </c:pt>
                <c:pt idx="147">
                  <c:v>89.851040289579359</c:v>
                </c:pt>
                <c:pt idx="148">
                  <c:v>89.941322908433619</c:v>
                </c:pt>
                <c:pt idx="149">
                  <c:v>90.03160552728788</c:v>
                </c:pt>
                <c:pt idx="150">
                  <c:v>90.12188814614214</c:v>
                </c:pt>
                <c:pt idx="151">
                  <c:v>90.212170764996401</c:v>
                </c:pt>
                <c:pt idx="152">
                  <c:v>90.302453383850661</c:v>
                </c:pt>
                <c:pt idx="153">
                  <c:v>90.392736002704908</c:v>
                </c:pt>
                <c:pt idx="154">
                  <c:v>90.483018621559182</c:v>
                </c:pt>
                <c:pt idx="155">
                  <c:v>90.573301240413429</c:v>
                </c:pt>
                <c:pt idx="156">
                  <c:v>90.663583859267689</c:v>
                </c:pt>
                <c:pt idx="157">
                  <c:v>90.75386647812195</c:v>
                </c:pt>
                <c:pt idx="158">
                  <c:v>90.84414909697621</c:v>
                </c:pt>
                <c:pt idx="159">
                  <c:v>90.93443171583047</c:v>
                </c:pt>
                <c:pt idx="160">
                  <c:v>91.024714334684731</c:v>
                </c:pt>
                <c:pt idx="161">
                  <c:v>91.114996953538991</c:v>
                </c:pt>
                <c:pt idx="162">
                  <c:v>91.205279572393238</c:v>
                </c:pt>
                <c:pt idx="163">
                  <c:v>91.295562191247498</c:v>
                </c:pt>
                <c:pt idx="164">
                  <c:v>91.385844810101759</c:v>
                </c:pt>
                <c:pt idx="165">
                  <c:v>91.476127428956019</c:v>
                </c:pt>
                <c:pt idx="166">
                  <c:v>91.56641004781028</c:v>
                </c:pt>
                <c:pt idx="167">
                  <c:v>91.65669266666454</c:v>
                </c:pt>
                <c:pt idx="168">
                  <c:v>91.746975285518801</c:v>
                </c:pt>
                <c:pt idx="169">
                  <c:v>91.837257904373061</c:v>
                </c:pt>
                <c:pt idx="170">
                  <c:v>91.927540523227322</c:v>
                </c:pt>
                <c:pt idx="171">
                  <c:v>92.017823142081568</c:v>
                </c:pt>
                <c:pt idx="172">
                  <c:v>92.108105760935828</c:v>
                </c:pt>
                <c:pt idx="173">
                  <c:v>92.198388379790089</c:v>
                </c:pt>
                <c:pt idx="174">
                  <c:v>92.288670998644349</c:v>
                </c:pt>
                <c:pt idx="175">
                  <c:v>92.37895361749861</c:v>
                </c:pt>
                <c:pt idx="176">
                  <c:v>92.46923623635287</c:v>
                </c:pt>
                <c:pt idx="177">
                  <c:v>92.559518855207131</c:v>
                </c:pt>
                <c:pt idx="178">
                  <c:v>92.649801474061391</c:v>
                </c:pt>
                <c:pt idx="179">
                  <c:v>92.740084092915652</c:v>
                </c:pt>
                <c:pt idx="180">
                  <c:v>92.830366711769898</c:v>
                </c:pt>
                <c:pt idx="181">
                  <c:v>92.920649330624173</c:v>
                </c:pt>
                <c:pt idx="182">
                  <c:v>93.010931949478419</c:v>
                </c:pt>
                <c:pt idx="183">
                  <c:v>93.101214568332679</c:v>
                </c:pt>
                <c:pt idx="184">
                  <c:v>93.19149718718694</c:v>
                </c:pt>
                <c:pt idx="185">
                  <c:v>93.2817798060412</c:v>
                </c:pt>
                <c:pt idx="186">
                  <c:v>93.372062424895461</c:v>
                </c:pt>
                <c:pt idx="187">
                  <c:v>93.462345043749721</c:v>
                </c:pt>
                <c:pt idx="188">
                  <c:v>93.552627662603982</c:v>
                </c:pt>
                <c:pt idx="189">
                  <c:v>93.642910281458228</c:v>
                </c:pt>
                <c:pt idx="190">
                  <c:v>93.733192900312488</c:v>
                </c:pt>
                <c:pt idx="191">
                  <c:v>93.823475519166749</c:v>
                </c:pt>
                <c:pt idx="192">
                  <c:v>93.913758138021009</c:v>
                </c:pt>
                <c:pt idx="193">
                  <c:v>94.00404075687527</c:v>
                </c:pt>
                <c:pt idx="194">
                  <c:v>94.09432337572953</c:v>
                </c:pt>
                <c:pt idx="195">
                  <c:v>94.184605994583791</c:v>
                </c:pt>
                <c:pt idx="196">
                  <c:v>94.274888613438051</c:v>
                </c:pt>
                <c:pt idx="197">
                  <c:v>94.365171232292312</c:v>
                </c:pt>
                <c:pt idx="198">
                  <c:v>94.455453851146558</c:v>
                </c:pt>
                <c:pt idx="199">
                  <c:v>94.545736470000818</c:v>
                </c:pt>
                <c:pt idx="200">
                  <c:v>94.636019088855079</c:v>
                </c:pt>
                <c:pt idx="201">
                  <c:v>94.726301707709339</c:v>
                </c:pt>
                <c:pt idx="202">
                  <c:v>94.8165843265636</c:v>
                </c:pt>
                <c:pt idx="203">
                  <c:v>94.90686694541786</c:v>
                </c:pt>
                <c:pt idx="204">
                  <c:v>94.997149564272121</c:v>
                </c:pt>
                <c:pt idx="205">
                  <c:v>95.087432183126381</c:v>
                </c:pt>
                <c:pt idx="206">
                  <c:v>95.177714801980642</c:v>
                </c:pt>
                <c:pt idx="207">
                  <c:v>95.267997420834888</c:v>
                </c:pt>
                <c:pt idx="208">
                  <c:v>95.358280039689149</c:v>
                </c:pt>
                <c:pt idx="209">
                  <c:v>95.448562658543409</c:v>
                </c:pt>
                <c:pt idx="210">
                  <c:v>95.53884527739767</c:v>
                </c:pt>
                <c:pt idx="211">
                  <c:v>95.62912789625193</c:v>
                </c:pt>
                <c:pt idx="212">
                  <c:v>95.71941051510619</c:v>
                </c:pt>
                <c:pt idx="213">
                  <c:v>95.809693133960451</c:v>
                </c:pt>
                <c:pt idx="214">
                  <c:v>95.899975752814711</c:v>
                </c:pt>
                <c:pt idx="215">
                  <c:v>95.990258371668972</c:v>
                </c:pt>
                <c:pt idx="216">
                  <c:v>96.080540990523218</c:v>
                </c:pt>
                <c:pt idx="217">
                  <c:v>96.170823609377479</c:v>
                </c:pt>
                <c:pt idx="218">
                  <c:v>96.261106228231739</c:v>
                </c:pt>
                <c:pt idx="219">
                  <c:v>96.351388847086</c:v>
                </c:pt>
                <c:pt idx="220">
                  <c:v>96.44167146594026</c:v>
                </c:pt>
                <c:pt idx="221">
                  <c:v>96.531954084794521</c:v>
                </c:pt>
                <c:pt idx="222">
                  <c:v>96.622236703648781</c:v>
                </c:pt>
                <c:pt idx="223">
                  <c:v>96.712519322503027</c:v>
                </c:pt>
                <c:pt idx="224">
                  <c:v>96.802801941357302</c:v>
                </c:pt>
                <c:pt idx="225">
                  <c:v>96.893084560211548</c:v>
                </c:pt>
                <c:pt idx="226">
                  <c:v>96.983367179065809</c:v>
                </c:pt>
                <c:pt idx="227">
                  <c:v>97.073649797920069</c:v>
                </c:pt>
                <c:pt idx="228">
                  <c:v>97.16393241677433</c:v>
                </c:pt>
                <c:pt idx="229">
                  <c:v>97.25421503562859</c:v>
                </c:pt>
                <c:pt idx="230">
                  <c:v>97.344497654482851</c:v>
                </c:pt>
                <c:pt idx="231">
                  <c:v>97.434780273337111</c:v>
                </c:pt>
                <c:pt idx="232">
                  <c:v>97.525062892191357</c:v>
                </c:pt>
                <c:pt idx="233">
                  <c:v>97.615345511045632</c:v>
                </c:pt>
                <c:pt idx="234">
                  <c:v>97.705628129899878</c:v>
                </c:pt>
                <c:pt idx="235">
                  <c:v>97.795910748754139</c:v>
                </c:pt>
                <c:pt idx="236">
                  <c:v>97.886193367608399</c:v>
                </c:pt>
                <c:pt idx="237">
                  <c:v>97.97647598646266</c:v>
                </c:pt>
                <c:pt idx="238">
                  <c:v>98.06675860531692</c:v>
                </c:pt>
                <c:pt idx="239">
                  <c:v>98.157041224171181</c:v>
                </c:pt>
                <c:pt idx="240">
                  <c:v>98.247323843025441</c:v>
                </c:pt>
                <c:pt idx="241">
                  <c:v>98.337606461879687</c:v>
                </c:pt>
                <c:pt idx="242">
                  <c:v>98.427889080733962</c:v>
                </c:pt>
                <c:pt idx="243">
                  <c:v>98.518171699588208</c:v>
                </c:pt>
                <c:pt idx="244">
                  <c:v>98.608454318442469</c:v>
                </c:pt>
                <c:pt idx="245">
                  <c:v>98.698736937296729</c:v>
                </c:pt>
                <c:pt idx="246">
                  <c:v>98.78901955615099</c:v>
                </c:pt>
                <c:pt idx="247">
                  <c:v>98.87930217500525</c:v>
                </c:pt>
                <c:pt idx="248">
                  <c:v>98.969584793859511</c:v>
                </c:pt>
                <c:pt idx="249">
                  <c:v>99.059867412713771</c:v>
                </c:pt>
                <c:pt idx="250">
                  <c:v>99.150150031568018</c:v>
                </c:pt>
                <c:pt idx="251">
                  <c:v>99.240432650422292</c:v>
                </c:pt>
                <c:pt idx="252">
                  <c:v>99.330715269276538</c:v>
                </c:pt>
                <c:pt idx="253">
                  <c:v>99.420997888130799</c:v>
                </c:pt>
                <c:pt idx="254">
                  <c:v>99.511280506985059</c:v>
                </c:pt>
                <c:pt idx="255">
                  <c:v>99.60156312583932</c:v>
                </c:pt>
                <c:pt idx="256">
                  <c:v>99.69184574469358</c:v>
                </c:pt>
                <c:pt idx="257">
                  <c:v>99.782128363547841</c:v>
                </c:pt>
                <c:pt idx="258">
                  <c:v>99.872410982402101</c:v>
                </c:pt>
                <c:pt idx="259">
                  <c:v>99.962693601256348</c:v>
                </c:pt>
                <c:pt idx="260">
                  <c:v>100.05297622011062</c:v>
                </c:pt>
                <c:pt idx="261">
                  <c:v>100.14325883896487</c:v>
                </c:pt>
                <c:pt idx="262">
                  <c:v>100.23354145781913</c:v>
                </c:pt>
                <c:pt idx="263">
                  <c:v>100.32382407667339</c:v>
                </c:pt>
                <c:pt idx="264">
                  <c:v>100.41410669552765</c:v>
                </c:pt>
                <c:pt idx="265">
                  <c:v>100.50438931438191</c:v>
                </c:pt>
                <c:pt idx="266">
                  <c:v>100.59467193323617</c:v>
                </c:pt>
                <c:pt idx="267">
                  <c:v>100.68495455209043</c:v>
                </c:pt>
                <c:pt idx="268">
                  <c:v>100.77523717094468</c:v>
                </c:pt>
                <c:pt idx="269">
                  <c:v>100.86551978979895</c:v>
                </c:pt>
                <c:pt idx="270">
                  <c:v>100.9558024086532</c:v>
                </c:pt>
                <c:pt idx="271">
                  <c:v>101.04608502750746</c:v>
                </c:pt>
                <c:pt idx="272">
                  <c:v>101.13636764636172</c:v>
                </c:pt>
                <c:pt idx="273">
                  <c:v>101.22665026521598</c:v>
                </c:pt>
                <c:pt idx="274">
                  <c:v>101.31693288407024</c:v>
                </c:pt>
                <c:pt idx="275">
                  <c:v>101.4072155029245</c:v>
                </c:pt>
                <c:pt idx="276">
                  <c:v>101.49749812177876</c:v>
                </c:pt>
                <c:pt idx="277">
                  <c:v>101.58778074063301</c:v>
                </c:pt>
                <c:pt idx="278">
                  <c:v>101.67806335948728</c:v>
                </c:pt>
                <c:pt idx="279">
                  <c:v>101.76834597834153</c:v>
                </c:pt>
                <c:pt idx="280">
                  <c:v>101.85862859719579</c:v>
                </c:pt>
                <c:pt idx="281">
                  <c:v>101.94891121605005</c:v>
                </c:pt>
                <c:pt idx="282">
                  <c:v>102.03919383490431</c:v>
                </c:pt>
                <c:pt idx="283">
                  <c:v>102.12947645375857</c:v>
                </c:pt>
                <c:pt idx="284">
                  <c:v>102.21975907261283</c:v>
                </c:pt>
                <c:pt idx="285">
                  <c:v>102.31004169146709</c:v>
                </c:pt>
                <c:pt idx="286">
                  <c:v>102.40032431032134</c:v>
                </c:pt>
                <c:pt idx="287">
                  <c:v>102.49060692917561</c:v>
                </c:pt>
                <c:pt idx="288">
                  <c:v>102.58088954802986</c:v>
                </c:pt>
                <c:pt idx="289">
                  <c:v>102.67117216688412</c:v>
                </c:pt>
                <c:pt idx="290">
                  <c:v>102.76145478573838</c:v>
                </c:pt>
                <c:pt idx="291">
                  <c:v>102.85173740459264</c:v>
                </c:pt>
                <c:pt idx="292">
                  <c:v>102.9420200234469</c:v>
                </c:pt>
                <c:pt idx="293">
                  <c:v>103.03230264230116</c:v>
                </c:pt>
                <c:pt idx="294">
                  <c:v>103.12258526115542</c:v>
                </c:pt>
                <c:pt idx="295">
                  <c:v>103.21286788000967</c:v>
                </c:pt>
                <c:pt idx="296">
                  <c:v>103.30315049886393</c:v>
                </c:pt>
                <c:pt idx="297">
                  <c:v>103.39343311771819</c:v>
                </c:pt>
                <c:pt idx="298">
                  <c:v>103.48371573657245</c:v>
                </c:pt>
                <c:pt idx="299">
                  <c:v>103.57399835542671</c:v>
                </c:pt>
                <c:pt idx="300">
                  <c:v>103.66428097428097</c:v>
                </c:pt>
                <c:pt idx="301">
                  <c:v>103.75456359313523</c:v>
                </c:pt>
                <c:pt idx="302">
                  <c:v>103.84484621198949</c:v>
                </c:pt>
                <c:pt idx="303">
                  <c:v>103.93512883084375</c:v>
                </c:pt>
                <c:pt idx="304">
                  <c:v>104.025411449698</c:v>
                </c:pt>
                <c:pt idx="305">
                  <c:v>104.11569406855226</c:v>
                </c:pt>
                <c:pt idx="306">
                  <c:v>104.20597668740652</c:v>
                </c:pt>
                <c:pt idx="307">
                  <c:v>104.29625930626078</c:v>
                </c:pt>
                <c:pt idx="308">
                  <c:v>104.38654192511504</c:v>
                </c:pt>
                <c:pt idx="309">
                  <c:v>104.4768245439693</c:v>
                </c:pt>
                <c:pt idx="310">
                  <c:v>104.56710716282356</c:v>
                </c:pt>
                <c:pt idx="311">
                  <c:v>104.65738978167782</c:v>
                </c:pt>
                <c:pt idx="312">
                  <c:v>104.74767240053208</c:v>
                </c:pt>
                <c:pt idx="313">
                  <c:v>104.83795501938633</c:v>
                </c:pt>
                <c:pt idx="314">
                  <c:v>104.92823763824059</c:v>
                </c:pt>
                <c:pt idx="315">
                  <c:v>105.01852025709485</c:v>
                </c:pt>
                <c:pt idx="316">
                  <c:v>105.10880287594911</c:v>
                </c:pt>
                <c:pt idx="317">
                  <c:v>105.19908549480337</c:v>
                </c:pt>
                <c:pt idx="318">
                  <c:v>105.28936811365763</c:v>
                </c:pt>
                <c:pt idx="319">
                  <c:v>105.37965073251189</c:v>
                </c:pt>
                <c:pt idx="320">
                  <c:v>105.46993335136615</c:v>
                </c:pt>
                <c:pt idx="321">
                  <c:v>105.56021597022041</c:v>
                </c:pt>
                <c:pt idx="322">
                  <c:v>105.65049858907466</c:v>
                </c:pt>
                <c:pt idx="323">
                  <c:v>105.74078120792892</c:v>
                </c:pt>
                <c:pt idx="324">
                  <c:v>105.83106382678318</c:v>
                </c:pt>
                <c:pt idx="325">
                  <c:v>105.92134644563744</c:v>
                </c:pt>
                <c:pt idx="326">
                  <c:v>106.0116290644917</c:v>
                </c:pt>
                <c:pt idx="327">
                  <c:v>106.10191168334596</c:v>
                </c:pt>
                <c:pt idx="328">
                  <c:v>106.19219430220022</c:v>
                </c:pt>
                <c:pt idx="329">
                  <c:v>106.28247692105447</c:v>
                </c:pt>
                <c:pt idx="330">
                  <c:v>106.37275953990874</c:v>
                </c:pt>
                <c:pt idx="331">
                  <c:v>106.46304215876299</c:v>
                </c:pt>
                <c:pt idx="332">
                  <c:v>106.55332477761725</c:v>
                </c:pt>
                <c:pt idx="333">
                  <c:v>106.64360739647151</c:v>
                </c:pt>
                <c:pt idx="334">
                  <c:v>106.73389001532577</c:v>
                </c:pt>
                <c:pt idx="335">
                  <c:v>106.82417263418003</c:v>
                </c:pt>
                <c:pt idx="336">
                  <c:v>106.91445525303429</c:v>
                </c:pt>
                <c:pt idx="337">
                  <c:v>107.00473787188855</c:v>
                </c:pt>
                <c:pt idx="338">
                  <c:v>107.0950204907428</c:v>
                </c:pt>
                <c:pt idx="339">
                  <c:v>107.18530310959707</c:v>
                </c:pt>
                <c:pt idx="340">
                  <c:v>107.27558572845132</c:v>
                </c:pt>
                <c:pt idx="341">
                  <c:v>107.36586834730558</c:v>
                </c:pt>
                <c:pt idx="342">
                  <c:v>107.45615096615984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A5-754B-AFA0-BB17E0890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608687"/>
        <c:axId val="583485375"/>
      </c:lineChart>
      <c:dateAx>
        <c:axId val="583608687"/>
        <c:scaling>
          <c:orientation val="minMax"/>
        </c:scaling>
        <c:delete val="0"/>
        <c:axPos val="b"/>
        <c:numFmt formatCode="[$-C0A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X"/>
          </a:p>
        </c:txPr>
        <c:crossAx val="583485375"/>
        <c:crosses val="autoZero"/>
        <c:auto val="1"/>
        <c:lblOffset val="100"/>
        <c:baseTimeUnit val="months"/>
      </c:dateAx>
      <c:valAx>
        <c:axId val="583485375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X"/>
          </a:p>
        </c:txPr>
        <c:crossAx val="583608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'2_Desestacionalizacion'!$O$5</c:f>
              <c:strCache>
                <c:ptCount val="1"/>
                <c:pt idx="0">
                  <c:v>PROD_IND_SA_TEC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'2_Desestacionalizacion'!$B$6:$B$348</c:f>
              <c:numCache>
                <c:formatCode>[$-C0A]mmm\-yy;@</c:formatCode>
                <c:ptCount val="343"/>
                <c:pt idx="0">
                  <c:v>33970</c:v>
                </c:pt>
                <c:pt idx="1">
                  <c:v>34001</c:v>
                </c:pt>
                <c:pt idx="2">
                  <c:v>34029</c:v>
                </c:pt>
                <c:pt idx="3">
                  <c:v>34060</c:v>
                </c:pt>
                <c:pt idx="4">
                  <c:v>34090</c:v>
                </c:pt>
                <c:pt idx="5">
                  <c:v>34121</c:v>
                </c:pt>
                <c:pt idx="6">
                  <c:v>34151</c:v>
                </c:pt>
                <c:pt idx="7">
                  <c:v>34182</c:v>
                </c:pt>
                <c:pt idx="8">
                  <c:v>34213</c:v>
                </c:pt>
                <c:pt idx="9">
                  <c:v>34243</c:v>
                </c:pt>
                <c:pt idx="10">
                  <c:v>34274</c:v>
                </c:pt>
                <c:pt idx="11">
                  <c:v>34304</c:v>
                </c:pt>
                <c:pt idx="12">
                  <c:v>34335</c:v>
                </c:pt>
                <c:pt idx="13">
                  <c:v>34366</c:v>
                </c:pt>
                <c:pt idx="14">
                  <c:v>34394</c:v>
                </c:pt>
                <c:pt idx="15">
                  <c:v>34425</c:v>
                </c:pt>
                <c:pt idx="16">
                  <c:v>34455</c:v>
                </c:pt>
                <c:pt idx="17">
                  <c:v>34486</c:v>
                </c:pt>
                <c:pt idx="18">
                  <c:v>34516</c:v>
                </c:pt>
                <c:pt idx="19">
                  <c:v>34547</c:v>
                </c:pt>
                <c:pt idx="20">
                  <c:v>34578</c:v>
                </c:pt>
                <c:pt idx="21">
                  <c:v>34608</c:v>
                </c:pt>
                <c:pt idx="22">
                  <c:v>34639</c:v>
                </c:pt>
                <c:pt idx="23">
                  <c:v>34669</c:v>
                </c:pt>
                <c:pt idx="24">
                  <c:v>34700</c:v>
                </c:pt>
                <c:pt idx="25">
                  <c:v>34731</c:v>
                </c:pt>
                <c:pt idx="26">
                  <c:v>34759</c:v>
                </c:pt>
                <c:pt idx="27">
                  <c:v>34790</c:v>
                </c:pt>
                <c:pt idx="28">
                  <c:v>34820</c:v>
                </c:pt>
                <c:pt idx="29">
                  <c:v>34851</c:v>
                </c:pt>
                <c:pt idx="30">
                  <c:v>34881</c:v>
                </c:pt>
                <c:pt idx="31">
                  <c:v>34912</c:v>
                </c:pt>
                <c:pt idx="32">
                  <c:v>34943</c:v>
                </c:pt>
                <c:pt idx="33">
                  <c:v>34973</c:v>
                </c:pt>
                <c:pt idx="34">
                  <c:v>35004</c:v>
                </c:pt>
                <c:pt idx="35">
                  <c:v>35034</c:v>
                </c:pt>
                <c:pt idx="36">
                  <c:v>35065</c:v>
                </c:pt>
                <c:pt idx="37">
                  <c:v>35096</c:v>
                </c:pt>
                <c:pt idx="38">
                  <c:v>35125</c:v>
                </c:pt>
                <c:pt idx="39">
                  <c:v>35156</c:v>
                </c:pt>
                <c:pt idx="40">
                  <c:v>35186</c:v>
                </c:pt>
                <c:pt idx="41">
                  <c:v>35217</c:v>
                </c:pt>
                <c:pt idx="42">
                  <c:v>35247</c:v>
                </c:pt>
                <c:pt idx="43">
                  <c:v>35278</c:v>
                </c:pt>
                <c:pt idx="44">
                  <c:v>35309</c:v>
                </c:pt>
                <c:pt idx="45">
                  <c:v>35339</c:v>
                </c:pt>
                <c:pt idx="46">
                  <c:v>35370</c:v>
                </c:pt>
                <c:pt idx="47">
                  <c:v>35400</c:v>
                </c:pt>
                <c:pt idx="48">
                  <c:v>35431</c:v>
                </c:pt>
                <c:pt idx="49">
                  <c:v>35462</c:v>
                </c:pt>
                <c:pt idx="50">
                  <c:v>35490</c:v>
                </c:pt>
                <c:pt idx="51">
                  <c:v>35521</c:v>
                </c:pt>
                <c:pt idx="52">
                  <c:v>35551</c:v>
                </c:pt>
                <c:pt idx="53">
                  <c:v>35582</c:v>
                </c:pt>
                <c:pt idx="54">
                  <c:v>35612</c:v>
                </c:pt>
                <c:pt idx="55">
                  <c:v>35643</c:v>
                </c:pt>
                <c:pt idx="56">
                  <c:v>35674</c:v>
                </c:pt>
                <c:pt idx="57">
                  <c:v>35704</c:v>
                </c:pt>
                <c:pt idx="58">
                  <c:v>35735</c:v>
                </c:pt>
                <c:pt idx="59">
                  <c:v>35765</c:v>
                </c:pt>
                <c:pt idx="60">
                  <c:v>35796</c:v>
                </c:pt>
                <c:pt idx="61">
                  <c:v>35827</c:v>
                </c:pt>
                <c:pt idx="62">
                  <c:v>35855</c:v>
                </c:pt>
                <c:pt idx="63">
                  <c:v>35886</c:v>
                </c:pt>
                <c:pt idx="64">
                  <c:v>35916</c:v>
                </c:pt>
                <c:pt idx="65">
                  <c:v>35947</c:v>
                </c:pt>
                <c:pt idx="66">
                  <c:v>35977</c:v>
                </c:pt>
                <c:pt idx="67">
                  <c:v>36008</c:v>
                </c:pt>
                <c:pt idx="68">
                  <c:v>36039</c:v>
                </c:pt>
                <c:pt idx="69">
                  <c:v>36069</c:v>
                </c:pt>
                <c:pt idx="70">
                  <c:v>36100</c:v>
                </c:pt>
                <c:pt idx="71">
                  <c:v>36130</c:v>
                </c:pt>
                <c:pt idx="72">
                  <c:v>36161</c:v>
                </c:pt>
                <c:pt idx="73">
                  <c:v>36192</c:v>
                </c:pt>
                <c:pt idx="74">
                  <c:v>36220</c:v>
                </c:pt>
                <c:pt idx="75">
                  <c:v>36251</c:v>
                </c:pt>
                <c:pt idx="76">
                  <c:v>36281</c:v>
                </c:pt>
                <c:pt idx="77">
                  <c:v>36312</c:v>
                </c:pt>
                <c:pt idx="78">
                  <c:v>36342</c:v>
                </c:pt>
                <c:pt idx="79">
                  <c:v>36373</c:v>
                </c:pt>
                <c:pt idx="80">
                  <c:v>36404</c:v>
                </c:pt>
                <c:pt idx="81">
                  <c:v>36434</c:v>
                </c:pt>
                <c:pt idx="82">
                  <c:v>36465</c:v>
                </c:pt>
                <c:pt idx="83">
                  <c:v>36495</c:v>
                </c:pt>
                <c:pt idx="84">
                  <c:v>36526</c:v>
                </c:pt>
                <c:pt idx="85">
                  <c:v>36557</c:v>
                </c:pt>
                <c:pt idx="86">
                  <c:v>36586</c:v>
                </c:pt>
                <c:pt idx="87">
                  <c:v>36617</c:v>
                </c:pt>
                <c:pt idx="88">
                  <c:v>36647</c:v>
                </c:pt>
                <c:pt idx="89">
                  <c:v>36678</c:v>
                </c:pt>
                <c:pt idx="90">
                  <c:v>36708</c:v>
                </c:pt>
                <c:pt idx="91">
                  <c:v>36739</c:v>
                </c:pt>
                <c:pt idx="92">
                  <c:v>36770</c:v>
                </c:pt>
                <c:pt idx="93">
                  <c:v>36800</c:v>
                </c:pt>
                <c:pt idx="94">
                  <c:v>36831</c:v>
                </c:pt>
                <c:pt idx="95">
                  <c:v>36861</c:v>
                </c:pt>
                <c:pt idx="96">
                  <c:v>36892</c:v>
                </c:pt>
                <c:pt idx="97">
                  <c:v>36923</c:v>
                </c:pt>
                <c:pt idx="98">
                  <c:v>36951</c:v>
                </c:pt>
                <c:pt idx="99">
                  <c:v>36982</c:v>
                </c:pt>
                <c:pt idx="100">
                  <c:v>37012</c:v>
                </c:pt>
                <c:pt idx="101">
                  <c:v>37043</c:v>
                </c:pt>
                <c:pt idx="102">
                  <c:v>37073</c:v>
                </c:pt>
                <c:pt idx="103">
                  <c:v>37104</c:v>
                </c:pt>
                <c:pt idx="104">
                  <c:v>37135</c:v>
                </c:pt>
                <c:pt idx="105">
                  <c:v>37165</c:v>
                </c:pt>
                <c:pt idx="106">
                  <c:v>37196</c:v>
                </c:pt>
                <c:pt idx="107">
                  <c:v>37226</c:v>
                </c:pt>
                <c:pt idx="108">
                  <c:v>37257</c:v>
                </c:pt>
                <c:pt idx="109">
                  <c:v>37288</c:v>
                </c:pt>
                <c:pt idx="110">
                  <c:v>37316</c:v>
                </c:pt>
                <c:pt idx="111">
                  <c:v>37347</c:v>
                </c:pt>
                <c:pt idx="112">
                  <c:v>37377</c:v>
                </c:pt>
                <c:pt idx="113">
                  <c:v>37408</c:v>
                </c:pt>
                <c:pt idx="114">
                  <c:v>37438</c:v>
                </c:pt>
                <c:pt idx="115">
                  <c:v>37469</c:v>
                </c:pt>
                <c:pt idx="116">
                  <c:v>37500</c:v>
                </c:pt>
                <c:pt idx="117">
                  <c:v>37530</c:v>
                </c:pt>
                <c:pt idx="118">
                  <c:v>37561</c:v>
                </c:pt>
                <c:pt idx="119">
                  <c:v>37591</c:v>
                </c:pt>
                <c:pt idx="120">
                  <c:v>37622</c:v>
                </c:pt>
                <c:pt idx="121">
                  <c:v>37653</c:v>
                </c:pt>
                <c:pt idx="122">
                  <c:v>37681</c:v>
                </c:pt>
                <c:pt idx="123">
                  <c:v>37712</c:v>
                </c:pt>
                <c:pt idx="124">
                  <c:v>37742</c:v>
                </c:pt>
                <c:pt idx="125">
                  <c:v>37773</c:v>
                </c:pt>
                <c:pt idx="126">
                  <c:v>37803</c:v>
                </c:pt>
                <c:pt idx="127">
                  <c:v>37834</c:v>
                </c:pt>
                <c:pt idx="128">
                  <c:v>37865</c:v>
                </c:pt>
                <c:pt idx="129">
                  <c:v>37895</c:v>
                </c:pt>
                <c:pt idx="130">
                  <c:v>37926</c:v>
                </c:pt>
                <c:pt idx="131">
                  <c:v>37956</c:v>
                </c:pt>
                <c:pt idx="132">
                  <c:v>37987</c:v>
                </c:pt>
                <c:pt idx="133">
                  <c:v>38018</c:v>
                </c:pt>
                <c:pt idx="134">
                  <c:v>38047</c:v>
                </c:pt>
                <c:pt idx="135">
                  <c:v>38078</c:v>
                </c:pt>
                <c:pt idx="136">
                  <c:v>38108</c:v>
                </c:pt>
                <c:pt idx="137">
                  <c:v>38139</c:v>
                </c:pt>
                <c:pt idx="138">
                  <c:v>38169</c:v>
                </c:pt>
                <c:pt idx="139">
                  <c:v>38200</c:v>
                </c:pt>
                <c:pt idx="140">
                  <c:v>38231</c:v>
                </c:pt>
                <c:pt idx="141">
                  <c:v>38261</c:v>
                </c:pt>
                <c:pt idx="142">
                  <c:v>38292</c:v>
                </c:pt>
                <c:pt idx="143">
                  <c:v>38322</c:v>
                </c:pt>
                <c:pt idx="144">
                  <c:v>38353</c:v>
                </c:pt>
                <c:pt idx="145">
                  <c:v>38384</c:v>
                </c:pt>
                <c:pt idx="146">
                  <c:v>38412</c:v>
                </c:pt>
                <c:pt idx="147">
                  <c:v>38443</c:v>
                </c:pt>
                <c:pt idx="148">
                  <c:v>38473</c:v>
                </c:pt>
                <c:pt idx="149">
                  <c:v>38504</c:v>
                </c:pt>
                <c:pt idx="150">
                  <c:v>38534</c:v>
                </c:pt>
                <c:pt idx="151">
                  <c:v>38565</c:v>
                </c:pt>
                <c:pt idx="152">
                  <c:v>38596</c:v>
                </c:pt>
                <c:pt idx="153">
                  <c:v>38626</c:v>
                </c:pt>
                <c:pt idx="154">
                  <c:v>38657</c:v>
                </c:pt>
                <c:pt idx="155">
                  <c:v>38687</c:v>
                </c:pt>
                <c:pt idx="156">
                  <c:v>38718</c:v>
                </c:pt>
                <c:pt idx="157">
                  <c:v>38749</c:v>
                </c:pt>
                <c:pt idx="158">
                  <c:v>38777</c:v>
                </c:pt>
                <c:pt idx="159">
                  <c:v>38808</c:v>
                </c:pt>
                <c:pt idx="160">
                  <c:v>38838</c:v>
                </c:pt>
                <c:pt idx="161">
                  <c:v>38869</c:v>
                </c:pt>
                <c:pt idx="162">
                  <c:v>38899</c:v>
                </c:pt>
                <c:pt idx="163">
                  <c:v>38930</c:v>
                </c:pt>
                <c:pt idx="164">
                  <c:v>38961</c:v>
                </c:pt>
                <c:pt idx="165">
                  <c:v>38991</c:v>
                </c:pt>
                <c:pt idx="166">
                  <c:v>39022</c:v>
                </c:pt>
                <c:pt idx="167">
                  <c:v>39052</c:v>
                </c:pt>
                <c:pt idx="168">
                  <c:v>39083</c:v>
                </c:pt>
                <c:pt idx="169">
                  <c:v>39114</c:v>
                </c:pt>
                <c:pt idx="170">
                  <c:v>39142</c:v>
                </c:pt>
                <c:pt idx="171">
                  <c:v>39173</c:v>
                </c:pt>
                <c:pt idx="172">
                  <c:v>39203</c:v>
                </c:pt>
                <c:pt idx="173">
                  <c:v>39234</c:v>
                </c:pt>
                <c:pt idx="174">
                  <c:v>39264</c:v>
                </c:pt>
                <c:pt idx="175">
                  <c:v>39295</c:v>
                </c:pt>
                <c:pt idx="176">
                  <c:v>39326</c:v>
                </c:pt>
                <c:pt idx="177">
                  <c:v>39356</c:v>
                </c:pt>
                <c:pt idx="178">
                  <c:v>39387</c:v>
                </c:pt>
                <c:pt idx="179">
                  <c:v>39417</c:v>
                </c:pt>
                <c:pt idx="180">
                  <c:v>39448</c:v>
                </c:pt>
                <c:pt idx="181">
                  <c:v>39479</c:v>
                </c:pt>
                <c:pt idx="182">
                  <c:v>39508</c:v>
                </c:pt>
                <c:pt idx="183">
                  <c:v>39539</c:v>
                </c:pt>
                <c:pt idx="184">
                  <c:v>39569</c:v>
                </c:pt>
                <c:pt idx="185">
                  <c:v>39600</c:v>
                </c:pt>
                <c:pt idx="186">
                  <c:v>39630</c:v>
                </c:pt>
                <c:pt idx="187">
                  <c:v>39661</c:v>
                </c:pt>
                <c:pt idx="188">
                  <c:v>39692</c:v>
                </c:pt>
                <c:pt idx="189">
                  <c:v>39722</c:v>
                </c:pt>
                <c:pt idx="190">
                  <c:v>39753</c:v>
                </c:pt>
                <c:pt idx="191">
                  <c:v>39783</c:v>
                </c:pt>
                <c:pt idx="192">
                  <c:v>39814</c:v>
                </c:pt>
                <c:pt idx="193">
                  <c:v>39845</c:v>
                </c:pt>
                <c:pt idx="194">
                  <c:v>39873</c:v>
                </c:pt>
                <c:pt idx="195">
                  <c:v>39904</c:v>
                </c:pt>
                <c:pt idx="196">
                  <c:v>39934</c:v>
                </c:pt>
                <c:pt idx="197">
                  <c:v>39965</c:v>
                </c:pt>
                <c:pt idx="198">
                  <c:v>39995</c:v>
                </c:pt>
                <c:pt idx="199">
                  <c:v>40026</c:v>
                </c:pt>
                <c:pt idx="200">
                  <c:v>40057</c:v>
                </c:pt>
                <c:pt idx="201">
                  <c:v>40087</c:v>
                </c:pt>
                <c:pt idx="202">
                  <c:v>40118</c:v>
                </c:pt>
                <c:pt idx="203">
                  <c:v>40148</c:v>
                </c:pt>
                <c:pt idx="204">
                  <c:v>40179</c:v>
                </c:pt>
                <c:pt idx="205">
                  <c:v>40210</c:v>
                </c:pt>
                <c:pt idx="206">
                  <c:v>40238</c:v>
                </c:pt>
                <c:pt idx="207">
                  <c:v>40269</c:v>
                </c:pt>
                <c:pt idx="208">
                  <c:v>40299</c:v>
                </c:pt>
                <c:pt idx="209">
                  <c:v>40330</c:v>
                </c:pt>
                <c:pt idx="210">
                  <c:v>40360</c:v>
                </c:pt>
                <c:pt idx="211">
                  <c:v>40391</c:v>
                </c:pt>
                <c:pt idx="212">
                  <c:v>40422</c:v>
                </c:pt>
                <c:pt idx="213">
                  <c:v>40452</c:v>
                </c:pt>
                <c:pt idx="214">
                  <c:v>40483</c:v>
                </c:pt>
                <c:pt idx="215">
                  <c:v>40513</c:v>
                </c:pt>
                <c:pt idx="216">
                  <c:v>40544</c:v>
                </c:pt>
                <c:pt idx="217">
                  <c:v>40575</c:v>
                </c:pt>
                <c:pt idx="218">
                  <c:v>40603</c:v>
                </c:pt>
                <c:pt idx="219">
                  <c:v>40634</c:v>
                </c:pt>
                <c:pt idx="220">
                  <c:v>40664</c:v>
                </c:pt>
                <c:pt idx="221">
                  <c:v>40695</c:v>
                </c:pt>
                <c:pt idx="222">
                  <c:v>40725</c:v>
                </c:pt>
                <c:pt idx="223">
                  <c:v>40756</c:v>
                </c:pt>
                <c:pt idx="224">
                  <c:v>40787</c:v>
                </c:pt>
                <c:pt idx="225">
                  <c:v>40817</c:v>
                </c:pt>
                <c:pt idx="226">
                  <c:v>40848</c:v>
                </c:pt>
                <c:pt idx="227">
                  <c:v>40878</c:v>
                </c:pt>
                <c:pt idx="228">
                  <c:v>40909</c:v>
                </c:pt>
                <c:pt idx="229">
                  <c:v>40940</c:v>
                </c:pt>
                <c:pt idx="230">
                  <c:v>40969</c:v>
                </c:pt>
                <c:pt idx="231">
                  <c:v>41000</c:v>
                </c:pt>
                <c:pt idx="232">
                  <c:v>41030</c:v>
                </c:pt>
                <c:pt idx="233">
                  <c:v>41061</c:v>
                </c:pt>
                <c:pt idx="234">
                  <c:v>41091</c:v>
                </c:pt>
                <c:pt idx="235">
                  <c:v>41122</c:v>
                </c:pt>
                <c:pt idx="236">
                  <c:v>41153</c:v>
                </c:pt>
                <c:pt idx="237">
                  <c:v>41183</c:v>
                </c:pt>
                <c:pt idx="238">
                  <c:v>41214</c:v>
                </c:pt>
                <c:pt idx="239">
                  <c:v>41244</c:v>
                </c:pt>
                <c:pt idx="240">
                  <c:v>41275</c:v>
                </c:pt>
                <c:pt idx="241">
                  <c:v>41306</c:v>
                </c:pt>
                <c:pt idx="242">
                  <c:v>41334</c:v>
                </c:pt>
                <c:pt idx="243">
                  <c:v>41365</c:v>
                </c:pt>
                <c:pt idx="244">
                  <c:v>41395</c:v>
                </c:pt>
                <c:pt idx="245">
                  <c:v>41426</c:v>
                </c:pt>
                <c:pt idx="246">
                  <c:v>41456</c:v>
                </c:pt>
                <c:pt idx="247">
                  <c:v>41487</c:v>
                </c:pt>
                <c:pt idx="248">
                  <c:v>41518</c:v>
                </c:pt>
                <c:pt idx="249">
                  <c:v>41548</c:v>
                </c:pt>
                <c:pt idx="250">
                  <c:v>41579</c:v>
                </c:pt>
                <c:pt idx="251">
                  <c:v>41609</c:v>
                </c:pt>
                <c:pt idx="252">
                  <c:v>41640</c:v>
                </c:pt>
                <c:pt idx="253">
                  <c:v>41671</c:v>
                </c:pt>
                <c:pt idx="254">
                  <c:v>41699</c:v>
                </c:pt>
                <c:pt idx="255">
                  <c:v>41730</c:v>
                </c:pt>
                <c:pt idx="256">
                  <c:v>41760</c:v>
                </c:pt>
                <c:pt idx="257">
                  <c:v>41791</c:v>
                </c:pt>
                <c:pt idx="258">
                  <c:v>41821</c:v>
                </c:pt>
                <c:pt idx="259">
                  <c:v>41852</c:v>
                </c:pt>
                <c:pt idx="260">
                  <c:v>41883</c:v>
                </c:pt>
                <c:pt idx="261">
                  <c:v>41913</c:v>
                </c:pt>
                <c:pt idx="262">
                  <c:v>41944</c:v>
                </c:pt>
                <c:pt idx="263">
                  <c:v>41974</c:v>
                </c:pt>
                <c:pt idx="264">
                  <c:v>42005</c:v>
                </c:pt>
                <c:pt idx="265">
                  <c:v>42036</c:v>
                </c:pt>
                <c:pt idx="266">
                  <c:v>42064</c:v>
                </c:pt>
                <c:pt idx="267">
                  <c:v>42095</c:v>
                </c:pt>
                <c:pt idx="268">
                  <c:v>42125</c:v>
                </c:pt>
                <c:pt idx="269">
                  <c:v>42156</c:v>
                </c:pt>
                <c:pt idx="270">
                  <c:v>42186</c:v>
                </c:pt>
                <c:pt idx="271">
                  <c:v>42217</c:v>
                </c:pt>
                <c:pt idx="272">
                  <c:v>42248</c:v>
                </c:pt>
                <c:pt idx="273">
                  <c:v>42278</c:v>
                </c:pt>
                <c:pt idx="274">
                  <c:v>42309</c:v>
                </c:pt>
                <c:pt idx="275">
                  <c:v>42339</c:v>
                </c:pt>
                <c:pt idx="276">
                  <c:v>42370</c:v>
                </c:pt>
                <c:pt idx="277">
                  <c:v>42401</c:v>
                </c:pt>
                <c:pt idx="278">
                  <c:v>42430</c:v>
                </c:pt>
                <c:pt idx="279">
                  <c:v>42461</c:v>
                </c:pt>
                <c:pt idx="280">
                  <c:v>42491</c:v>
                </c:pt>
                <c:pt idx="281">
                  <c:v>42522</c:v>
                </c:pt>
                <c:pt idx="282">
                  <c:v>42552</c:v>
                </c:pt>
                <c:pt idx="283">
                  <c:v>42583</c:v>
                </c:pt>
                <c:pt idx="284">
                  <c:v>42614</c:v>
                </c:pt>
                <c:pt idx="285">
                  <c:v>42644</c:v>
                </c:pt>
                <c:pt idx="286">
                  <c:v>42675</c:v>
                </c:pt>
                <c:pt idx="287">
                  <c:v>42705</c:v>
                </c:pt>
                <c:pt idx="288">
                  <c:v>42736</c:v>
                </c:pt>
                <c:pt idx="289">
                  <c:v>42767</c:v>
                </c:pt>
                <c:pt idx="290">
                  <c:v>42795</c:v>
                </c:pt>
                <c:pt idx="291">
                  <c:v>42826</c:v>
                </c:pt>
                <c:pt idx="292">
                  <c:v>42856</c:v>
                </c:pt>
                <c:pt idx="293">
                  <c:v>42887</c:v>
                </c:pt>
                <c:pt idx="294">
                  <c:v>42917</c:v>
                </c:pt>
                <c:pt idx="295">
                  <c:v>42948</c:v>
                </c:pt>
                <c:pt idx="296">
                  <c:v>42979</c:v>
                </c:pt>
                <c:pt idx="297">
                  <c:v>43009</c:v>
                </c:pt>
                <c:pt idx="298">
                  <c:v>43040</c:v>
                </c:pt>
                <c:pt idx="299">
                  <c:v>43070</c:v>
                </c:pt>
                <c:pt idx="300">
                  <c:v>43101</c:v>
                </c:pt>
                <c:pt idx="301">
                  <c:v>43132</c:v>
                </c:pt>
                <c:pt idx="302">
                  <c:v>43160</c:v>
                </c:pt>
                <c:pt idx="303">
                  <c:v>43191</c:v>
                </c:pt>
                <c:pt idx="304">
                  <c:v>43221</c:v>
                </c:pt>
                <c:pt idx="305">
                  <c:v>43252</c:v>
                </c:pt>
                <c:pt idx="306">
                  <c:v>43282</c:v>
                </c:pt>
                <c:pt idx="307">
                  <c:v>43313</c:v>
                </c:pt>
                <c:pt idx="308">
                  <c:v>43344</c:v>
                </c:pt>
                <c:pt idx="309">
                  <c:v>43374</c:v>
                </c:pt>
                <c:pt idx="310">
                  <c:v>43405</c:v>
                </c:pt>
                <c:pt idx="311">
                  <c:v>43435</c:v>
                </c:pt>
                <c:pt idx="312">
                  <c:v>43466</c:v>
                </c:pt>
                <c:pt idx="313">
                  <c:v>43497</c:v>
                </c:pt>
                <c:pt idx="314">
                  <c:v>43525</c:v>
                </c:pt>
                <c:pt idx="315">
                  <c:v>43556</c:v>
                </c:pt>
                <c:pt idx="316">
                  <c:v>43586</c:v>
                </c:pt>
                <c:pt idx="317">
                  <c:v>43617</c:v>
                </c:pt>
                <c:pt idx="318">
                  <c:v>43647</c:v>
                </c:pt>
                <c:pt idx="319">
                  <c:v>43678</c:v>
                </c:pt>
                <c:pt idx="320">
                  <c:v>43709</c:v>
                </c:pt>
                <c:pt idx="321">
                  <c:v>43739</c:v>
                </c:pt>
                <c:pt idx="322">
                  <c:v>43770</c:v>
                </c:pt>
                <c:pt idx="323">
                  <c:v>43800</c:v>
                </c:pt>
                <c:pt idx="324">
                  <c:v>43831</c:v>
                </c:pt>
                <c:pt idx="325">
                  <c:v>43862</c:v>
                </c:pt>
                <c:pt idx="326">
                  <c:v>43891</c:v>
                </c:pt>
                <c:pt idx="327">
                  <c:v>43922</c:v>
                </c:pt>
                <c:pt idx="328">
                  <c:v>43952</c:v>
                </c:pt>
                <c:pt idx="329">
                  <c:v>43983</c:v>
                </c:pt>
                <c:pt idx="330">
                  <c:v>44013</c:v>
                </c:pt>
                <c:pt idx="331">
                  <c:v>44044</c:v>
                </c:pt>
                <c:pt idx="332">
                  <c:v>44075</c:v>
                </c:pt>
                <c:pt idx="333">
                  <c:v>44105</c:v>
                </c:pt>
                <c:pt idx="334">
                  <c:v>44136</c:v>
                </c:pt>
                <c:pt idx="335">
                  <c:v>44166</c:v>
                </c:pt>
                <c:pt idx="336">
                  <c:v>44197</c:v>
                </c:pt>
                <c:pt idx="337">
                  <c:v>44228</c:v>
                </c:pt>
                <c:pt idx="338">
                  <c:v>44256</c:v>
                </c:pt>
                <c:pt idx="339">
                  <c:v>44287</c:v>
                </c:pt>
                <c:pt idx="340">
                  <c:v>44317</c:v>
                </c:pt>
                <c:pt idx="341">
                  <c:v>44348</c:v>
                </c:pt>
                <c:pt idx="342">
                  <c:v>44378</c:v>
                </c:pt>
              </c:numCache>
            </c:numRef>
          </c:cat>
          <c:val>
            <c:numRef>
              <c:f>'2_Desestacionalizacion'!$O$6:$O$348</c:f>
              <c:numCache>
                <c:formatCode>0.0</c:formatCode>
                <c:ptCount val="343"/>
                <c:pt idx="0">
                  <c:v>69.268101815039699</c:v>
                </c:pt>
                <c:pt idx="1">
                  <c:v>71.729758473430891</c:v>
                </c:pt>
                <c:pt idx="2">
                  <c:v>72.177828683253452</c:v>
                </c:pt>
                <c:pt idx="3">
                  <c:v>71.175358253788474</c:v>
                </c:pt>
                <c:pt idx="4">
                  <c:v>70.473837983540591</c:v>
                </c:pt>
                <c:pt idx="5">
                  <c:v>69.363950731626304</c:v>
                </c:pt>
                <c:pt idx="6">
                  <c:v>69.378893758856108</c:v>
                </c:pt>
                <c:pt idx="7">
                  <c:v>69.321512528975916</c:v>
                </c:pt>
                <c:pt idx="8">
                  <c:v>71.453658838872315</c:v>
                </c:pt>
                <c:pt idx="9">
                  <c:v>70.189887484590116</c:v>
                </c:pt>
                <c:pt idx="10">
                  <c:v>72.22653469109602</c:v>
                </c:pt>
                <c:pt idx="11">
                  <c:v>75.62024912315178</c:v>
                </c:pt>
                <c:pt idx="12">
                  <c:v>73.297149317641697</c:v>
                </c:pt>
                <c:pt idx="13">
                  <c:v>74.292271883694895</c:v>
                </c:pt>
                <c:pt idx="14">
                  <c:v>74.671941713832453</c:v>
                </c:pt>
                <c:pt idx="15">
                  <c:v>77.836540578126474</c:v>
                </c:pt>
                <c:pt idx="16">
                  <c:v>73.803456782401597</c:v>
                </c:pt>
                <c:pt idx="17">
                  <c:v>74.156524179981304</c:v>
                </c:pt>
                <c:pt idx="18">
                  <c:v>73.537660562979113</c:v>
                </c:pt>
                <c:pt idx="19">
                  <c:v>75.484373313957917</c:v>
                </c:pt>
                <c:pt idx="20">
                  <c:v>76.339017715039319</c:v>
                </c:pt>
                <c:pt idx="21">
                  <c:v>74.307625595310114</c:v>
                </c:pt>
                <c:pt idx="22">
                  <c:v>75.598970987242012</c:v>
                </c:pt>
                <c:pt idx="23">
                  <c:v>76.41153428463177</c:v>
                </c:pt>
                <c:pt idx="24">
                  <c:v>73.499288933636691</c:v>
                </c:pt>
                <c:pt idx="25">
                  <c:v>68.587394828342894</c:v>
                </c:pt>
                <c:pt idx="26">
                  <c:v>67.600952505524447</c:v>
                </c:pt>
                <c:pt idx="27">
                  <c:v>65.179319806911479</c:v>
                </c:pt>
                <c:pt idx="28">
                  <c:v>64.7467430896276</c:v>
                </c:pt>
                <c:pt idx="29">
                  <c:v>64.298145616296296</c:v>
                </c:pt>
                <c:pt idx="30">
                  <c:v>64.162419696072121</c:v>
                </c:pt>
                <c:pt idx="31">
                  <c:v>65.174081417959911</c:v>
                </c:pt>
                <c:pt idx="32">
                  <c:v>66.626030709851321</c:v>
                </c:pt>
                <c:pt idx="33">
                  <c:v>60.831304355473108</c:v>
                </c:pt>
                <c:pt idx="34">
                  <c:v>68.151615593266015</c:v>
                </c:pt>
                <c:pt idx="35">
                  <c:v>72.943473637994771</c:v>
                </c:pt>
                <c:pt idx="36">
                  <c:v>73.140353997271703</c:v>
                </c:pt>
                <c:pt idx="37">
                  <c:v>74.40039257788689</c:v>
                </c:pt>
                <c:pt idx="38">
                  <c:v>72.523493204006442</c:v>
                </c:pt>
                <c:pt idx="39">
                  <c:v>72.83856451798647</c:v>
                </c:pt>
                <c:pt idx="40">
                  <c:v>73.7144976379046</c:v>
                </c:pt>
                <c:pt idx="41">
                  <c:v>73.387584745974294</c:v>
                </c:pt>
                <c:pt idx="42">
                  <c:v>74.932052151885117</c:v>
                </c:pt>
                <c:pt idx="43">
                  <c:v>74.162294309604917</c:v>
                </c:pt>
                <c:pt idx="44">
                  <c:v>74.767763072056312</c:v>
                </c:pt>
                <c:pt idx="45">
                  <c:v>75.960623498741114</c:v>
                </c:pt>
                <c:pt idx="46">
                  <c:v>77.195389162401014</c:v>
                </c:pt>
                <c:pt idx="47">
                  <c:v>79.574719244187776</c:v>
                </c:pt>
                <c:pt idx="48">
                  <c:v>78.087568518124698</c:v>
                </c:pt>
                <c:pt idx="49">
                  <c:v>78.342963122558885</c:v>
                </c:pt>
                <c:pt idx="50">
                  <c:v>75.120010667904452</c:v>
                </c:pt>
                <c:pt idx="51">
                  <c:v>81.29753355156447</c:v>
                </c:pt>
                <c:pt idx="52">
                  <c:v>80.008525994285591</c:v>
                </c:pt>
                <c:pt idx="53">
                  <c:v>79.888612497112305</c:v>
                </c:pt>
                <c:pt idx="54">
                  <c:v>81.490431636690118</c:v>
                </c:pt>
                <c:pt idx="55">
                  <c:v>81.39477403393191</c:v>
                </c:pt>
                <c:pt idx="56">
                  <c:v>82.883005493499311</c:v>
                </c:pt>
                <c:pt idx="57">
                  <c:v>82.577432126128116</c:v>
                </c:pt>
                <c:pt idx="58">
                  <c:v>82.359664940647022</c:v>
                </c:pt>
                <c:pt idx="59">
                  <c:v>83.929860865076776</c:v>
                </c:pt>
                <c:pt idx="60">
                  <c:v>84.394413056524698</c:v>
                </c:pt>
                <c:pt idx="61">
                  <c:v>85.794693545252883</c:v>
                </c:pt>
                <c:pt idx="62">
                  <c:v>86.193589580406453</c:v>
                </c:pt>
                <c:pt idx="63">
                  <c:v>84.753142114915462</c:v>
                </c:pt>
                <c:pt idx="64">
                  <c:v>85.484125899454597</c:v>
                </c:pt>
                <c:pt idx="65">
                  <c:v>84.516102378316305</c:v>
                </c:pt>
                <c:pt idx="66">
                  <c:v>86.57237099655012</c:v>
                </c:pt>
                <c:pt idx="67">
                  <c:v>85.403043547691908</c:v>
                </c:pt>
                <c:pt idx="68">
                  <c:v>86.507694489250312</c:v>
                </c:pt>
                <c:pt idx="69">
                  <c:v>84.084643461719111</c:v>
                </c:pt>
                <c:pt idx="70">
                  <c:v>84.635808122061022</c:v>
                </c:pt>
                <c:pt idx="71">
                  <c:v>86.83221600489378</c:v>
                </c:pt>
                <c:pt idx="72">
                  <c:v>86.8868856367787</c:v>
                </c:pt>
                <c:pt idx="73">
                  <c:v>87.141781353123889</c:v>
                </c:pt>
                <c:pt idx="74">
                  <c:v>87.467430679347444</c:v>
                </c:pt>
                <c:pt idx="75">
                  <c:v>86.106150523675467</c:v>
                </c:pt>
                <c:pt idx="76">
                  <c:v>86.093941236301603</c:v>
                </c:pt>
                <c:pt idx="77">
                  <c:v>85.954679081208297</c:v>
                </c:pt>
                <c:pt idx="78">
                  <c:v>87.745817219208121</c:v>
                </c:pt>
                <c:pt idx="79">
                  <c:v>86.588818597950919</c:v>
                </c:pt>
                <c:pt idx="80">
                  <c:v>88.53674302926332</c:v>
                </c:pt>
                <c:pt idx="81">
                  <c:v>84.487467678963114</c:v>
                </c:pt>
                <c:pt idx="82">
                  <c:v>86.447678960960019</c:v>
                </c:pt>
                <c:pt idx="83">
                  <c:v>87.476264188579776</c:v>
                </c:pt>
                <c:pt idx="84">
                  <c:v>89.234737585802691</c:v>
                </c:pt>
                <c:pt idx="85">
                  <c:v>91.899195907714883</c:v>
                </c:pt>
                <c:pt idx="86">
                  <c:v>91.164992487273452</c:v>
                </c:pt>
                <c:pt idx="87">
                  <c:v>88.282858903791464</c:v>
                </c:pt>
                <c:pt idx="88">
                  <c:v>91.606862052681592</c:v>
                </c:pt>
                <c:pt idx="89">
                  <c:v>91.640967654978297</c:v>
                </c:pt>
                <c:pt idx="90">
                  <c:v>91.700628577161112</c:v>
                </c:pt>
                <c:pt idx="91">
                  <c:v>93.510841146181917</c:v>
                </c:pt>
                <c:pt idx="92">
                  <c:v>93.121254156791323</c:v>
                </c:pt>
                <c:pt idx="93">
                  <c:v>88.755154658396108</c:v>
                </c:pt>
                <c:pt idx="94">
                  <c:v>88.699949081878017</c:v>
                </c:pt>
                <c:pt idx="95">
                  <c:v>87.09205353369677</c:v>
                </c:pt>
                <c:pt idx="96">
                  <c:v>90.613769757975703</c:v>
                </c:pt>
                <c:pt idx="97">
                  <c:v>89.672155345918881</c:v>
                </c:pt>
                <c:pt idx="98">
                  <c:v>89.709526901534446</c:v>
                </c:pt>
                <c:pt idx="99">
                  <c:v>85.739179920156474</c:v>
                </c:pt>
                <c:pt idx="100">
                  <c:v>88.647044100755593</c:v>
                </c:pt>
                <c:pt idx="101">
                  <c:v>88.570692090830306</c:v>
                </c:pt>
                <c:pt idx="102">
                  <c:v>89.66382418059311</c:v>
                </c:pt>
                <c:pt idx="103">
                  <c:v>90.701115976028916</c:v>
                </c:pt>
                <c:pt idx="104">
                  <c:v>89.471102443099312</c:v>
                </c:pt>
                <c:pt idx="105">
                  <c:v>86.241843457602116</c:v>
                </c:pt>
                <c:pt idx="106">
                  <c:v>87.063708291990011</c:v>
                </c:pt>
                <c:pt idx="107">
                  <c:v>86.883820942212779</c:v>
                </c:pt>
                <c:pt idx="108">
                  <c:v>86.989587012478694</c:v>
                </c:pt>
                <c:pt idx="109">
                  <c:v>86.011500812422881</c:v>
                </c:pt>
                <c:pt idx="110">
                  <c:v>83.142440376213443</c:v>
                </c:pt>
                <c:pt idx="111">
                  <c:v>89.839228938615463</c:v>
                </c:pt>
                <c:pt idx="112">
                  <c:v>87.7605543156306</c:v>
                </c:pt>
                <c:pt idx="113">
                  <c:v>86.381540953946299</c:v>
                </c:pt>
                <c:pt idx="114">
                  <c:v>88.135847411900116</c:v>
                </c:pt>
                <c:pt idx="115">
                  <c:v>88.798025990375919</c:v>
                </c:pt>
                <c:pt idx="116">
                  <c:v>87.936758170217317</c:v>
                </c:pt>
                <c:pt idx="117">
                  <c:v>88.584289747620105</c:v>
                </c:pt>
                <c:pt idx="118">
                  <c:v>86.496160323651011</c:v>
                </c:pt>
                <c:pt idx="119">
                  <c:v>86.921201805041775</c:v>
                </c:pt>
                <c:pt idx="120">
                  <c:v>87.604950942757696</c:v>
                </c:pt>
                <c:pt idx="121">
                  <c:v>88.712227412866881</c:v>
                </c:pt>
                <c:pt idx="122">
                  <c:v>88.257510939606448</c:v>
                </c:pt>
                <c:pt idx="123">
                  <c:v>89.050184423008474</c:v>
                </c:pt>
                <c:pt idx="124">
                  <c:v>88.960876917878593</c:v>
                </c:pt>
                <c:pt idx="125">
                  <c:v>88.982973939865303</c:v>
                </c:pt>
                <c:pt idx="126">
                  <c:v>89.89498123490911</c:v>
                </c:pt>
                <c:pt idx="127">
                  <c:v>88.530592541805916</c:v>
                </c:pt>
                <c:pt idx="128">
                  <c:v>89.03722598369832</c:v>
                </c:pt>
                <c:pt idx="129">
                  <c:v>89.431977901817106</c:v>
                </c:pt>
                <c:pt idx="130">
                  <c:v>86.681437521122021</c:v>
                </c:pt>
                <c:pt idx="131">
                  <c:v>90.278394198137775</c:v>
                </c:pt>
                <c:pt idx="132">
                  <c:v>90.669130760170702</c:v>
                </c:pt>
                <c:pt idx="133">
                  <c:v>90.559311613298888</c:v>
                </c:pt>
                <c:pt idx="134">
                  <c:v>93.786255098220451</c:v>
                </c:pt>
                <c:pt idx="135">
                  <c:v>93.458554846895467</c:v>
                </c:pt>
                <c:pt idx="136">
                  <c:v>92.096959165968599</c:v>
                </c:pt>
                <c:pt idx="137">
                  <c:v>93.338915860655305</c:v>
                </c:pt>
                <c:pt idx="138">
                  <c:v>92.148254085915113</c:v>
                </c:pt>
                <c:pt idx="139">
                  <c:v>91.25305521660691</c:v>
                </c:pt>
                <c:pt idx="140">
                  <c:v>92.863210686533321</c:v>
                </c:pt>
                <c:pt idx="141">
                  <c:v>92.170473694884109</c:v>
                </c:pt>
                <c:pt idx="142">
                  <c:v>91.464688273164015</c:v>
                </c:pt>
                <c:pt idx="143">
                  <c:v>92.67206135318078</c:v>
                </c:pt>
                <c:pt idx="144">
                  <c:v>92.109469167411703</c:v>
                </c:pt>
                <c:pt idx="145">
                  <c:v>92.088099039742886</c:v>
                </c:pt>
                <c:pt idx="146">
                  <c:v>91.887678577292448</c:v>
                </c:pt>
                <c:pt idx="147">
                  <c:v>97.682633167883466</c:v>
                </c:pt>
                <c:pt idx="148">
                  <c:v>95.522212729946602</c:v>
                </c:pt>
                <c:pt idx="149">
                  <c:v>94.734357846942302</c:v>
                </c:pt>
                <c:pt idx="150">
                  <c:v>90.98139117060812</c:v>
                </c:pt>
                <c:pt idx="151">
                  <c:v>94.480919235824913</c:v>
                </c:pt>
                <c:pt idx="152">
                  <c:v>94.500008549772318</c:v>
                </c:pt>
                <c:pt idx="153">
                  <c:v>93.761648885790109</c:v>
                </c:pt>
                <c:pt idx="154">
                  <c:v>95.204063846964019</c:v>
                </c:pt>
                <c:pt idx="155">
                  <c:v>97.324292394258777</c:v>
                </c:pt>
                <c:pt idx="156">
                  <c:v>96.1681651553357</c:v>
                </c:pt>
                <c:pt idx="157">
                  <c:v>95.166476904102893</c:v>
                </c:pt>
                <c:pt idx="158">
                  <c:v>99.593024382448448</c:v>
                </c:pt>
                <c:pt idx="159">
                  <c:v>97.816815210177467</c:v>
                </c:pt>
                <c:pt idx="160">
                  <c:v>100.38906016828059</c:v>
                </c:pt>
                <c:pt idx="161">
                  <c:v>99.530646237825295</c:v>
                </c:pt>
                <c:pt idx="162">
                  <c:v>97.768361513659116</c:v>
                </c:pt>
                <c:pt idx="163">
                  <c:v>98.951240594507908</c:v>
                </c:pt>
                <c:pt idx="164">
                  <c:v>98.640605628811315</c:v>
                </c:pt>
                <c:pt idx="165">
                  <c:v>98.383145816840113</c:v>
                </c:pt>
                <c:pt idx="166">
                  <c:v>97.842657039738015</c:v>
                </c:pt>
                <c:pt idx="167">
                  <c:v>96.709153874422782</c:v>
                </c:pt>
                <c:pt idx="168">
                  <c:v>97.369916619574695</c:v>
                </c:pt>
                <c:pt idx="169">
                  <c:v>96.849589489590883</c:v>
                </c:pt>
                <c:pt idx="170">
                  <c:v>100.93434628842346</c:v>
                </c:pt>
                <c:pt idx="171">
                  <c:v>99.110015773279471</c:v>
                </c:pt>
                <c:pt idx="172">
                  <c:v>100.8643516131076</c:v>
                </c:pt>
                <c:pt idx="173">
                  <c:v>100.4125346033353</c:v>
                </c:pt>
                <c:pt idx="174">
                  <c:v>99.178109312453117</c:v>
                </c:pt>
                <c:pt idx="175">
                  <c:v>98.150345485873913</c:v>
                </c:pt>
                <c:pt idx="176">
                  <c:v>98.637272634503319</c:v>
                </c:pt>
                <c:pt idx="177">
                  <c:v>100.6135745648731</c:v>
                </c:pt>
                <c:pt idx="178">
                  <c:v>97.750310225077016</c:v>
                </c:pt>
                <c:pt idx="179">
                  <c:v>97.99550139129677</c:v>
                </c:pt>
                <c:pt idx="180">
                  <c:v>98.459232517534701</c:v>
                </c:pt>
                <c:pt idx="181">
                  <c:v>99.862357134513886</c:v>
                </c:pt>
                <c:pt idx="182">
                  <c:v>95.873637984228452</c:v>
                </c:pt>
                <c:pt idx="183">
                  <c:v>102.72904957479447</c:v>
                </c:pt>
                <c:pt idx="184">
                  <c:v>99.801736293918594</c:v>
                </c:pt>
                <c:pt idx="185">
                  <c:v>99.702129817380296</c:v>
                </c:pt>
                <c:pt idx="186">
                  <c:v>99.09255848344111</c:v>
                </c:pt>
                <c:pt idx="187">
                  <c:v>96.22453761809092</c:v>
                </c:pt>
                <c:pt idx="188">
                  <c:v>96.465907001352321</c:v>
                </c:pt>
                <c:pt idx="189">
                  <c:v>99.117398061436106</c:v>
                </c:pt>
                <c:pt idx="190">
                  <c:v>93.914048075658016</c:v>
                </c:pt>
                <c:pt idx="191">
                  <c:v>94.155521880908779</c:v>
                </c:pt>
                <c:pt idx="192">
                  <c:v>90.154950956556704</c:v>
                </c:pt>
                <c:pt idx="193">
                  <c:v>88.479171398176888</c:v>
                </c:pt>
                <c:pt idx="194">
                  <c:v>89.54563685720845</c:v>
                </c:pt>
                <c:pt idx="195">
                  <c:v>90.915516232412472</c:v>
                </c:pt>
                <c:pt idx="196">
                  <c:v>89.652591958905603</c:v>
                </c:pt>
                <c:pt idx="197">
                  <c:v>89.816906848831294</c:v>
                </c:pt>
                <c:pt idx="198">
                  <c:v>92.010240781229115</c:v>
                </c:pt>
                <c:pt idx="199">
                  <c:v>88.749445269687911</c:v>
                </c:pt>
                <c:pt idx="200">
                  <c:v>90.73032245935832</c:v>
                </c:pt>
                <c:pt idx="201">
                  <c:v>92.762791310930112</c:v>
                </c:pt>
                <c:pt idx="202">
                  <c:v>91.765947914080016</c:v>
                </c:pt>
                <c:pt idx="203">
                  <c:v>92.932465417071782</c:v>
                </c:pt>
                <c:pt idx="204">
                  <c:v>93.026638318834699</c:v>
                </c:pt>
                <c:pt idx="205">
                  <c:v>91.618444512777884</c:v>
                </c:pt>
                <c:pt idx="206">
                  <c:v>95.446611783133449</c:v>
                </c:pt>
                <c:pt idx="207">
                  <c:v>97.239054674056476</c:v>
                </c:pt>
                <c:pt idx="208">
                  <c:v>95.365990088831595</c:v>
                </c:pt>
                <c:pt idx="209">
                  <c:v>95.575618260979297</c:v>
                </c:pt>
                <c:pt idx="210">
                  <c:v>95.16790680011411</c:v>
                </c:pt>
                <c:pt idx="211">
                  <c:v>93.65284016652592</c:v>
                </c:pt>
                <c:pt idx="212">
                  <c:v>94.29019313349832</c:v>
                </c:pt>
                <c:pt idx="213">
                  <c:v>94.788118473975103</c:v>
                </c:pt>
                <c:pt idx="214">
                  <c:v>94.930240951155014</c:v>
                </c:pt>
                <c:pt idx="215">
                  <c:v>95.753128517008776</c:v>
                </c:pt>
                <c:pt idx="216">
                  <c:v>94.005083400394696</c:v>
                </c:pt>
                <c:pt idx="217">
                  <c:v>93.612983501302892</c:v>
                </c:pt>
                <c:pt idx="218">
                  <c:v>96.802277107579442</c:v>
                </c:pt>
                <c:pt idx="219">
                  <c:v>96.776836122772465</c:v>
                </c:pt>
                <c:pt idx="220">
                  <c:v>97.890940212514593</c:v>
                </c:pt>
                <c:pt idx="221">
                  <c:v>99.064192134764298</c:v>
                </c:pt>
                <c:pt idx="222">
                  <c:v>97.647129104390118</c:v>
                </c:pt>
                <c:pt idx="223">
                  <c:v>97.17142115495291</c:v>
                </c:pt>
                <c:pt idx="224">
                  <c:v>96.413964122744318</c:v>
                </c:pt>
                <c:pt idx="225">
                  <c:v>99.01401410514211</c:v>
                </c:pt>
                <c:pt idx="226">
                  <c:v>100.96511589015702</c:v>
                </c:pt>
                <c:pt idx="227">
                  <c:v>99.886681966148771</c:v>
                </c:pt>
                <c:pt idx="228">
                  <c:v>97.464203375236693</c:v>
                </c:pt>
                <c:pt idx="229">
                  <c:v>99.518532865511887</c:v>
                </c:pt>
                <c:pt idx="230">
                  <c:v>100.34855001718445</c:v>
                </c:pt>
                <c:pt idx="231">
                  <c:v>99.804811150693467</c:v>
                </c:pt>
                <c:pt idx="232">
                  <c:v>102.4358335454766</c:v>
                </c:pt>
                <c:pt idx="233">
                  <c:v>101.3377145891843</c:v>
                </c:pt>
                <c:pt idx="234">
                  <c:v>101.86091046710811</c:v>
                </c:pt>
                <c:pt idx="235">
                  <c:v>99.919906880328909</c:v>
                </c:pt>
                <c:pt idx="236">
                  <c:v>98.929742527263315</c:v>
                </c:pt>
                <c:pt idx="237">
                  <c:v>101.0558991274961</c:v>
                </c:pt>
                <c:pt idx="238">
                  <c:v>101.98960849542601</c:v>
                </c:pt>
                <c:pt idx="239">
                  <c:v>97.849688807687784</c:v>
                </c:pt>
                <c:pt idx="240">
                  <c:v>99.187702237744702</c:v>
                </c:pt>
                <c:pt idx="241">
                  <c:v>99.120511588204891</c:v>
                </c:pt>
                <c:pt idx="242">
                  <c:v>96.591016075123449</c:v>
                </c:pt>
                <c:pt idx="243">
                  <c:v>102.38872303586346</c:v>
                </c:pt>
                <c:pt idx="244">
                  <c:v>102.6928297805716</c:v>
                </c:pt>
                <c:pt idx="245">
                  <c:v>99.121140856398299</c:v>
                </c:pt>
                <c:pt idx="246">
                  <c:v>100.60252944432212</c:v>
                </c:pt>
                <c:pt idx="247">
                  <c:v>99.799251687207914</c:v>
                </c:pt>
                <c:pt idx="248">
                  <c:v>97.609482331523324</c:v>
                </c:pt>
                <c:pt idx="249">
                  <c:v>102.1668269692811</c:v>
                </c:pt>
                <c:pt idx="250">
                  <c:v>101.30531215329502</c:v>
                </c:pt>
                <c:pt idx="251">
                  <c:v>99.246149377525782</c:v>
                </c:pt>
                <c:pt idx="252">
                  <c:v>100.16251622599769</c:v>
                </c:pt>
                <c:pt idx="253">
                  <c:v>100.44798670937189</c:v>
                </c:pt>
                <c:pt idx="254">
                  <c:v>102.09139217383544</c:v>
                </c:pt>
                <c:pt idx="255">
                  <c:v>103.15881876522747</c:v>
                </c:pt>
                <c:pt idx="256">
                  <c:v>105.2821046310726</c:v>
                </c:pt>
                <c:pt idx="257">
                  <c:v>103.3653267855793</c:v>
                </c:pt>
                <c:pt idx="258">
                  <c:v>103.22167231278011</c:v>
                </c:pt>
                <c:pt idx="259">
                  <c:v>100.81250423809992</c:v>
                </c:pt>
                <c:pt idx="260">
                  <c:v>101.27312167943732</c:v>
                </c:pt>
                <c:pt idx="261">
                  <c:v>105.15897582778211</c:v>
                </c:pt>
                <c:pt idx="262">
                  <c:v>103.20144681449301</c:v>
                </c:pt>
                <c:pt idx="263">
                  <c:v>102.53151930212277</c:v>
                </c:pt>
                <c:pt idx="264">
                  <c:v>101.7041356880967</c:v>
                </c:pt>
                <c:pt idx="265">
                  <c:v>102.25220535970288</c:v>
                </c:pt>
                <c:pt idx="266">
                  <c:v>102.90071869014444</c:v>
                </c:pt>
                <c:pt idx="267">
                  <c:v>104.16276605085046</c:v>
                </c:pt>
                <c:pt idx="268">
                  <c:v>103.8635247948406</c:v>
                </c:pt>
                <c:pt idx="269">
                  <c:v>104.37281043132531</c:v>
                </c:pt>
                <c:pt idx="270">
                  <c:v>105.65725307471611</c:v>
                </c:pt>
                <c:pt idx="271">
                  <c:v>103.35090996586392</c:v>
                </c:pt>
                <c:pt idx="272">
                  <c:v>104.86309368236132</c:v>
                </c:pt>
                <c:pt idx="273">
                  <c:v>104.82184009965111</c:v>
                </c:pt>
                <c:pt idx="274">
                  <c:v>103.32400821596802</c:v>
                </c:pt>
                <c:pt idx="275">
                  <c:v>102.99134414548078</c:v>
                </c:pt>
                <c:pt idx="276">
                  <c:v>102.71489326581269</c:v>
                </c:pt>
                <c:pt idx="277">
                  <c:v>105.41807276870588</c:v>
                </c:pt>
                <c:pt idx="278">
                  <c:v>101.94492790399144</c:v>
                </c:pt>
                <c:pt idx="279">
                  <c:v>106.24763703486747</c:v>
                </c:pt>
                <c:pt idx="280">
                  <c:v>105.1153366198656</c:v>
                </c:pt>
                <c:pt idx="281">
                  <c:v>105.2775479799903</c:v>
                </c:pt>
                <c:pt idx="282">
                  <c:v>103.43041180782711</c:v>
                </c:pt>
                <c:pt idx="283">
                  <c:v>103.67664354324592</c:v>
                </c:pt>
                <c:pt idx="284">
                  <c:v>102.71150382943031</c:v>
                </c:pt>
                <c:pt idx="285">
                  <c:v>103.24286551738611</c:v>
                </c:pt>
                <c:pt idx="286">
                  <c:v>105.63589866181202</c:v>
                </c:pt>
                <c:pt idx="287">
                  <c:v>102.78785900697177</c:v>
                </c:pt>
                <c:pt idx="288">
                  <c:v>103.5321289366717</c:v>
                </c:pt>
                <c:pt idx="289">
                  <c:v>103.28329510923488</c:v>
                </c:pt>
                <c:pt idx="290">
                  <c:v>106.61378366260645</c:v>
                </c:pt>
                <c:pt idx="291">
                  <c:v>102.27356970852748</c:v>
                </c:pt>
                <c:pt idx="292">
                  <c:v>105.75971361664159</c:v>
                </c:pt>
                <c:pt idx="293">
                  <c:v>106.01354951806429</c:v>
                </c:pt>
                <c:pt idx="294">
                  <c:v>102.88098556674912</c:v>
                </c:pt>
                <c:pt idx="295">
                  <c:v>104.19256835448492</c:v>
                </c:pt>
                <c:pt idx="296">
                  <c:v>100.93898765527332</c:v>
                </c:pt>
                <c:pt idx="297">
                  <c:v>103.11737585296711</c:v>
                </c:pt>
                <c:pt idx="298">
                  <c:v>104.33243093082902</c:v>
                </c:pt>
                <c:pt idx="299">
                  <c:v>102.15319225113478</c:v>
                </c:pt>
                <c:pt idx="300">
                  <c:v>105.02599248110469</c:v>
                </c:pt>
                <c:pt idx="301">
                  <c:v>104.01386479964189</c:v>
                </c:pt>
                <c:pt idx="302">
                  <c:v>102.84207995822145</c:v>
                </c:pt>
                <c:pt idx="303">
                  <c:v>106.44702647727146</c:v>
                </c:pt>
                <c:pt idx="304">
                  <c:v>107.70471344114159</c:v>
                </c:pt>
                <c:pt idx="305">
                  <c:v>106.7836300698993</c:v>
                </c:pt>
                <c:pt idx="306">
                  <c:v>104.66246183592811</c:v>
                </c:pt>
                <c:pt idx="307">
                  <c:v>104.72785542388992</c:v>
                </c:pt>
                <c:pt idx="308">
                  <c:v>102.85842351861531</c:v>
                </c:pt>
                <c:pt idx="309">
                  <c:v>103.86744401647411</c:v>
                </c:pt>
                <c:pt idx="310">
                  <c:v>102.70266222870302</c:v>
                </c:pt>
                <c:pt idx="311">
                  <c:v>98.909560007012772</c:v>
                </c:pt>
                <c:pt idx="312">
                  <c:v>104.5111053064127</c:v>
                </c:pt>
                <c:pt idx="313">
                  <c:v>103.82040849789989</c:v>
                </c:pt>
                <c:pt idx="314">
                  <c:v>102.71817106514945</c:v>
                </c:pt>
                <c:pt idx="315">
                  <c:v>103.26292668262147</c:v>
                </c:pt>
                <c:pt idx="316">
                  <c:v>104.0579521078526</c:v>
                </c:pt>
                <c:pt idx="317">
                  <c:v>103.39341232304631</c:v>
                </c:pt>
                <c:pt idx="318">
                  <c:v>103.05703968437211</c:v>
                </c:pt>
                <c:pt idx="319">
                  <c:v>103.30618269256992</c:v>
                </c:pt>
                <c:pt idx="320">
                  <c:v>100.91172168452331</c:v>
                </c:pt>
                <c:pt idx="321">
                  <c:v>100.30744271811811</c:v>
                </c:pt>
                <c:pt idx="322">
                  <c:v>100.55454678708402</c:v>
                </c:pt>
                <c:pt idx="323">
                  <c:v>97.947668183967778</c:v>
                </c:pt>
                <c:pt idx="324">
                  <c:v>103.2926017385317</c:v>
                </c:pt>
                <c:pt idx="325">
                  <c:v>102.51487955220689</c:v>
                </c:pt>
                <c:pt idx="326">
                  <c:v>98.135476501762454</c:v>
                </c:pt>
                <c:pt idx="327">
                  <c:v>73.508162173734476</c:v>
                </c:pt>
                <c:pt idx="328">
                  <c:v>72.506366290384591</c:v>
                </c:pt>
                <c:pt idx="329">
                  <c:v>86.578910732794299</c:v>
                </c:pt>
                <c:pt idx="330">
                  <c:v>91.563003771311116</c:v>
                </c:pt>
                <c:pt idx="331">
                  <c:v>93.954120390216914</c:v>
                </c:pt>
                <c:pt idx="332">
                  <c:v>94.653319423725321</c:v>
                </c:pt>
                <c:pt idx="333">
                  <c:v>96.696962968897111</c:v>
                </c:pt>
                <c:pt idx="334">
                  <c:v>96.587057126286012</c:v>
                </c:pt>
                <c:pt idx="335">
                  <c:v>95.745298930315784</c:v>
                </c:pt>
                <c:pt idx="336">
                  <c:v>98.087610554589702</c:v>
                </c:pt>
                <c:pt idx="337">
                  <c:v>98.069953119615889</c:v>
                </c:pt>
                <c:pt idx="338">
                  <c:v>99.813373308135453</c:v>
                </c:pt>
                <c:pt idx="339">
                  <c:v>99.435892905896466</c:v>
                </c:pt>
                <c:pt idx="340">
                  <c:v>98.832383997355592</c:v>
                </c:pt>
                <c:pt idx="341">
                  <c:v>98.192144246782306</c:v>
                </c:pt>
                <c:pt idx="342">
                  <c:v>98.226312316958115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DC-754B-A3A7-4AAF5D84AF6D}"/>
            </c:ext>
          </c:extLst>
        </c:ser>
        <c:ser>
          <c:idx val="0"/>
          <c:order val="1"/>
          <c:tx>
            <c:strRef>
              <c:f>'2_Desestacionalizacion'!$D$5</c:f>
              <c:strCache>
                <c:ptCount val="1"/>
                <c:pt idx="0">
                  <c:v>PROD_IND</c:v>
                </c:pt>
              </c:strCache>
            </c:strRef>
          </c:tx>
          <c:spPr>
            <a:ln w="127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'2_Desestacionalizacion'!$B$6:$B$348</c:f>
              <c:numCache>
                <c:formatCode>[$-C0A]mmm\-yy;@</c:formatCode>
                <c:ptCount val="343"/>
                <c:pt idx="0">
                  <c:v>33970</c:v>
                </c:pt>
                <c:pt idx="1">
                  <c:v>34001</c:v>
                </c:pt>
                <c:pt idx="2">
                  <c:v>34029</c:v>
                </c:pt>
                <c:pt idx="3">
                  <c:v>34060</c:v>
                </c:pt>
                <c:pt idx="4">
                  <c:v>34090</c:v>
                </c:pt>
                <c:pt idx="5">
                  <c:v>34121</c:v>
                </c:pt>
                <c:pt idx="6">
                  <c:v>34151</c:v>
                </c:pt>
                <c:pt idx="7">
                  <c:v>34182</c:v>
                </c:pt>
                <c:pt idx="8">
                  <c:v>34213</c:v>
                </c:pt>
                <c:pt idx="9">
                  <c:v>34243</c:v>
                </c:pt>
                <c:pt idx="10">
                  <c:v>34274</c:v>
                </c:pt>
                <c:pt idx="11">
                  <c:v>34304</c:v>
                </c:pt>
                <c:pt idx="12">
                  <c:v>34335</c:v>
                </c:pt>
                <c:pt idx="13">
                  <c:v>34366</c:v>
                </c:pt>
                <c:pt idx="14">
                  <c:v>34394</c:v>
                </c:pt>
                <c:pt idx="15">
                  <c:v>34425</c:v>
                </c:pt>
                <c:pt idx="16">
                  <c:v>34455</c:v>
                </c:pt>
                <c:pt idx="17">
                  <c:v>34486</c:v>
                </c:pt>
                <c:pt idx="18">
                  <c:v>34516</c:v>
                </c:pt>
                <c:pt idx="19">
                  <c:v>34547</c:v>
                </c:pt>
                <c:pt idx="20">
                  <c:v>34578</c:v>
                </c:pt>
                <c:pt idx="21">
                  <c:v>34608</c:v>
                </c:pt>
                <c:pt idx="22">
                  <c:v>34639</c:v>
                </c:pt>
                <c:pt idx="23">
                  <c:v>34669</c:v>
                </c:pt>
                <c:pt idx="24">
                  <c:v>34700</c:v>
                </c:pt>
                <c:pt idx="25">
                  <c:v>34731</c:v>
                </c:pt>
                <c:pt idx="26">
                  <c:v>34759</c:v>
                </c:pt>
                <c:pt idx="27">
                  <c:v>34790</c:v>
                </c:pt>
                <c:pt idx="28">
                  <c:v>34820</c:v>
                </c:pt>
                <c:pt idx="29">
                  <c:v>34851</c:v>
                </c:pt>
                <c:pt idx="30">
                  <c:v>34881</c:v>
                </c:pt>
                <c:pt idx="31">
                  <c:v>34912</c:v>
                </c:pt>
                <c:pt idx="32">
                  <c:v>34943</c:v>
                </c:pt>
                <c:pt idx="33">
                  <c:v>34973</c:v>
                </c:pt>
                <c:pt idx="34">
                  <c:v>35004</c:v>
                </c:pt>
                <c:pt idx="35">
                  <c:v>35034</c:v>
                </c:pt>
                <c:pt idx="36">
                  <c:v>35065</c:v>
                </c:pt>
                <c:pt idx="37">
                  <c:v>35096</c:v>
                </c:pt>
                <c:pt idx="38">
                  <c:v>35125</c:v>
                </c:pt>
                <c:pt idx="39">
                  <c:v>35156</c:v>
                </c:pt>
                <c:pt idx="40">
                  <c:v>35186</c:v>
                </c:pt>
                <c:pt idx="41">
                  <c:v>35217</c:v>
                </c:pt>
                <c:pt idx="42">
                  <c:v>35247</c:v>
                </c:pt>
                <c:pt idx="43">
                  <c:v>35278</c:v>
                </c:pt>
                <c:pt idx="44">
                  <c:v>35309</c:v>
                </c:pt>
                <c:pt idx="45">
                  <c:v>35339</c:v>
                </c:pt>
                <c:pt idx="46">
                  <c:v>35370</c:v>
                </c:pt>
                <c:pt idx="47">
                  <c:v>35400</c:v>
                </c:pt>
                <c:pt idx="48">
                  <c:v>35431</c:v>
                </c:pt>
                <c:pt idx="49">
                  <c:v>35462</c:v>
                </c:pt>
                <c:pt idx="50">
                  <c:v>35490</c:v>
                </c:pt>
                <c:pt idx="51">
                  <c:v>35521</c:v>
                </c:pt>
                <c:pt idx="52">
                  <c:v>35551</c:v>
                </c:pt>
                <c:pt idx="53">
                  <c:v>35582</c:v>
                </c:pt>
                <c:pt idx="54">
                  <c:v>35612</c:v>
                </c:pt>
                <c:pt idx="55">
                  <c:v>35643</c:v>
                </c:pt>
                <c:pt idx="56">
                  <c:v>35674</c:v>
                </c:pt>
                <c:pt idx="57">
                  <c:v>35704</c:v>
                </c:pt>
                <c:pt idx="58">
                  <c:v>35735</c:v>
                </c:pt>
                <c:pt idx="59">
                  <c:v>35765</c:v>
                </c:pt>
                <c:pt idx="60">
                  <c:v>35796</c:v>
                </c:pt>
                <c:pt idx="61">
                  <c:v>35827</c:v>
                </c:pt>
                <c:pt idx="62">
                  <c:v>35855</c:v>
                </c:pt>
                <c:pt idx="63">
                  <c:v>35886</c:v>
                </c:pt>
                <c:pt idx="64">
                  <c:v>35916</c:v>
                </c:pt>
                <c:pt idx="65">
                  <c:v>35947</c:v>
                </c:pt>
                <c:pt idx="66">
                  <c:v>35977</c:v>
                </c:pt>
                <c:pt idx="67">
                  <c:v>36008</c:v>
                </c:pt>
                <c:pt idx="68">
                  <c:v>36039</c:v>
                </c:pt>
                <c:pt idx="69">
                  <c:v>36069</c:v>
                </c:pt>
                <c:pt idx="70">
                  <c:v>36100</c:v>
                </c:pt>
                <c:pt idx="71">
                  <c:v>36130</c:v>
                </c:pt>
                <c:pt idx="72">
                  <c:v>36161</c:v>
                </c:pt>
                <c:pt idx="73">
                  <c:v>36192</c:v>
                </c:pt>
                <c:pt idx="74">
                  <c:v>36220</c:v>
                </c:pt>
                <c:pt idx="75">
                  <c:v>36251</c:v>
                </c:pt>
                <c:pt idx="76">
                  <c:v>36281</c:v>
                </c:pt>
                <c:pt idx="77">
                  <c:v>36312</c:v>
                </c:pt>
                <c:pt idx="78">
                  <c:v>36342</c:v>
                </c:pt>
                <c:pt idx="79">
                  <c:v>36373</c:v>
                </c:pt>
                <c:pt idx="80">
                  <c:v>36404</c:v>
                </c:pt>
                <c:pt idx="81">
                  <c:v>36434</c:v>
                </c:pt>
                <c:pt idx="82">
                  <c:v>36465</c:v>
                </c:pt>
                <c:pt idx="83">
                  <c:v>36495</c:v>
                </c:pt>
                <c:pt idx="84">
                  <c:v>36526</c:v>
                </c:pt>
                <c:pt idx="85">
                  <c:v>36557</c:v>
                </c:pt>
                <c:pt idx="86">
                  <c:v>36586</c:v>
                </c:pt>
                <c:pt idx="87">
                  <c:v>36617</c:v>
                </c:pt>
                <c:pt idx="88">
                  <c:v>36647</c:v>
                </c:pt>
                <c:pt idx="89">
                  <c:v>36678</c:v>
                </c:pt>
                <c:pt idx="90">
                  <c:v>36708</c:v>
                </c:pt>
                <c:pt idx="91">
                  <c:v>36739</c:v>
                </c:pt>
                <c:pt idx="92">
                  <c:v>36770</c:v>
                </c:pt>
                <c:pt idx="93">
                  <c:v>36800</c:v>
                </c:pt>
                <c:pt idx="94">
                  <c:v>36831</c:v>
                </c:pt>
                <c:pt idx="95">
                  <c:v>36861</c:v>
                </c:pt>
                <c:pt idx="96">
                  <c:v>36892</c:v>
                </c:pt>
                <c:pt idx="97">
                  <c:v>36923</c:v>
                </c:pt>
                <c:pt idx="98">
                  <c:v>36951</c:v>
                </c:pt>
                <c:pt idx="99">
                  <c:v>36982</c:v>
                </c:pt>
                <c:pt idx="100">
                  <c:v>37012</c:v>
                </c:pt>
                <c:pt idx="101">
                  <c:v>37043</c:v>
                </c:pt>
                <c:pt idx="102">
                  <c:v>37073</c:v>
                </c:pt>
                <c:pt idx="103">
                  <c:v>37104</c:v>
                </c:pt>
                <c:pt idx="104">
                  <c:v>37135</c:v>
                </c:pt>
                <c:pt idx="105">
                  <c:v>37165</c:v>
                </c:pt>
                <c:pt idx="106">
                  <c:v>37196</c:v>
                </c:pt>
                <c:pt idx="107">
                  <c:v>37226</c:v>
                </c:pt>
                <c:pt idx="108">
                  <c:v>37257</c:v>
                </c:pt>
                <c:pt idx="109">
                  <c:v>37288</c:v>
                </c:pt>
                <c:pt idx="110">
                  <c:v>37316</c:v>
                </c:pt>
                <c:pt idx="111">
                  <c:v>37347</c:v>
                </c:pt>
                <c:pt idx="112">
                  <c:v>37377</c:v>
                </c:pt>
                <c:pt idx="113">
                  <c:v>37408</c:v>
                </c:pt>
                <c:pt idx="114">
                  <c:v>37438</c:v>
                </c:pt>
                <c:pt idx="115">
                  <c:v>37469</c:v>
                </c:pt>
                <c:pt idx="116">
                  <c:v>37500</c:v>
                </c:pt>
                <c:pt idx="117">
                  <c:v>37530</c:v>
                </c:pt>
                <c:pt idx="118">
                  <c:v>37561</c:v>
                </c:pt>
                <c:pt idx="119">
                  <c:v>37591</c:v>
                </c:pt>
                <c:pt idx="120">
                  <c:v>37622</c:v>
                </c:pt>
                <c:pt idx="121">
                  <c:v>37653</c:v>
                </c:pt>
                <c:pt idx="122">
                  <c:v>37681</c:v>
                </c:pt>
                <c:pt idx="123">
                  <c:v>37712</c:v>
                </c:pt>
                <c:pt idx="124">
                  <c:v>37742</c:v>
                </c:pt>
                <c:pt idx="125">
                  <c:v>37773</c:v>
                </c:pt>
                <c:pt idx="126">
                  <c:v>37803</c:v>
                </c:pt>
                <c:pt idx="127">
                  <c:v>37834</c:v>
                </c:pt>
                <c:pt idx="128">
                  <c:v>37865</c:v>
                </c:pt>
                <c:pt idx="129">
                  <c:v>37895</c:v>
                </c:pt>
                <c:pt idx="130">
                  <c:v>37926</c:v>
                </c:pt>
                <c:pt idx="131">
                  <c:v>37956</c:v>
                </c:pt>
                <c:pt idx="132">
                  <c:v>37987</c:v>
                </c:pt>
                <c:pt idx="133">
                  <c:v>38018</c:v>
                </c:pt>
                <c:pt idx="134">
                  <c:v>38047</c:v>
                </c:pt>
                <c:pt idx="135">
                  <c:v>38078</c:v>
                </c:pt>
                <c:pt idx="136">
                  <c:v>38108</c:v>
                </c:pt>
                <c:pt idx="137">
                  <c:v>38139</c:v>
                </c:pt>
                <c:pt idx="138">
                  <c:v>38169</c:v>
                </c:pt>
                <c:pt idx="139">
                  <c:v>38200</c:v>
                </c:pt>
                <c:pt idx="140">
                  <c:v>38231</c:v>
                </c:pt>
                <c:pt idx="141">
                  <c:v>38261</c:v>
                </c:pt>
                <c:pt idx="142">
                  <c:v>38292</c:v>
                </c:pt>
                <c:pt idx="143">
                  <c:v>38322</c:v>
                </c:pt>
                <c:pt idx="144">
                  <c:v>38353</c:v>
                </c:pt>
                <c:pt idx="145">
                  <c:v>38384</c:v>
                </c:pt>
                <c:pt idx="146">
                  <c:v>38412</c:v>
                </c:pt>
                <c:pt idx="147">
                  <c:v>38443</c:v>
                </c:pt>
                <c:pt idx="148">
                  <c:v>38473</c:v>
                </c:pt>
                <c:pt idx="149">
                  <c:v>38504</c:v>
                </c:pt>
                <c:pt idx="150">
                  <c:v>38534</c:v>
                </c:pt>
                <c:pt idx="151">
                  <c:v>38565</c:v>
                </c:pt>
                <c:pt idx="152">
                  <c:v>38596</c:v>
                </c:pt>
                <c:pt idx="153">
                  <c:v>38626</c:v>
                </c:pt>
                <c:pt idx="154">
                  <c:v>38657</c:v>
                </c:pt>
                <c:pt idx="155">
                  <c:v>38687</c:v>
                </c:pt>
                <c:pt idx="156">
                  <c:v>38718</c:v>
                </c:pt>
                <c:pt idx="157">
                  <c:v>38749</c:v>
                </c:pt>
                <c:pt idx="158">
                  <c:v>38777</c:v>
                </c:pt>
                <c:pt idx="159">
                  <c:v>38808</c:v>
                </c:pt>
                <c:pt idx="160">
                  <c:v>38838</c:v>
                </c:pt>
                <c:pt idx="161">
                  <c:v>38869</c:v>
                </c:pt>
                <c:pt idx="162">
                  <c:v>38899</c:v>
                </c:pt>
                <c:pt idx="163">
                  <c:v>38930</c:v>
                </c:pt>
                <c:pt idx="164">
                  <c:v>38961</c:v>
                </c:pt>
                <c:pt idx="165">
                  <c:v>38991</c:v>
                </c:pt>
                <c:pt idx="166">
                  <c:v>39022</c:v>
                </c:pt>
                <c:pt idx="167">
                  <c:v>39052</c:v>
                </c:pt>
                <c:pt idx="168">
                  <c:v>39083</c:v>
                </c:pt>
                <c:pt idx="169">
                  <c:v>39114</c:v>
                </c:pt>
                <c:pt idx="170">
                  <c:v>39142</c:v>
                </c:pt>
                <c:pt idx="171">
                  <c:v>39173</c:v>
                </c:pt>
                <c:pt idx="172">
                  <c:v>39203</c:v>
                </c:pt>
                <c:pt idx="173">
                  <c:v>39234</c:v>
                </c:pt>
                <c:pt idx="174">
                  <c:v>39264</c:v>
                </c:pt>
                <c:pt idx="175">
                  <c:v>39295</c:v>
                </c:pt>
                <c:pt idx="176">
                  <c:v>39326</c:v>
                </c:pt>
                <c:pt idx="177">
                  <c:v>39356</c:v>
                </c:pt>
                <c:pt idx="178">
                  <c:v>39387</c:v>
                </c:pt>
                <c:pt idx="179">
                  <c:v>39417</c:v>
                </c:pt>
                <c:pt idx="180">
                  <c:v>39448</c:v>
                </c:pt>
                <c:pt idx="181">
                  <c:v>39479</c:v>
                </c:pt>
                <c:pt idx="182">
                  <c:v>39508</c:v>
                </c:pt>
                <c:pt idx="183">
                  <c:v>39539</c:v>
                </c:pt>
                <c:pt idx="184">
                  <c:v>39569</c:v>
                </c:pt>
                <c:pt idx="185">
                  <c:v>39600</c:v>
                </c:pt>
                <c:pt idx="186">
                  <c:v>39630</c:v>
                </c:pt>
                <c:pt idx="187">
                  <c:v>39661</c:v>
                </c:pt>
                <c:pt idx="188">
                  <c:v>39692</c:v>
                </c:pt>
                <c:pt idx="189">
                  <c:v>39722</c:v>
                </c:pt>
                <c:pt idx="190">
                  <c:v>39753</c:v>
                </c:pt>
                <c:pt idx="191">
                  <c:v>39783</c:v>
                </c:pt>
                <c:pt idx="192">
                  <c:v>39814</c:v>
                </c:pt>
                <c:pt idx="193">
                  <c:v>39845</c:v>
                </c:pt>
                <c:pt idx="194">
                  <c:v>39873</c:v>
                </c:pt>
                <c:pt idx="195">
                  <c:v>39904</c:v>
                </c:pt>
                <c:pt idx="196">
                  <c:v>39934</c:v>
                </c:pt>
                <c:pt idx="197">
                  <c:v>39965</c:v>
                </c:pt>
                <c:pt idx="198">
                  <c:v>39995</c:v>
                </c:pt>
                <c:pt idx="199">
                  <c:v>40026</c:v>
                </c:pt>
                <c:pt idx="200">
                  <c:v>40057</c:v>
                </c:pt>
                <c:pt idx="201">
                  <c:v>40087</c:v>
                </c:pt>
                <c:pt idx="202">
                  <c:v>40118</c:v>
                </c:pt>
                <c:pt idx="203">
                  <c:v>40148</c:v>
                </c:pt>
                <c:pt idx="204">
                  <c:v>40179</c:v>
                </c:pt>
                <c:pt idx="205">
                  <c:v>40210</c:v>
                </c:pt>
                <c:pt idx="206">
                  <c:v>40238</c:v>
                </c:pt>
                <c:pt idx="207">
                  <c:v>40269</c:v>
                </c:pt>
                <c:pt idx="208">
                  <c:v>40299</c:v>
                </c:pt>
                <c:pt idx="209">
                  <c:v>40330</c:v>
                </c:pt>
                <c:pt idx="210">
                  <c:v>40360</c:v>
                </c:pt>
                <c:pt idx="211">
                  <c:v>40391</c:v>
                </c:pt>
                <c:pt idx="212">
                  <c:v>40422</c:v>
                </c:pt>
                <c:pt idx="213">
                  <c:v>40452</c:v>
                </c:pt>
                <c:pt idx="214">
                  <c:v>40483</c:v>
                </c:pt>
                <c:pt idx="215">
                  <c:v>40513</c:v>
                </c:pt>
                <c:pt idx="216">
                  <c:v>40544</c:v>
                </c:pt>
                <c:pt idx="217">
                  <c:v>40575</c:v>
                </c:pt>
                <c:pt idx="218">
                  <c:v>40603</c:v>
                </c:pt>
                <c:pt idx="219">
                  <c:v>40634</c:v>
                </c:pt>
                <c:pt idx="220">
                  <c:v>40664</c:v>
                </c:pt>
                <c:pt idx="221">
                  <c:v>40695</c:v>
                </c:pt>
                <c:pt idx="222">
                  <c:v>40725</c:v>
                </c:pt>
                <c:pt idx="223">
                  <c:v>40756</c:v>
                </c:pt>
                <c:pt idx="224">
                  <c:v>40787</c:v>
                </c:pt>
                <c:pt idx="225">
                  <c:v>40817</c:v>
                </c:pt>
                <c:pt idx="226">
                  <c:v>40848</c:v>
                </c:pt>
                <c:pt idx="227">
                  <c:v>40878</c:v>
                </c:pt>
                <c:pt idx="228">
                  <c:v>40909</c:v>
                </c:pt>
                <c:pt idx="229">
                  <c:v>40940</c:v>
                </c:pt>
                <c:pt idx="230">
                  <c:v>40969</c:v>
                </c:pt>
                <c:pt idx="231">
                  <c:v>41000</c:v>
                </c:pt>
                <c:pt idx="232">
                  <c:v>41030</c:v>
                </c:pt>
                <c:pt idx="233">
                  <c:v>41061</c:v>
                </c:pt>
                <c:pt idx="234">
                  <c:v>41091</c:v>
                </c:pt>
                <c:pt idx="235">
                  <c:v>41122</c:v>
                </c:pt>
                <c:pt idx="236">
                  <c:v>41153</c:v>
                </c:pt>
                <c:pt idx="237">
                  <c:v>41183</c:v>
                </c:pt>
                <c:pt idx="238">
                  <c:v>41214</c:v>
                </c:pt>
                <c:pt idx="239">
                  <c:v>41244</c:v>
                </c:pt>
                <c:pt idx="240">
                  <c:v>41275</c:v>
                </c:pt>
                <c:pt idx="241">
                  <c:v>41306</c:v>
                </c:pt>
                <c:pt idx="242">
                  <c:v>41334</c:v>
                </c:pt>
                <c:pt idx="243">
                  <c:v>41365</c:v>
                </c:pt>
                <c:pt idx="244">
                  <c:v>41395</c:v>
                </c:pt>
                <c:pt idx="245">
                  <c:v>41426</c:v>
                </c:pt>
                <c:pt idx="246">
                  <c:v>41456</c:v>
                </c:pt>
                <c:pt idx="247">
                  <c:v>41487</c:v>
                </c:pt>
                <c:pt idx="248">
                  <c:v>41518</c:v>
                </c:pt>
                <c:pt idx="249">
                  <c:v>41548</c:v>
                </c:pt>
                <c:pt idx="250">
                  <c:v>41579</c:v>
                </c:pt>
                <c:pt idx="251">
                  <c:v>41609</c:v>
                </c:pt>
                <c:pt idx="252">
                  <c:v>41640</c:v>
                </c:pt>
                <c:pt idx="253">
                  <c:v>41671</c:v>
                </c:pt>
                <c:pt idx="254">
                  <c:v>41699</c:v>
                </c:pt>
                <c:pt idx="255">
                  <c:v>41730</c:v>
                </c:pt>
                <c:pt idx="256">
                  <c:v>41760</c:v>
                </c:pt>
                <c:pt idx="257">
                  <c:v>41791</c:v>
                </c:pt>
                <c:pt idx="258">
                  <c:v>41821</c:v>
                </c:pt>
                <c:pt idx="259">
                  <c:v>41852</c:v>
                </c:pt>
                <c:pt idx="260">
                  <c:v>41883</c:v>
                </c:pt>
                <c:pt idx="261">
                  <c:v>41913</c:v>
                </c:pt>
                <c:pt idx="262">
                  <c:v>41944</c:v>
                </c:pt>
                <c:pt idx="263">
                  <c:v>41974</c:v>
                </c:pt>
                <c:pt idx="264">
                  <c:v>42005</c:v>
                </c:pt>
                <c:pt idx="265">
                  <c:v>42036</c:v>
                </c:pt>
                <c:pt idx="266">
                  <c:v>42064</c:v>
                </c:pt>
                <c:pt idx="267">
                  <c:v>42095</c:v>
                </c:pt>
                <c:pt idx="268">
                  <c:v>42125</c:v>
                </c:pt>
                <c:pt idx="269">
                  <c:v>42156</c:v>
                </c:pt>
                <c:pt idx="270">
                  <c:v>42186</c:v>
                </c:pt>
                <c:pt idx="271">
                  <c:v>42217</c:v>
                </c:pt>
                <c:pt idx="272">
                  <c:v>42248</c:v>
                </c:pt>
                <c:pt idx="273">
                  <c:v>42278</c:v>
                </c:pt>
                <c:pt idx="274">
                  <c:v>42309</c:v>
                </c:pt>
                <c:pt idx="275">
                  <c:v>42339</c:v>
                </c:pt>
                <c:pt idx="276">
                  <c:v>42370</c:v>
                </c:pt>
                <c:pt idx="277">
                  <c:v>42401</c:v>
                </c:pt>
                <c:pt idx="278">
                  <c:v>42430</c:v>
                </c:pt>
                <c:pt idx="279">
                  <c:v>42461</c:v>
                </c:pt>
                <c:pt idx="280">
                  <c:v>42491</c:v>
                </c:pt>
                <c:pt idx="281">
                  <c:v>42522</c:v>
                </c:pt>
                <c:pt idx="282">
                  <c:v>42552</c:v>
                </c:pt>
                <c:pt idx="283">
                  <c:v>42583</c:v>
                </c:pt>
                <c:pt idx="284">
                  <c:v>42614</c:v>
                </c:pt>
                <c:pt idx="285">
                  <c:v>42644</c:v>
                </c:pt>
                <c:pt idx="286">
                  <c:v>42675</c:v>
                </c:pt>
                <c:pt idx="287">
                  <c:v>42705</c:v>
                </c:pt>
                <c:pt idx="288">
                  <c:v>42736</c:v>
                </c:pt>
                <c:pt idx="289">
                  <c:v>42767</c:v>
                </c:pt>
                <c:pt idx="290">
                  <c:v>42795</c:v>
                </c:pt>
                <c:pt idx="291">
                  <c:v>42826</c:v>
                </c:pt>
                <c:pt idx="292">
                  <c:v>42856</c:v>
                </c:pt>
                <c:pt idx="293">
                  <c:v>42887</c:v>
                </c:pt>
                <c:pt idx="294">
                  <c:v>42917</c:v>
                </c:pt>
                <c:pt idx="295">
                  <c:v>42948</c:v>
                </c:pt>
                <c:pt idx="296">
                  <c:v>42979</c:v>
                </c:pt>
                <c:pt idx="297">
                  <c:v>43009</c:v>
                </c:pt>
                <c:pt idx="298">
                  <c:v>43040</c:v>
                </c:pt>
                <c:pt idx="299">
                  <c:v>43070</c:v>
                </c:pt>
                <c:pt idx="300">
                  <c:v>43101</c:v>
                </c:pt>
                <c:pt idx="301">
                  <c:v>43132</c:v>
                </c:pt>
                <c:pt idx="302">
                  <c:v>43160</c:v>
                </c:pt>
                <c:pt idx="303">
                  <c:v>43191</c:v>
                </c:pt>
                <c:pt idx="304">
                  <c:v>43221</c:v>
                </c:pt>
                <c:pt idx="305">
                  <c:v>43252</c:v>
                </c:pt>
                <c:pt idx="306">
                  <c:v>43282</c:v>
                </c:pt>
                <c:pt idx="307">
                  <c:v>43313</c:v>
                </c:pt>
                <c:pt idx="308">
                  <c:v>43344</c:v>
                </c:pt>
                <c:pt idx="309">
                  <c:v>43374</c:v>
                </c:pt>
                <c:pt idx="310">
                  <c:v>43405</c:v>
                </c:pt>
                <c:pt idx="311">
                  <c:v>43435</c:v>
                </c:pt>
                <c:pt idx="312">
                  <c:v>43466</c:v>
                </c:pt>
                <c:pt idx="313">
                  <c:v>43497</c:v>
                </c:pt>
                <c:pt idx="314">
                  <c:v>43525</c:v>
                </c:pt>
                <c:pt idx="315">
                  <c:v>43556</c:v>
                </c:pt>
                <c:pt idx="316">
                  <c:v>43586</c:v>
                </c:pt>
                <c:pt idx="317">
                  <c:v>43617</c:v>
                </c:pt>
                <c:pt idx="318">
                  <c:v>43647</c:v>
                </c:pt>
                <c:pt idx="319">
                  <c:v>43678</c:v>
                </c:pt>
                <c:pt idx="320">
                  <c:v>43709</c:v>
                </c:pt>
                <c:pt idx="321">
                  <c:v>43739</c:v>
                </c:pt>
                <c:pt idx="322">
                  <c:v>43770</c:v>
                </c:pt>
                <c:pt idx="323">
                  <c:v>43800</c:v>
                </c:pt>
                <c:pt idx="324">
                  <c:v>43831</c:v>
                </c:pt>
                <c:pt idx="325">
                  <c:v>43862</c:v>
                </c:pt>
                <c:pt idx="326">
                  <c:v>43891</c:v>
                </c:pt>
                <c:pt idx="327">
                  <c:v>43922</c:v>
                </c:pt>
                <c:pt idx="328">
                  <c:v>43952</c:v>
                </c:pt>
                <c:pt idx="329">
                  <c:v>43983</c:v>
                </c:pt>
                <c:pt idx="330">
                  <c:v>44013</c:v>
                </c:pt>
                <c:pt idx="331">
                  <c:v>44044</c:v>
                </c:pt>
                <c:pt idx="332">
                  <c:v>44075</c:v>
                </c:pt>
                <c:pt idx="333">
                  <c:v>44105</c:v>
                </c:pt>
                <c:pt idx="334">
                  <c:v>44136</c:v>
                </c:pt>
                <c:pt idx="335">
                  <c:v>44166</c:v>
                </c:pt>
                <c:pt idx="336">
                  <c:v>44197</c:v>
                </c:pt>
                <c:pt idx="337">
                  <c:v>44228</c:v>
                </c:pt>
                <c:pt idx="338">
                  <c:v>44256</c:v>
                </c:pt>
                <c:pt idx="339">
                  <c:v>44287</c:v>
                </c:pt>
                <c:pt idx="340">
                  <c:v>44317</c:v>
                </c:pt>
                <c:pt idx="341">
                  <c:v>44348</c:v>
                </c:pt>
                <c:pt idx="342">
                  <c:v>44378</c:v>
                </c:pt>
              </c:numCache>
            </c:numRef>
          </c:cat>
          <c:val>
            <c:numRef>
              <c:f>'2_Desestacionalizacion'!$D$6:$D$348</c:f>
              <c:numCache>
                <c:formatCode>0.0</c:formatCode>
                <c:ptCount val="343"/>
                <c:pt idx="0">
                  <c:v>69.222752741001003</c:v>
                </c:pt>
                <c:pt idx="1">
                  <c:v>68.807639917526004</c:v>
                </c:pt>
                <c:pt idx="2">
                  <c:v>73.558003259065003</c:v>
                </c:pt>
                <c:pt idx="3">
                  <c:v>68.713922853273004</c:v>
                </c:pt>
                <c:pt idx="4">
                  <c:v>70.251512978845994</c:v>
                </c:pt>
                <c:pt idx="5">
                  <c:v>68.890945727279004</c:v>
                </c:pt>
                <c:pt idx="6">
                  <c:v>69.404267260252993</c:v>
                </c:pt>
                <c:pt idx="7">
                  <c:v>71.354081301739001</c:v>
                </c:pt>
                <c:pt idx="8">
                  <c:v>72.185902943762997</c:v>
                </c:pt>
                <c:pt idx="9">
                  <c:v>72.872197612022006</c:v>
                </c:pt>
                <c:pt idx="10">
                  <c:v>72.706848374027004</c:v>
                </c:pt>
                <c:pt idx="11">
                  <c:v>74.580021860366003</c:v>
                </c:pt>
                <c:pt idx="12">
                  <c:v>73.251800243603</c:v>
                </c:pt>
                <c:pt idx="13">
                  <c:v>71.370153327790007</c:v>
                </c:pt>
                <c:pt idx="14">
                  <c:v>76.052116289644005</c:v>
                </c:pt>
                <c:pt idx="15">
                  <c:v>75.375105177611005</c:v>
                </c:pt>
                <c:pt idx="16">
                  <c:v>73.581131777707</c:v>
                </c:pt>
                <c:pt idx="17">
                  <c:v>73.683519175634004</c:v>
                </c:pt>
                <c:pt idx="18">
                  <c:v>73.563034064375998</c:v>
                </c:pt>
                <c:pt idx="19">
                  <c:v>77.516942086721002</c:v>
                </c:pt>
                <c:pt idx="20">
                  <c:v>77.071261819930001</c:v>
                </c:pt>
                <c:pt idx="21">
                  <c:v>76.989935722742004</c:v>
                </c:pt>
                <c:pt idx="22">
                  <c:v>76.079284670172996</c:v>
                </c:pt>
                <c:pt idx="23">
                  <c:v>75.371307021845993</c:v>
                </c:pt>
                <c:pt idx="24">
                  <c:v>73.453939859597995</c:v>
                </c:pt>
                <c:pt idx="25">
                  <c:v>65.665276272438007</c:v>
                </c:pt>
                <c:pt idx="26">
                  <c:v>68.981127081335998</c:v>
                </c:pt>
                <c:pt idx="27">
                  <c:v>62.717884406396003</c:v>
                </c:pt>
                <c:pt idx="28">
                  <c:v>64.524418084933004</c:v>
                </c:pt>
                <c:pt idx="29">
                  <c:v>63.825140611949003</c:v>
                </c:pt>
                <c:pt idx="30">
                  <c:v>64.187793197469006</c:v>
                </c:pt>
                <c:pt idx="31">
                  <c:v>67.206650190722996</c:v>
                </c:pt>
                <c:pt idx="32">
                  <c:v>67.358274814742003</c:v>
                </c:pt>
                <c:pt idx="33">
                  <c:v>63.513614482904998</c:v>
                </c:pt>
                <c:pt idx="34">
                  <c:v>68.631929276196999</c:v>
                </c:pt>
                <c:pt idx="35">
                  <c:v>71.903246375208994</c:v>
                </c:pt>
                <c:pt idx="36">
                  <c:v>73.095004923233006</c:v>
                </c:pt>
                <c:pt idx="37">
                  <c:v>71.478274021982003</c:v>
                </c:pt>
                <c:pt idx="38">
                  <c:v>73.903667779817994</c:v>
                </c:pt>
                <c:pt idx="39">
                  <c:v>70.377129117471</c:v>
                </c:pt>
                <c:pt idx="40">
                  <c:v>73.492172633210004</c:v>
                </c:pt>
                <c:pt idx="41">
                  <c:v>72.914579741626994</c:v>
                </c:pt>
                <c:pt idx="42">
                  <c:v>74.957425653282002</c:v>
                </c:pt>
                <c:pt idx="43">
                  <c:v>76.194863082368002</c:v>
                </c:pt>
                <c:pt idx="44">
                  <c:v>75.500007176946994</c:v>
                </c:pt>
                <c:pt idx="45">
                  <c:v>78.642933626173004</c:v>
                </c:pt>
                <c:pt idx="46">
                  <c:v>77.675702845331998</c:v>
                </c:pt>
                <c:pt idx="47">
                  <c:v>78.534491981401999</c:v>
                </c:pt>
                <c:pt idx="48">
                  <c:v>78.042219444086001</c:v>
                </c:pt>
                <c:pt idx="49">
                  <c:v>75.420844566653997</c:v>
                </c:pt>
                <c:pt idx="50">
                  <c:v>76.500185243716004</c:v>
                </c:pt>
                <c:pt idx="51">
                  <c:v>78.836098151049001</c:v>
                </c:pt>
                <c:pt idx="52">
                  <c:v>79.786200989590995</c:v>
                </c:pt>
                <c:pt idx="53">
                  <c:v>79.415607492765005</c:v>
                </c:pt>
                <c:pt idx="54">
                  <c:v>81.515805138087003</c:v>
                </c:pt>
                <c:pt idx="55">
                  <c:v>83.427342806694995</c:v>
                </c:pt>
                <c:pt idx="56">
                  <c:v>83.615249598389994</c:v>
                </c:pt>
                <c:pt idx="57">
                  <c:v>85.259742253560006</c:v>
                </c:pt>
                <c:pt idx="58">
                  <c:v>82.839978623578006</c:v>
                </c:pt>
                <c:pt idx="59">
                  <c:v>82.889633602290999</c:v>
                </c:pt>
                <c:pt idx="60">
                  <c:v>84.349063982486001</c:v>
                </c:pt>
                <c:pt idx="61">
                  <c:v>82.872574989347996</c:v>
                </c:pt>
                <c:pt idx="62">
                  <c:v>87.573764156218004</c:v>
                </c:pt>
                <c:pt idx="63">
                  <c:v>82.291706714399993</c:v>
                </c:pt>
                <c:pt idx="64">
                  <c:v>85.26180089476</c:v>
                </c:pt>
                <c:pt idx="65">
                  <c:v>84.043097373969005</c:v>
                </c:pt>
                <c:pt idx="66">
                  <c:v>86.597744497947005</c:v>
                </c:pt>
                <c:pt idx="67">
                  <c:v>87.435612320454993</c:v>
                </c:pt>
                <c:pt idx="68">
                  <c:v>87.239938594140995</c:v>
                </c:pt>
                <c:pt idx="69">
                  <c:v>86.766953589151001</c:v>
                </c:pt>
                <c:pt idx="70">
                  <c:v>85.116121804992005</c:v>
                </c:pt>
                <c:pt idx="71">
                  <c:v>85.791988742108003</c:v>
                </c:pt>
                <c:pt idx="72">
                  <c:v>86.841536562740004</c:v>
                </c:pt>
                <c:pt idx="73">
                  <c:v>84.219662797219002</c:v>
                </c:pt>
                <c:pt idx="74">
                  <c:v>88.847605255158996</c:v>
                </c:pt>
                <c:pt idx="75">
                  <c:v>83.644715123159997</c:v>
                </c:pt>
                <c:pt idx="76">
                  <c:v>85.871616231607007</c:v>
                </c:pt>
                <c:pt idx="77">
                  <c:v>85.481674076860998</c:v>
                </c:pt>
                <c:pt idx="78">
                  <c:v>87.771190720605006</c:v>
                </c:pt>
                <c:pt idx="79">
                  <c:v>88.621387370714004</c:v>
                </c:pt>
                <c:pt idx="80">
                  <c:v>89.268987134154003</c:v>
                </c:pt>
                <c:pt idx="81">
                  <c:v>87.169777806395004</c:v>
                </c:pt>
                <c:pt idx="82">
                  <c:v>86.927992643891002</c:v>
                </c:pt>
                <c:pt idx="83">
                  <c:v>86.436036925793999</c:v>
                </c:pt>
                <c:pt idx="84">
                  <c:v>89.189388511763994</c:v>
                </c:pt>
                <c:pt idx="85">
                  <c:v>88.977077351809996</c:v>
                </c:pt>
                <c:pt idx="86">
                  <c:v>92.545167063085003</c:v>
                </c:pt>
                <c:pt idx="87">
                  <c:v>85.821423503275994</c:v>
                </c:pt>
                <c:pt idx="88">
                  <c:v>91.384537047986996</c:v>
                </c:pt>
                <c:pt idx="89">
                  <c:v>91.167962650630997</c:v>
                </c:pt>
                <c:pt idx="90">
                  <c:v>91.726002078557997</c:v>
                </c:pt>
                <c:pt idx="91">
                  <c:v>95.543409918945002</c:v>
                </c:pt>
                <c:pt idx="92">
                  <c:v>93.853498261682006</c:v>
                </c:pt>
                <c:pt idx="93">
                  <c:v>91.437464785827999</c:v>
                </c:pt>
                <c:pt idx="94">
                  <c:v>89.180262764809001</c:v>
                </c:pt>
                <c:pt idx="95">
                  <c:v>86.051826270910993</c:v>
                </c:pt>
                <c:pt idx="96">
                  <c:v>90.568420683937006</c:v>
                </c:pt>
                <c:pt idx="97">
                  <c:v>86.750036790013993</c:v>
                </c:pt>
                <c:pt idx="98">
                  <c:v>91.089701477345997</c:v>
                </c:pt>
                <c:pt idx="99">
                  <c:v>83.277744519641004</c:v>
                </c:pt>
                <c:pt idx="100">
                  <c:v>88.424719096060997</c:v>
                </c:pt>
                <c:pt idx="101">
                  <c:v>88.097687086483006</c:v>
                </c:pt>
                <c:pt idx="102">
                  <c:v>89.689197681989995</c:v>
                </c:pt>
                <c:pt idx="103">
                  <c:v>92.733684748792001</c:v>
                </c:pt>
                <c:pt idx="104">
                  <c:v>90.203346547989995</c:v>
                </c:pt>
                <c:pt idx="105">
                  <c:v>88.924153585034006</c:v>
                </c:pt>
                <c:pt idx="106">
                  <c:v>87.544021974920994</c:v>
                </c:pt>
                <c:pt idx="107">
                  <c:v>85.843593679427002</c:v>
                </c:pt>
                <c:pt idx="108">
                  <c:v>86.944237938439997</c:v>
                </c:pt>
                <c:pt idx="109">
                  <c:v>83.089382256517993</c:v>
                </c:pt>
                <c:pt idx="110">
                  <c:v>84.522614952024995</c:v>
                </c:pt>
                <c:pt idx="111">
                  <c:v>87.377793538099993</c:v>
                </c:pt>
                <c:pt idx="112">
                  <c:v>87.538229310936003</c:v>
                </c:pt>
                <c:pt idx="113">
                  <c:v>85.908535949598999</c:v>
                </c:pt>
                <c:pt idx="114">
                  <c:v>88.161220913297001</c:v>
                </c:pt>
                <c:pt idx="115">
                  <c:v>90.830594763139004</c:v>
                </c:pt>
                <c:pt idx="116">
                  <c:v>88.669002275107999</c:v>
                </c:pt>
                <c:pt idx="117">
                  <c:v>91.266599875051995</c:v>
                </c:pt>
                <c:pt idx="118">
                  <c:v>86.976474006581995</c:v>
                </c:pt>
                <c:pt idx="119">
                  <c:v>85.880974542255998</c:v>
                </c:pt>
                <c:pt idx="120">
                  <c:v>87.559601868719</c:v>
                </c:pt>
                <c:pt idx="121">
                  <c:v>85.790108856961993</c:v>
                </c:pt>
                <c:pt idx="122">
                  <c:v>89.637685515417999</c:v>
                </c:pt>
                <c:pt idx="123">
                  <c:v>86.588749022493005</c:v>
                </c:pt>
                <c:pt idx="124">
                  <c:v>88.738551913183997</c:v>
                </c:pt>
                <c:pt idx="125">
                  <c:v>88.509968935518003</c:v>
                </c:pt>
                <c:pt idx="126">
                  <c:v>89.920354736305995</c:v>
                </c:pt>
                <c:pt idx="127">
                  <c:v>90.563161314569001</c:v>
                </c:pt>
                <c:pt idx="128">
                  <c:v>89.769470088589003</c:v>
                </c:pt>
                <c:pt idx="129">
                  <c:v>92.114288029248996</c:v>
                </c:pt>
                <c:pt idx="130">
                  <c:v>87.161751204053004</c:v>
                </c:pt>
                <c:pt idx="131">
                  <c:v>89.238166935351998</c:v>
                </c:pt>
                <c:pt idx="132">
                  <c:v>90.623781686132006</c:v>
                </c:pt>
                <c:pt idx="133">
                  <c:v>87.637193057394001</c:v>
                </c:pt>
                <c:pt idx="134">
                  <c:v>95.166429674032003</c:v>
                </c:pt>
                <c:pt idx="135">
                  <c:v>90.997119446379997</c:v>
                </c:pt>
                <c:pt idx="136">
                  <c:v>91.874634161274003</c:v>
                </c:pt>
                <c:pt idx="137">
                  <c:v>92.865910856308005</c:v>
                </c:pt>
                <c:pt idx="138">
                  <c:v>92.173627587311998</c:v>
                </c:pt>
                <c:pt idx="139">
                  <c:v>93.285623989369995</c:v>
                </c:pt>
                <c:pt idx="140">
                  <c:v>93.595454791424004</c:v>
                </c:pt>
                <c:pt idx="141">
                  <c:v>94.852783822315999</c:v>
                </c:pt>
                <c:pt idx="142">
                  <c:v>91.945001956094998</c:v>
                </c:pt>
                <c:pt idx="143">
                  <c:v>91.631834090395003</c:v>
                </c:pt>
                <c:pt idx="144">
                  <c:v>92.064120093373006</c:v>
                </c:pt>
                <c:pt idx="145">
                  <c:v>89.165980483837998</c:v>
                </c:pt>
                <c:pt idx="146">
                  <c:v>93.267853153103999</c:v>
                </c:pt>
                <c:pt idx="147">
                  <c:v>95.221197767367997</c:v>
                </c:pt>
                <c:pt idx="148">
                  <c:v>95.299887725252006</c:v>
                </c:pt>
                <c:pt idx="149">
                  <c:v>94.261352842595002</c:v>
                </c:pt>
                <c:pt idx="150">
                  <c:v>91.006764672005005</c:v>
                </c:pt>
                <c:pt idx="151">
                  <c:v>96.513488008587998</c:v>
                </c:pt>
                <c:pt idx="152">
                  <c:v>95.232252654663</c:v>
                </c:pt>
                <c:pt idx="153">
                  <c:v>96.443959013221999</c:v>
                </c:pt>
                <c:pt idx="154">
                  <c:v>95.684377529895002</c:v>
                </c:pt>
                <c:pt idx="155">
                  <c:v>96.284065131473</c:v>
                </c:pt>
                <c:pt idx="156">
                  <c:v>96.122816081297003</c:v>
                </c:pt>
                <c:pt idx="157">
                  <c:v>92.244358348198006</c:v>
                </c:pt>
                <c:pt idx="158">
                  <c:v>100.97319895826</c:v>
                </c:pt>
                <c:pt idx="159">
                  <c:v>95.355379809661997</c:v>
                </c:pt>
                <c:pt idx="160">
                  <c:v>100.166735163586</c:v>
                </c:pt>
                <c:pt idx="161">
                  <c:v>99.057641233477995</c:v>
                </c:pt>
                <c:pt idx="162">
                  <c:v>97.793735015056001</c:v>
                </c:pt>
                <c:pt idx="163">
                  <c:v>100.98380936727099</c:v>
                </c:pt>
                <c:pt idx="164">
                  <c:v>99.372849733701997</c:v>
                </c:pt>
                <c:pt idx="165">
                  <c:v>101.065455944272</c:v>
                </c:pt>
                <c:pt idx="166">
                  <c:v>98.322970722668998</c:v>
                </c:pt>
                <c:pt idx="167">
                  <c:v>95.668926611637005</c:v>
                </c:pt>
                <c:pt idx="168">
                  <c:v>97.324567545535999</c:v>
                </c:pt>
                <c:pt idx="169">
                  <c:v>93.927470933685996</c:v>
                </c:pt>
                <c:pt idx="170">
                  <c:v>102.31452086423501</c:v>
                </c:pt>
                <c:pt idx="171">
                  <c:v>96.648580372764002</c:v>
                </c:pt>
                <c:pt idx="172">
                  <c:v>100.642026608413</c:v>
                </c:pt>
                <c:pt idx="173">
                  <c:v>99.939529598988003</c:v>
                </c:pt>
                <c:pt idx="174">
                  <c:v>99.203482813850002</c:v>
                </c:pt>
                <c:pt idx="175">
                  <c:v>100.182914258637</c:v>
                </c:pt>
                <c:pt idx="176">
                  <c:v>99.369516739394001</c:v>
                </c:pt>
                <c:pt idx="177">
                  <c:v>103.29588469230499</c:v>
                </c:pt>
                <c:pt idx="178">
                  <c:v>98.230623908007999</c:v>
                </c:pt>
                <c:pt idx="179">
                  <c:v>96.955274128510993</c:v>
                </c:pt>
                <c:pt idx="180">
                  <c:v>98.413883443496005</c:v>
                </c:pt>
                <c:pt idx="181">
                  <c:v>96.940238578608998</c:v>
                </c:pt>
                <c:pt idx="182">
                  <c:v>97.253812560040004</c:v>
                </c:pt>
                <c:pt idx="183">
                  <c:v>100.267614174279</c:v>
                </c:pt>
                <c:pt idx="184">
                  <c:v>99.579411289223998</c:v>
                </c:pt>
                <c:pt idx="185">
                  <c:v>99.229124813032996</c:v>
                </c:pt>
                <c:pt idx="186">
                  <c:v>99.117931984837995</c:v>
                </c:pt>
                <c:pt idx="187">
                  <c:v>98.257106390854005</c:v>
                </c:pt>
                <c:pt idx="188">
                  <c:v>97.198151106243003</c:v>
                </c:pt>
                <c:pt idx="189">
                  <c:v>101.799708188868</c:v>
                </c:pt>
                <c:pt idx="190">
                  <c:v>94.394361758589</c:v>
                </c:pt>
                <c:pt idx="191">
                  <c:v>93.115294618123002</c:v>
                </c:pt>
                <c:pt idx="192">
                  <c:v>90.109601882518007</c:v>
                </c:pt>
                <c:pt idx="193">
                  <c:v>85.557052842272</c:v>
                </c:pt>
                <c:pt idx="194">
                  <c:v>90.925811433020002</c:v>
                </c:pt>
                <c:pt idx="195">
                  <c:v>88.454080831897002</c:v>
                </c:pt>
                <c:pt idx="196">
                  <c:v>89.430266954211007</c:v>
                </c:pt>
                <c:pt idx="197">
                  <c:v>89.343901844483995</c:v>
                </c:pt>
                <c:pt idx="198">
                  <c:v>92.035614282626</c:v>
                </c:pt>
                <c:pt idx="199">
                  <c:v>90.782014042450996</c:v>
                </c:pt>
                <c:pt idx="200">
                  <c:v>91.462566564249002</c:v>
                </c:pt>
                <c:pt idx="201">
                  <c:v>95.445101438362002</c:v>
                </c:pt>
                <c:pt idx="202">
                  <c:v>92.246261597010999</c:v>
                </c:pt>
                <c:pt idx="203">
                  <c:v>91.892238154286005</c:v>
                </c:pt>
                <c:pt idx="204">
                  <c:v>92.981289244796002</c:v>
                </c:pt>
                <c:pt idx="205">
                  <c:v>88.696325956872997</c:v>
                </c:pt>
                <c:pt idx="206">
                  <c:v>96.826786358945</c:v>
                </c:pt>
                <c:pt idx="207">
                  <c:v>94.777619273541006</c:v>
                </c:pt>
                <c:pt idx="208">
                  <c:v>95.143665084136998</c:v>
                </c:pt>
                <c:pt idx="209">
                  <c:v>95.102613256631997</c:v>
                </c:pt>
                <c:pt idx="210">
                  <c:v>95.193280301510995</c:v>
                </c:pt>
                <c:pt idx="211">
                  <c:v>95.685408939289005</c:v>
                </c:pt>
                <c:pt idx="212">
                  <c:v>95.022437238389003</c:v>
                </c:pt>
                <c:pt idx="213">
                  <c:v>97.470428601406994</c:v>
                </c:pt>
                <c:pt idx="214">
                  <c:v>95.410554634085997</c:v>
                </c:pt>
                <c:pt idx="215">
                  <c:v>94.712901254222999</c:v>
                </c:pt>
                <c:pt idx="216">
                  <c:v>93.959734326355999</c:v>
                </c:pt>
                <c:pt idx="217">
                  <c:v>90.690864945398005</c:v>
                </c:pt>
                <c:pt idx="218">
                  <c:v>98.182451683390994</c:v>
                </c:pt>
                <c:pt idx="219">
                  <c:v>94.315400722256996</c:v>
                </c:pt>
                <c:pt idx="220">
                  <c:v>97.668615207819997</c:v>
                </c:pt>
                <c:pt idx="221">
                  <c:v>98.591187130416998</c:v>
                </c:pt>
                <c:pt idx="222">
                  <c:v>97.672502605787002</c:v>
                </c:pt>
                <c:pt idx="223">
                  <c:v>99.203989927715995</c:v>
                </c:pt>
                <c:pt idx="224">
                  <c:v>97.146208227635</c:v>
                </c:pt>
                <c:pt idx="225">
                  <c:v>101.696324232574</c:v>
                </c:pt>
                <c:pt idx="226">
                  <c:v>101.44542957308801</c:v>
                </c:pt>
                <c:pt idx="227">
                  <c:v>98.846454703362994</c:v>
                </c:pt>
                <c:pt idx="228">
                  <c:v>97.418854301197996</c:v>
                </c:pt>
                <c:pt idx="229">
                  <c:v>96.596414309606999</c:v>
                </c:pt>
                <c:pt idx="230">
                  <c:v>101.728724592996</c:v>
                </c:pt>
                <c:pt idx="231">
                  <c:v>97.343375750177998</c:v>
                </c:pt>
                <c:pt idx="232">
                  <c:v>102.213508540782</c:v>
                </c:pt>
                <c:pt idx="233">
                  <c:v>100.864709584837</c:v>
                </c:pt>
                <c:pt idx="234">
                  <c:v>101.886283968505</c:v>
                </c:pt>
                <c:pt idx="235">
                  <c:v>101.95247565309199</c:v>
                </c:pt>
                <c:pt idx="236">
                  <c:v>99.661986632153997</c:v>
                </c:pt>
                <c:pt idx="237">
                  <c:v>103.73820925492799</c:v>
                </c:pt>
                <c:pt idx="238">
                  <c:v>102.469922178357</c:v>
                </c:pt>
                <c:pt idx="239">
                  <c:v>96.809461544902007</c:v>
                </c:pt>
                <c:pt idx="240">
                  <c:v>99.142353163706005</c:v>
                </c:pt>
                <c:pt idx="241">
                  <c:v>96.198393032300004</c:v>
                </c:pt>
                <c:pt idx="242">
                  <c:v>97.971190650935</c:v>
                </c:pt>
                <c:pt idx="243">
                  <c:v>99.927287635347994</c:v>
                </c:pt>
                <c:pt idx="244">
                  <c:v>102.470504775877</c:v>
                </c:pt>
                <c:pt idx="245">
                  <c:v>98.648135852050999</c:v>
                </c:pt>
                <c:pt idx="246">
                  <c:v>100.627902945719</c:v>
                </c:pt>
                <c:pt idx="247">
                  <c:v>101.831820459971</c:v>
                </c:pt>
                <c:pt idx="248">
                  <c:v>98.341726436414007</c:v>
                </c:pt>
                <c:pt idx="249">
                  <c:v>104.84913709671299</c:v>
                </c:pt>
                <c:pt idx="250">
                  <c:v>101.785625836226</c:v>
                </c:pt>
                <c:pt idx="251">
                  <c:v>98.205922114740005</c:v>
                </c:pt>
                <c:pt idx="252">
                  <c:v>100.11716715195899</c:v>
                </c:pt>
                <c:pt idx="253">
                  <c:v>97.525868153467002</c:v>
                </c:pt>
                <c:pt idx="254">
                  <c:v>103.471566749647</c:v>
                </c:pt>
                <c:pt idx="255">
                  <c:v>100.697383364712</c:v>
                </c:pt>
                <c:pt idx="256">
                  <c:v>105.059779626378</c:v>
                </c:pt>
                <c:pt idx="257">
                  <c:v>102.892321781232</c:v>
                </c:pt>
                <c:pt idx="258">
                  <c:v>103.247045814177</c:v>
                </c:pt>
                <c:pt idx="259">
                  <c:v>102.845073010863</c:v>
                </c:pt>
                <c:pt idx="260">
                  <c:v>102.00536578432801</c:v>
                </c:pt>
                <c:pt idx="261">
                  <c:v>107.841285955214</c:v>
                </c:pt>
                <c:pt idx="262">
                  <c:v>103.68176049742399</c:v>
                </c:pt>
                <c:pt idx="263">
                  <c:v>101.491292039337</c:v>
                </c:pt>
                <c:pt idx="264">
                  <c:v>101.658786614058</c:v>
                </c:pt>
                <c:pt idx="265">
                  <c:v>99.330086803797997</c:v>
                </c:pt>
                <c:pt idx="266">
                  <c:v>104.280893265956</c:v>
                </c:pt>
                <c:pt idx="267">
                  <c:v>101.701330650335</c:v>
                </c:pt>
                <c:pt idx="268">
                  <c:v>103.641199790146</c:v>
                </c:pt>
                <c:pt idx="269">
                  <c:v>103.89980542697801</c:v>
                </c:pt>
                <c:pt idx="270">
                  <c:v>105.68262657611299</c:v>
                </c:pt>
                <c:pt idx="271">
                  <c:v>105.38347873862701</c:v>
                </c:pt>
                <c:pt idx="272">
                  <c:v>105.59533778725201</c:v>
                </c:pt>
                <c:pt idx="273">
                  <c:v>107.504150227083</c:v>
                </c:pt>
                <c:pt idx="274">
                  <c:v>103.804321898899</c:v>
                </c:pt>
                <c:pt idx="275">
                  <c:v>101.951116882695</c:v>
                </c:pt>
                <c:pt idx="276">
                  <c:v>102.66954419177399</c:v>
                </c:pt>
                <c:pt idx="277">
                  <c:v>102.495954212801</c:v>
                </c:pt>
                <c:pt idx="278">
                  <c:v>103.32510247980299</c:v>
                </c:pt>
                <c:pt idx="279">
                  <c:v>103.786201634352</c:v>
                </c:pt>
                <c:pt idx="280">
                  <c:v>104.89301161517101</c:v>
                </c:pt>
                <c:pt idx="281">
                  <c:v>104.804542975643</c:v>
                </c:pt>
                <c:pt idx="282">
                  <c:v>103.455785309224</c:v>
                </c:pt>
                <c:pt idx="283">
                  <c:v>105.709212316009</c:v>
                </c:pt>
                <c:pt idx="284">
                  <c:v>103.443747934321</c:v>
                </c:pt>
                <c:pt idx="285">
                  <c:v>105.925175644818</c:v>
                </c:pt>
                <c:pt idx="286">
                  <c:v>106.116212344743</c:v>
                </c:pt>
                <c:pt idx="287">
                  <c:v>101.74763174418599</c:v>
                </c:pt>
                <c:pt idx="288">
                  <c:v>103.486779862633</c:v>
                </c:pt>
                <c:pt idx="289">
                  <c:v>100.36117655333</c:v>
                </c:pt>
                <c:pt idx="290">
                  <c:v>107.993958238418</c:v>
                </c:pt>
                <c:pt idx="291">
                  <c:v>99.812134308012006</c:v>
                </c:pt>
                <c:pt idx="292">
                  <c:v>105.53738861194699</c:v>
                </c:pt>
                <c:pt idx="293">
                  <c:v>105.54054451371699</c:v>
                </c:pt>
                <c:pt idx="294">
                  <c:v>102.906359068146</c:v>
                </c:pt>
                <c:pt idx="295">
                  <c:v>106.225137127248</c:v>
                </c:pt>
                <c:pt idx="296">
                  <c:v>101.67123176016401</c:v>
                </c:pt>
                <c:pt idx="297">
                  <c:v>105.799685980399</c:v>
                </c:pt>
                <c:pt idx="298">
                  <c:v>104.81274461376</c:v>
                </c:pt>
                <c:pt idx="299">
                  <c:v>101.11296498834901</c:v>
                </c:pt>
                <c:pt idx="300">
                  <c:v>104.980643407066</c:v>
                </c:pt>
                <c:pt idx="301">
                  <c:v>101.09174624373701</c:v>
                </c:pt>
                <c:pt idx="302">
                  <c:v>104.222254534033</c:v>
                </c:pt>
                <c:pt idx="303">
                  <c:v>103.98559107675599</c:v>
                </c:pt>
                <c:pt idx="304">
                  <c:v>107.482388436447</c:v>
                </c:pt>
                <c:pt idx="305">
                  <c:v>106.310625065552</c:v>
                </c:pt>
                <c:pt idx="306">
                  <c:v>104.687835337325</c:v>
                </c:pt>
                <c:pt idx="307">
                  <c:v>106.76042419665301</c:v>
                </c:pt>
                <c:pt idx="308">
                  <c:v>103.59066762350599</c:v>
                </c:pt>
                <c:pt idx="309">
                  <c:v>106.549754143906</c:v>
                </c:pt>
                <c:pt idx="310">
                  <c:v>103.182975911634</c:v>
                </c:pt>
                <c:pt idx="311">
                  <c:v>97.869332744226995</c:v>
                </c:pt>
                <c:pt idx="312">
                  <c:v>104.46575623237401</c:v>
                </c:pt>
                <c:pt idx="313">
                  <c:v>100.898289941995</c:v>
                </c:pt>
                <c:pt idx="314">
                  <c:v>104.098345640961</c:v>
                </c:pt>
                <c:pt idx="315">
                  <c:v>100.801491282106</c:v>
                </c:pt>
                <c:pt idx="316">
                  <c:v>103.835627103158</c:v>
                </c:pt>
                <c:pt idx="317">
                  <c:v>102.92040731869901</c:v>
                </c:pt>
                <c:pt idx="318">
                  <c:v>103.082413185769</c:v>
                </c:pt>
                <c:pt idx="319">
                  <c:v>105.338751465333</c:v>
                </c:pt>
                <c:pt idx="320">
                  <c:v>101.643965789414</c:v>
                </c:pt>
                <c:pt idx="321">
                  <c:v>102.98975284555</c:v>
                </c:pt>
                <c:pt idx="322">
                  <c:v>101.034860470015</c:v>
                </c:pt>
                <c:pt idx="323">
                  <c:v>96.907440921182001</c:v>
                </c:pt>
                <c:pt idx="324">
                  <c:v>103.247252664493</c:v>
                </c:pt>
                <c:pt idx="325">
                  <c:v>99.592760996302005</c:v>
                </c:pt>
                <c:pt idx="326">
                  <c:v>99.515651077574006</c:v>
                </c:pt>
                <c:pt idx="327">
                  <c:v>71.046726773219007</c:v>
                </c:pt>
                <c:pt idx="328">
                  <c:v>72.284041285689995</c:v>
                </c:pt>
                <c:pt idx="329">
                  <c:v>86.105905728446999</c:v>
                </c:pt>
                <c:pt idx="330">
                  <c:v>91.588377272708001</c:v>
                </c:pt>
                <c:pt idx="331">
                  <c:v>95.986689162979999</c:v>
                </c:pt>
                <c:pt idx="332">
                  <c:v>95.385563528616004</c:v>
                </c:pt>
                <c:pt idx="333">
                  <c:v>99.379273096329001</c:v>
                </c:pt>
                <c:pt idx="334">
                  <c:v>97.067370809216996</c:v>
                </c:pt>
                <c:pt idx="335">
                  <c:v>94.705071667530007</c:v>
                </c:pt>
                <c:pt idx="336">
                  <c:v>98.042261480551005</c:v>
                </c:pt>
                <c:pt idx="337">
                  <c:v>95.147834563711001</c:v>
                </c:pt>
                <c:pt idx="338">
                  <c:v>101.19354788394701</c:v>
                </c:pt>
                <c:pt idx="339">
                  <c:v>96.974457505380997</c:v>
                </c:pt>
                <c:pt idx="340">
                  <c:v>98.610058992660996</c:v>
                </c:pt>
                <c:pt idx="341">
                  <c:v>97.719139242435006</c:v>
                </c:pt>
                <c:pt idx="342">
                  <c:v>98.251685818355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DC-754B-A3A7-4AAF5D84A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608687"/>
        <c:axId val="583485375"/>
      </c:lineChart>
      <c:dateAx>
        <c:axId val="583608687"/>
        <c:scaling>
          <c:orientation val="minMax"/>
        </c:scaling>
        <c:delete val="0"/>
        <c:axPos val="b"/>
        <c:numFmt formatCode="[$-C0A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X"/>
          </a:p>
        </c:txPr>
        <c:crossAx val="583485375"/>
        <c:crosses val="autoZero"/>
        <c:auto val="1"/>
        <c:lblOffset val="100"/>
        <c:baseTimeUnit val="months"/>
      </c:dateAx>
      <c:valAx>
        <c:axId val="583485375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X"/>
          </a:p>
        </c:txPr>
        <c:crossAx val="583608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93672143286288E-2"/>
          <c:y val="4.96712700591753E-2"/>
          <c:w val="0.88870438890724035"/>
          <c:h val="0.66619377626452847"/>
        </c:manualLayout>
      </c:layout>
      <c:lineChart>
        <c:grouping val="standard"/>
        <c:varyColors val="0"/>
        <c:ser>
          <c:idx val="2"/>
          <c:order val="0"/>
          <c:tx>
            <c:strRef>
              <c:f>'2_Desestacionalizacion'!$O$5</c:f>
              <c:strCache>
                <c:ptCount val="1"/>
                <c:pt idx="0">
                  <c:v>PROD_IND_SA_TEC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'2_Desestacionalizacion'!$B$6:$B$348</c:f>
              <c:numCache>
                <c:formatCode>[$-C0A]mmm\-yy;@</c:formatCode>
                <c:ptCount val="343"/>
                <c:pt idx="0">
                  <c:v>33970</c:v>
                </c:pt>
                <c:pt idx="1">
                  <c:v>34001</c:v>
                </c:pt>
                <c:pt idx="2">
                  <c:v>34029</c:v>
                </c:pt>
                <c:pt idx="3">
                  <c:v>34060</c:v>
                </c:pt>
                <c:pt idx="4">
                  <c:v>34090</c:v>
                </c:pt>
                <c:pt idx="5">
                  <c:v>34121</c:v>
                </c:pt>
                <c:pt idx="6">
                  <c:v>34151</c:v>
                </c:pt>
                <c:pt idx="7">
                  <c:v>34182</c:v>
                </c:pt>
                <c:pt idx="8">
                  <c:v>34213</c:v>
                </c:pt>
                <c:pt idx="9">
                  <c:v>34243</c:v>
                </c:pt>
                <c:pt idx="10">
                  <c:v>34274</c:v>
                </c:pt>
                <c:pt idx="11">
                  <c:v>34304</c:v>
                </c:pt>
                <c:pt idx="12">
                  <c:v>34335</c:v>
                </c:pt>
                <c:pt idx="13">
                  <c:v>34366</c:v>
                </c:pt>
                <c:pt idx="14">
                  <c:v>34394</c:v>
                </c:pt>
                <c:pt idx="15">
                  <c:v>34425</c:v>
                </c:pt>
                <c:pt idx="16">
                  <c:v>34455</c:v>
                </c:pt>
                <c:pt idx="17">
                  <c:v>34486</c:v>
                </c:pt>
                <c:pt idx="18">
                  <c:v>34516</c:v>
                </c:pt>
                <c:pt idx="19">
                  <c:v>34547</c:v>
                </c:pt>
                <c:pt idx="20">
                  <c:v>34578</c:v>
                </c:pt>
                <c:pt idx="21">
                  <c:v>34608</c:v>
                </c:pt>
                <c:pt idx="22">
                  <c:v>34639</c:v>
                </c:pt>
                <c:pt idx="23">
                  <c:v>34669</c:v>
                </c:pt>
                <c:pt idx="24">
                  <c:v>34700</c:v>
                </c:pt>
                <c:pt idx="25">
                  <c:v>34731</c:v>
                </c:pt>
                <c:pt idx="26">
                  <c:v>34759</c:v>
                </c:pt>
                <c:pt idx="27">
                  <c:v>34790</c:v>
                </c:pt>
                <c:pt idx="28">
                  <c:v>34820</c:v>
                </c:pt>
                <c:pt idx="29">
                  <c:v>34851</c:v>
                </c:pt>
                <c:pt idx="30">
                  <c:v>34881</c:v>
                </c:pt>
                <c:pt idx="31">
                  <c:v>34912</c:v>
                </c:pt>
                <c:pt idx="32">
                  <c:v>34943</c:v>
                </c:pt>
                <c:pt idx="33">
                  <c:v>34973</c:v>
                </c:pt>
                <c:pt idx="34">
                  <c:v>35004</c:v>
                </c:pt>
                <c:pt idx="35">
                  <c:v>35034</c:v>
                </c:pt>
                <c:pt idx="36">
                  <c:v>35065</c:v>
                </c:pt>
                <c:pt idx="37">
                  <c:v>35096</c:v>
                </c:pt>
                <c:pt idx="38">
                  <c:v>35125</c:v>
                </c:pt>
                <c:pt idx="39">
                  <c:v>35156</c:v>
                </c:pt>
                <c:pt idx="40">
                  <c:v>35186</c:v>
                </c:pt>
                <c:pt idx="41">
                  <c:v>35217</c:v>
                </c:pt>
                <c:pt idx="42">
                  <c:v>35247</c:v>
                </c:pt>
                <c:pt idx="43">
                  <c:v>35278</c:v>
                </c:pt>
                <c:pt idx="44">
                  <c:v>35309</c:v>
                </c:pt>
                <c:pt idx="45">
                  <c:v>35339</c:v>
                </c:pt>
                <c:pt idx="46">
                  <c:v>35370</c:v>
                </c:pt>
                <c:pt idx="47">
                  <c:v>35400</c:v>
                </c:pt>
                <c:pt idx="48">
                  <c:v>35431</c:v>
                </c:pt>
                <c:pt idx="49">
                  <c:v>35462</c:v>
                </c:pt>
                <c:pt idx="50">
                  <c:v>35490</c:v>
                </c:pt>
                <c:pt idx="51">
                  <c:v>35521</c:v>
                </c:pt>
                <c:pt idx="52">
                  <c:v>35551</c:v>
                </c:pt>
                <c:pt idx="53">
                  <c:v>35582</c:v>
                </c:pt>
                <c:pt idx="54">
                  <c:v>35612</c:v>
                </c:pt>
                <c:pt idx="55">
                  <c:v>35643</c:v>
                </c:pt>
                <c:pt idx="56">
                  <c:v>35674</c:v>
                </c:pt>
                <c:pt idx="57">
                  <c:v>35704</c:v>
                </c:pt>
                <c:pt idx="58">
                  <c:v>35735</c:v>
                </c:pt>
                <c:pt idx="59">
                  <c:v>35765</c:v>
                </c:pt>
                <c:pt idx="60">
                  <c:v>35796</c:v>
                </c:pt>
                <c:pt idx="61">
                  <c:v>35827</c:v>
                </c:pt>
                <c:pt idx="62">
                  <c:v>35855</c:v>
                </c:pt>
                <c:pt idx="63">
                  <c:v>35886</c:v>
                </c:pt>
                <c:pt idx="64">
                  <c:v>35916</c:v>
                </c:pt>
                <c:pt idx="65">
                  <c:v>35947</c:v>
                </c:pt>
                <c:pt idx="66">
                  <c:v>35977</c:v>
                </c:pt>
                <c:pt idx="67">
                  <c:v>36008</c:v>
                </c:pt>
                <c:pt idx="68">
                  <c:v>36039</c:v>
                </c:pt>
                <c:pt idx="69">
                  <c:v>36069</c:v>
                </c:pt>
                <c:pt idx="70">
                  <c:v>36100</c:v>
                </c:pt>
                <c:pt idx="71">
                  <c:v>36130</c:v>
                </c:pt>
                <c:pt idx="72">
                  <c:v>36161</c:v>
                </c:pt>
                <c:pt idx="73">
                  <c:v>36192</c:v>
                </c:pt>
                <c:pt idx="74">
                  <c:v>36220</c:v>
                </c:pt>
                <c:pt idx="75">
                  <c:v>36251</c:v>
                </c:pt>
                <c:pt idx="76">
                  <c:v>36281</c:v>
                </c:pt>
                <c:pt idx="77">
                  <c:v>36312</c:v>
                </c:pt>
                <c:pt idx="78">
                  <c:v>36342</c:v>
                </c:pt>
                <c:pt idx="79">
                  <c:v>36373</c:v>
                </c:pt>
                <c:pt idx="80">
                  <c:v>36404</c:v>
                </c:pt>
                <c:pt idx="81">
                  <c:v>36434</c:v>
                </c:pt>
                <c:pt idx="82">
                  <c:v>36465</c:v>
                </c:pt>
                <c:pt idx="83">
                  <c:v>36495</c:v>
                </c:pt>
                <c:pt idx="84">
                  <c:v>36526</c:v>
                </c:pt>
                <c:pt idx="85">
                  <c:v>36557</c:v>
                </c:pt>
                <c:pt idx="86">
                  <c:v>36586</c:v>
                </c:pt>
                <c:pt idx="87">
                  <c:v>36617</c:v>
                </c:pt>
                <c:pt idx="88">
                  <c:v>36647</c:v>
                </c:pt>
                <c:pt idx="89">
                  <c:v>36678</c:v>
                </c:pt>
                <c:pt idx="90">
                  <c:v>36708</c:v>
                </c:pt>
                <c:pt idx="91">
                  <c:v>36739</c:v>
                </c:pt>
                <c:pt idx="92">
                  <c:v>36770</c:v>
                </c:pt>
                <c:pt idx="93">
                  <c:v>36800</c:v>
                </c:pt>
                <c:pt idx="94">
                  <c:v>36831</c:v>
                </c:pt>
                <c:pt idx="95">
                  <c:v>36861</c:v>
                </c:pt>
                <c:pt idx="96">
                  <c:v>36892</c:v>
                </c:pt>
                <c:pt idx="97">
                  <c:v>36923</c:v>
                </c:pt>
                <c:pt idx="98">
                  <c:v>36951</c:v>
                </c:pt>
                <c:pt idx="99">
                  <c:v>36982</c:v>
                </c:pt>
                <c:pt idx="100">
                  <c:v>37012</c:v>
                </c:pt>
                <c:pt idx="101">
                  <c:v>37043</c:v>
                </c:pt>
                <c:pt idx="102">
                  <c:v>37073</c:v>
                </c:pt>
                <c:pt idx="103">
                  <c:v>37104</c:v>
                </c:pt>
                <c:pt idx="104">
                  <c:v>37135</c:v>
                </c:pt>
                <c:pt idx="105">
                  <c:v>37165</c:v>
                </c:pt>
                <c:pt idx="106">
                  <c:v>37196</c:v>
                </c:pt>
                <c:pt idx="107">
                  <c:v>37226</c:v>
                </c:pt>
                <c:pt idx="108">
                  <c:v>37257</c:v>
                </c:pt>
                <c:pt idx="109">
                  <c:v>37288</c:v>
                </c:pt>
                <c:pt idx="110">
                  <c:v>37316</c:v>
                </c:pt>
                <c:pt idx="111">
                  <c:v>37347</c:v>
                </c:pt>
                <c:pt idx="112">
                  <c:v>37377</c:v>
                </c:pt>
                <c:pt idx="113">
                  <c:v>37408</c:v>
                </c:pt>
                <c:pt idx="114">
                  <c:v>37438</c:v>
                </c:pt>
                <c:pt idx="115">
                  <c:v>37469</c:v>
                </c:pt>
                <c:pt idx="116">
                  <c:v>37500</c:v>
                </c:pt>
                <c:pt idx="117">
                  <c:v>37530</c:v>
                </c:pt>
                <c:pt idx="118">
                  <c:v>37561</c:v>
                </c:pt>
                <c:pt idx="119">
                  <c:v>37591</c:v>
                </c:pt>
                <c:pt idx="120">
                  <c:v>37622</c:v>
                </c:pt>
                <c:pt idx="121">
                  <c:v>37653</c:v>
                </c:pt>
                <c:pt idx="122">
                  <c:v>37681</c:v>
                </c:pt>
                <c:pt idx="123">
                  <c:v>37712</c:v>
                </c:pt>
                <c:pt idx="124">
                  <c:v>37742</c:v>
                </c:pt>
                <c:pt idx="125">
                  <c:v>37773</c:v>
                </c:pt>
                <c:pt idx="126">
                  <c:v>37803</c:v>
                </c:pt>
                <c:pt idx="127">
                  <c:v>37834</c:v>
                </c:pt>
                <c:pt idx="128">
                  <c:v>37865</c:v>
                </c:pt>
                <c:pt idx="129">
                  <c:v>37895</c:v>
                </c:pt>
                <c:pt idx="130">
                  <c:v>37926</c:v>
                </c:pt>
                <c:pt idx="131">
                  <c:v>37956</c:v>
                </c:pt>
                <c:pt idx="132">
                  <c:v>37987</c:v>
                </c:pt>
                <c:pt idx="133">
                  <c:v>38018</c:v>
                </c:pt>
                <c:pt idx="134">
                  <c:v>38047</c:v>
                </c:pt>
                <c:pt idx="135">
                  <c:v>38078</c:v>
                </c:pt>
                <c:pt idx="136">
                  <c:v>38108</c:v>
                </c:pt>
                <c:pt idx="137">
                  <c:v>38139</c:v>
                </c:pt>
                <c:pt idx="138">
                  <c:v>38169</c:v>
                </c:pt>
                <c:pt idx="139">
                  <c:v>38200</c:v>
                </c:pt>
                <c:pt idx="140">
                  <c:v>38231</c:v>
                </c:pt>
                <c:pt idx="141">
                  <c:v>38261</c:v>
                </c:pt>
                <c:pt idx="142">
                  <c:v>38292</c:v>
                </c:pt>
                <c:pt idx="143">
                  <c:v>38322</c:v>
                </c:pt>
                <c:pt idx="144">
                  <c:v>38353</c:v>
                </c:pt>
                <c:pt idx="145">
                  <c:v>38384</c:v>
                </c:pt>
                <c:pt idx="146">
                  <c:v>38412</c:v>
                </c:pt>
                <c:pt idx="147">
                  <c:v>38443</c:v>
                </c:pt>
                <c:pt idx="148">
                  <c:v>38473</c:v>
                </c:pt>
                <c:pt idx="149">
                  <c:v>38504</c:v>
                </c:pt>
                <c:pt idx="150">
                  <c:v>38534</c:v>
                </c:pt>
                <c:pt idx="151">
                  <c:v>38565</c:v>
                </c:pt>
                <c:pt idx="152">
                  <c:v>38596</c:v>
                </c:pt>
                <c:pt idx="153">
                  <c:v>38626</c:v>
                </c:pt>
                <c:pt idx="154">
                  <c:v>38657</c:v>
                </c:pt>
                <c:pt idx="155">
                  <c:v>38687</c:v>
                </c:pt>
                <c:pt idx="156">
                  <c:v>38718</c:v>
                </c:pt>
                <c:pt idx="157">
                  <c:v>38749</c:v>
                </c:pt>
                <c:pt idx="158">
                  <c:v>38777</c:v>
                </c:pt>
                <c:pt idx="159">
                  <c:v>38808</c:v>
                </c:pt>
                <c:pt idx="160">
                  <c:v>38838</c:v>
                </c:pt>
                <c:pt idx="161">
                  <c:v>38869</c:v>
                </c:pt>
                <c:pt idx="162">
                  <c:v>38899</c:v>
                </c:pt>
                <c:pt idx="163">
                  <c:v>38930</c:v>
                </c:pt>
                <c:pt idx="164">
                  <c:v>38961</c:v>
                </c:pt>
                <c:pt idx="165">
                  <c:v>38991</c:v>
                </c:pt>
                <c:pt idx="166">
                  <c:v>39022</c:v>
                </c:pt>
                <c:pt idx="167">
                  <c:v>39052</c:v>
                </c:pt>
                <c:pt idx="168">
                  <c:v>39083</c:v>
                </c:pt>
                <c:pt idx="169">
                  <c:v>39114</c:v>
                </c:pt>
                <c:pt idx="170">
                  <c:v>39142</c:v>
                </c:pt>
                <c:pt idx="171">
                  <c:v>39173</c:v>
                </c:pt>
                <c:pt idx="172">
                  <c:v>39203</c:v>
                </c:pt>
                <c:pt idx="173">
                  <c:v>39234</c:v>
                </c:pt>
                <c:pt idx="174">
                  <c:v>39264</c:v>
                </c:pt>
                <c:pt idx="175">
                  <c:v>39295</c:v>
                </c:pt>
                <c:pt idx="176">
                  <c:v>39326</c:v>
                </c:pt>
                <c:pt idx="177">
                  <c:v>39356</c:v>
                </c:pt>
                <c:pt idx="178">
                  <c:v>39387</c:v>
                </c:pt>
                <c:pt idx="179">
                  <c:v>39417</c:v>
                </c:pt>
                <c:pt idx="180">
                  <c:v>39448</c:v>
                </c:pt>
                <c:pt idx="181">
                  <c:v>39479</c:v>
                </c:pt>
                <c:pt idx="182">
                  <c:v>39508</c:v>
                </c:pt>
                <c:pt idx="183">
                  <c:v>39539</c:v>
                </c:pt>
                <c:pt idx="184">
                  <c:v>39569</c:v>
                </c:pt>
                <c:pt idx="185">
                  <c:v>39600</c:v>
                </c:pt>
                <c:pt idx="186">
                  <c:v>39630</c:v>
                </c:pt>
                <c:pt idx="187">
                  <c:v>39661</c:v>
                </c:pt>
                <c:pt idx="188">
                  <c:v>39692</c:v>
                </c:pt>
                <c:pt idx="189">
                  <c:v>39722</c:v>
                </c:pt>
                <c:pt idx="190">
                  <c:v>39753</c:v>
                </c:pt>
                <c:pt idx="191">
                  <c:v>39783</c:v>
                </c:pt>
                <c:pt idx="192">
                  <c:v>39814</c:v>
                </c:pt>
                <c:pt idx="193">
                  <c:v>39845</c:v>
                </c:pt>
                <c:pt idx="194">
                  <c:v>39873</c:v>
                </c:pt>
                <c:pt idx="195">
                  <c:v>39904</c:v>
                </c:pt>
                <c:pt idx="196">
                  <c:v>39934</c:v>
                </c:pt>
                <c:pt idx="197">
                  <c:v>39965</c:v>
                </c:pt>
                <c:pt idx="198">
                  <c:v>39995</c:v>
                </c:pt>
                <c:pt idx="199">
                  <c:v>40026</c:v>
                </c:pt>
                <c:pt idx="200">
                  <c:v>40057</c:v>
                </c:pt>
                <c:pt idx="201">
                  <c:v>40087</c:v>
                </c:pt>
                <c:pt idx="202">
                  <c:v>40118</c:v>
                </c:pt>
                <c:pt idx="203">
                  <c:v>40148</c:v>
                </c:pt>
                <c:pt idx="204">
                  <c:v>40179</c:v>
                </c:pt>
                <c:pt idx="205">
                  <c:v>40210</c:v>
                </c:pt>
                <c:pt idx="206">
                  <c:v>40238</c:v>
                </c:pt>
                <c:pt idx="207">
                  <c:v>40269</c:v>
                </c:pt>
                <c:pt idx="208">
                  <c:v>40299</c:v>
                </c:pt>
                <c:pt idx="209">
                  <c:v>40330</c:v>
                </c:pt>
                <c:pt idx="210">
                  <c:v>40360</c:v>
                </c:pt>
                <c:pt idx="211">
                  <c:v>40391</c:v>
                </c:pt>
                <c:pt idx="212">
                  <c:v>40422</c:v>
                </c:pt>
                <c:pt idx="213">
                  <c:v>40452</c:v>
                </c:pt>
                <c:pt idx="214">
                  <c:v>40483</c:v>
                </c:pt>
                <c:pt idx="215">
                  <c:v>40513</c:v>
                </c:pt>
                <c:pt idx="216">
                  <c:v>40544</c:v>
                </c:pt>
                <c:pt idx="217">
                  <c:v>40575</c:v>
                </c:pt>
                <c:pt idx="218">
                  <c:v>40603</c:v>
                </c:pt>
                <c:pt idx="219">
                  <c:v>40634</c:v>
                </c:pt>
                <c:pt idx="220">
                  <c:v>40664</c:v>
                </c:pt>
                <c:pt idx="221">
                  <c:v>40695</c:v>
                </c:pt>
                <c:pt idx="222">
                  <c:v>40725</c:v>
                </c:pt>
                <c:pt idx="223">
                  <c:v>40756</c:v>
                </c:pt>
                <c:pt idx="224">
                  <c:v>40787</c:v>
                </c:pt>
                <c:pt idx="225">
                  <c:v>40817</c:v>
                </c:pt>
                <c:pt idx="226">
                  <c:v>40848</c:v>
                </c:pt>
                <c:pt idx="227">
                  <c:v>40878</c:v>
                </c:pt>
                <c:pt idx="228">
                  <c:v>40909</c:v>
                </c:pt>
                <c:pt idx="229">
                  <c:v>40940</c:v>
                </c:pt>
                <c:pt idx="230">
                  <c:v>40969</c:v>
                </c:pt>
                <c:pt idx="231">
                  <c:v>41000</c:v>
                </c:pt>
                <c:pt idx="232">
                  <c:v>41030</c:v>
                </c:pt>
                <c:pt idx="233">
                  <c:v>41061</c:v>
                </c:pt>
                <c:pt idx="234">
                  <c:v>41091</c:v>
                </c:pt>
                <c:pt idx="235">
                  <c:v>41122</c:v>
                </c:pt>
                <c:pt idx="236">
                  <c:v>41153</c:v>
                </c:pt>
                <c:pt idx="237">
                  <c:v>41183</c:v>
                </c:pt>
                <c:pt idx="238">
                  <c:v>41214</c:v>
                </c:pt>
                <c:pt idx="239">
                  <c:v>41244</c:v>
                </c:pt>
                <c:pt idx="240">
                  <c:v>41275</c:v>
                </c:pt>
                <c:pt idx="241">
                  <c:v>41306</c:v>
                </c:pt>
                <c:pt idx="242">
                  <c:v>41334</c:v>
                </c:pt>
                <c:pt idx="243">
                  <c:v>41365</c:v>
                </c:pt>
                <c:pt idx="244">
                  <c:v>41395</c:v>
                </c:pt>
                <c:pt idx="245">
                  <c:v>41426</c:v>
                </c:pt>
                <c:pt idx="246">
                  <c:v>41456</c:v>
                </c:pt>
                <c:pt idx="247">
                  <c:v>41487</c:v>
                </c:pt>
                <c:pt idx="248">
                  <c:v>41518</c:v>
                </c:pt>
                <c:pt idx="249">
                  <c:v>41548</c:v>
                </c:pt>
                <c:pt idx="250">
                  <c:v>41579</c:v>
                </c:pt>
                <c:pt idx="251">
                  <c:v>41609</c:v>
                </c:pt>
                <c:pt idx="252">
                  <c:v>41640</c:v>
                </c:pt>
                <c:pt idx="253">
                  <c:v>41671</c:v>
                </c:pt>
                <c:pt idx="254">
                  <c:v>41699</c:v>
                </c:pt>
                <c:pt idx="255">
                  <c:v>41730</c:v>
                </c:pt>
                <c:pt idx="256">
                  <c:v>41760</c:v>
                </c:pt>
                <c:pt idx="257">
                  <c:v>41791</c:v>
                </c:pt>
                <c:pt idx="258">
                  <c:v>41821</c:v>
                </c:pt>
                <c:pt idx="259">
                  <c:v>41852</c:v>
                </c:pt>
                <c:pt idx="260">
                  <c:v>41883</c:v>
                </c:pt>
                <c:pt idx="261">
                  <c:v>41913</c:v>
                </c:pt>
                <c:pt idx="262">
                  <c:v>41944</c:v>
                </c:pt>
                <c:pt idx="263">
                  <c:v>41974</c:v>
                </c:pt>
                <c:pt idx="264">
                  <c:v>42005</c:v>
                </c:pt>
                <c:pt idx="265">
                  <c:v>42036</c:v>
                </c:pt>
                <c:pt idx="266">
                  <c:v>42064</c:v>
                </c:pt>
                <c:pt idx="267">
                  <c:v>42095</c:v>
                </c:pt>
                <c:pt idx="268">
                  <c:v>42125</c:v>
                </c:pt>
                <c:pt idx="269">
                  <c:v>42156</c:v>
                </c:pt>
                <c:pt idx="270">
                  <c:v>42186</c:v>
                </c:pt>
                <c:pt idx="271">
                  <c:v>42217</c:v>
                </c:pt>
                <c:pt idx="272">
                  <c:v>42248</c:v>
                </c:pt>
                <c:pt idx="273">
                  <c:v>42278</c:v>
                </c:pt>
                <c:pt idx="274">
                  <c:v>42309</c:v>
                </c:pt>
                <c:pt idx="275">
                  <c:v>42339</c:v>
                </c:pt>
                <c:pt idx="276">
                  <c:v>42370</c:v>
                </c:pt>
                <c:pt idx="277">
                  <c:v>42401</c:v>
                </c:pt>
                <c:pt idx="278">
                  <c:v>42430</c:v>
                </c:pt>
                <c:pt idx="279">
                  <c:v>42461</c:v>
                </c:pt>
                <c:pt idx="280">
                  <c:v>42491</c:v>
                </c:pt>
                <c:pt idx="281">
                  <c:v>42522</c:v>
                </c:pt>
                <c:pt idx="282">
                  <c:v>42552</c:v>
                </c:pt>
                <c:pt idx="283">
                  <c:v>42583</c:v>
                </c:pt>
                <c:pt idx="284">
                  <c:v>42614</c:v>
                </c:pt>
                <c:pt idx="285">
                  <c:v>42644</c:v>
                </c:pt>
                <c:pt idx="286">
                  <c:v>42675</c:v>
                </c:pt>
                <c:pt idx="287">
                  <c:v>42705</c:v>
                </c:pt>
                <c:pt idx="288">
                  <c:v>42736</c:v>
                </c:pt>
                <c:pt idx="289">
                  <c:v>42767</c:v>
                </c:pt>
                <c:pt idx="290">
                  <c:v>42795</c:v>
                </c:pt>
                <c:pt idx="291">
                  <c:v>42826</c:v>
                </c:pt>
                <c:pt idx="292">
                  <c:v>42856</c:v>
                </c:pt>
                <c:pt idx="293">
                  <c:v>42887</c:v>
                </c:pt>
                <c:pt idx="294">
                  <c:v>42917</c:v>
                </c:pt>
                <c:pt idx="295">
                  <c:v>42948</c:v>
                </c:pt>
                <c:pt idx="296">
                  <c:v>42979</c:v>
                </c:pt>
                <c:pt idx="297">
                  <c:v>43009</c:v>
                </c:pt>
                <c:pt idx="298">
                  <c:v>43040</c:v>
                </c:pt>
                <c:pt idx="299">
                  <c:v>43070</c:v>
                </c:pt>
                <c:pt idx="300">
                  <c:v>43101</c:v>
                </c:pt>
                <c:pt idx="301">
                  <c:v>43132</c:v>
                </c:pt>
                <c:pt idx="302">
                  <c:v>43160</c:v>
                </c:pt>
                <c:pt idx="303">
                  <c:v>43191</c:v>
                </c:pt>
                <c:pt idx="304">
                  <c:v>43221</c:v>
                </c:pt>
                <c:pt idx="305">
                  <c:v>43252</c:v>
                </c:pt>
                <c:pt idx="306">
                  <c:v>43282</c:v>
                </c:pt>
                <c:pt idx="307">
                  <c:v>43313</c:v>
                </c:pt>
                <c:pt idx="308">
                  <c:v>43344</c:v>
                </c:pt>
                <c:pt idx="309">
                  <c:v>43374</c:v>
                </c:pt>
                <c:pt idx="310">
                  <c:v>43405</c:v>
                </c:pt>
                <c:pt idx="311">
                  <c:v>43435</c:v>
                </c:pt>
                <c:pt idx="312">
                  <c:v>43466</c:v>
                </c:pt>
                <c:pt idx="313">
                  <c:v>43497</c:v>
                </c:pt>
                <c:pt idx="314">
                  <c:v>43525</c:v>
                </c:pt>
                <c:pt idx="315">
                  <c:v>43556</c:v>
                </c:pt>
                <c:pt idx="316">
                  <c:v>43586</c:v>
                </c:pt>
                <c:pt idx="317">
                  <c:v>43617</c:v>
                </c:pt>
                <c:pt idx="318">
                  <c:v>43647</c:v>
                </c:pt>
                <c:pt idx="319">
                  <c:v>43678</c:v>
                </c:pt>
                <c:pt idx="320">
                  <c:v>43709</c:v>
                </c:pt>
                <c:pt idx="321">
                  <c:v>43739</c:v>
                </c:pt>
                <c:pt idx="322">
                  <c:v>43770</c:v>
                </c:pt>
                <c:pt idx="323">
                  <c:v>43800</c:v>
                </c:pt>
                <c:pt idx="324">
                  <c:v>43831</c:v>
                </c:pt>
                <c:pt idx="325">
                  <c:v>43862</c:v>
                </c:pt>
                <c:pt idx="326">
                  <c:v>43891</c:v>
                </c:pt>
                <c:pt idx="327">
                  <c:v>43922</c:v>
                </c:pt>
                <c:pt idx="328">
                  <c:v>43952</c:v>
                </c:pt>
                <c:pt idx="329">
                  <c:v>43983</c:v>
                </c:pt>
                <c:pt idx="330">
                  <c:v>44013</c:v>
                </c:pt>
                <c:pt idx="331">
                  <c:v>44044</c:v>
                </c:pt>
                <c:pt idx="332">
                  <c:v>44075</c:v>
                </c:pt>
                <c:pt idx="333">
                  <c:v>44105</c:v>
                </c:pt>
                <c:pt idx="334">
                  <c:v>44136</c:v>
                </c:pt>
                <c:pt idx="335">
                  <c:v>44166</c:v>
                </c:pt>
                <c:pt idx="336">
                  <c:v>44197</c:v>
                </c:pt>
                <c:pt idx="337">
                  <c:v>44228</c:v>
                </c:pt>
                <c:pt idx="338">
                  <c:v>44256</c:v>
                </c:pt>
                <c:pt idx="339">
                  <c:v>44287</c:v>
                </c:pt>
                <c:pt idx="340">
                  <c:v>44317</c:v>
                </c:pt>
                <c:pt idx="341">
                  <c:v>44348</c:v>
                </c:pt>
                <c:pt idx="342">
                  <c:v>44378</c:v>
                </c:pt>
              </c:numCache>
            </c:numRef>
          </c:cat>
          <c:val>
            <c:numRef>
              <c:f>'2_Desestacionalizacion'!$O$6:$O$348</c:f>
              <c:numCache>
                <c:formatCode>0.0</c:formatCode>
                <c:ptCount val="343"/>
                <c:pt idx="0">
                  <c:v>69.268101815039699</c:v>
                </c:pt>
                <c:pt idx="1">
                  <c:v>71.729758473430891</c:v>
                </c:pt>
                <c:pt idx="2">
                  <c:v>72.177828683253452</c:v>
                </c:pt>
                <c:pt idx="3">
                  <c:v>71.175358253788474</c:v>
                </c:pt>
                <c:pt idx="4">
                  <c:v>70.473837983540591</c:v>
                </c:pt>
                <c:pt idx="5">
                  <c:v>69.363950731626304</c:v>
                </c:pt>
                <c:pt idx="6">
                  <c:v>69.378893758856108</c:v>
                </c:pt>
                <c:pt idx="7">
                  <c:v>69.321512528975916</c:v>
                </c:pt>
                <c:pt idx="8">
                  <c:v>71.453658838872315</c:v>
                </c:pt>
                <c:pt idx="9">
                  <c:v>70.189887484590116</c:v>
                </c:pt>
                <c:pt idx="10">
                  <c:v>72.22653469109602</c:v>
                </c:pt>
                <c:pt idx="11">
                  <c:v>75.62024912315178</c:v>
                </c:pt>
                <c:pt idx="12">
                  <c:v>73.297149317641697</c:v>
                </c:pt>
                <c:pt idx="13">
                  <c:v>74.292271883694895</c:v>
                </c:pt>
                <c:pt idx="14">
                  <c:v>74.671941713832453</c:v>
                </c:pt>
                <c:pt idx="15">
                  <c:v>77.836540578126474</c:v>
                </c:pt>
                <c:pt idx="16">
                  <c:v>73.803456782401597</c:v>
                </c:pt>
                <c:pt idx="17">
                  <c:v>74.156524179981304</c:v>
                </c:pt>
                <c:pt idx="18">
                  <c:v>73.537660562979113</c:v>
                </c:pt>
                <c:pt idx="19">
                  <c:v>75.484373313957917</c:v>
                </c:pt>
                <c:pt idx="20">
                  <c:v>76.339017715039319</c:v>
                </c:pt>
                <c:pt idx="21">
                  <c:v>74.307625595310114</c:v>
                </c:pt>
                <c:pt idx="22">
                  <c:v>75.598970987242012</c:v>
                </c:pt>
                <c:pt idx="23">
                  <c:v>76.41153428463177</c:v>
                </c:pt>
                <c:pt idx="24">
                  <c:v>73.499288933636691</c:v>
                </c:pt>
                <c:pt idx="25">
                  <c:v>68.587394828342894</c:v>
                </c:pt>
                <c:pt idx="26">
                  <c:v>67.600952505524447</c:v>
                </c:pt>
                <c:pt idx="27">
                  <c:v>65.179319806911479</c:v>
                </c:pt>
                <c:pt idx="28">
                  <c:v>64.7467430896276</c:v>
                </c:pt>
                <c:pt idx="29">
                  <c:v>64.298145616296296</c:v>
                </c:pt>
                <c:pt idx="30">
                  <c:v>64.162419696072121</c:v>
                </c:pt>
                <c:pt idx="31">
                  <c:v>65.174081417959911</c:v>
                </c:pt>
                <c:pt idx="32">
                  <c:v>66.626030709851321</c:v>
                </c:pt>
                <c:pt idx="33">
                  <c:v>60.831304355473108</c:v>
                </c:pt>
                <c:pt idx="34">
                  <c:v>68.151615593266015</c:v>
                </c:pt>
                <c:pt idx="35">
                  <c:v>72.943473637994771</c:v>
                </c:pt>
                <c:pt idx="36">
                  <c:v>73.140353997271703</c:v>
                </c:pt>
                <c:pt idx="37">
                  <c:v>74.40039257788689</c:v>
                </c:pt>
                <c:pt idx="38">
                  <c:v>72.523493204006442</c:v>
                </c:pt>
                <c:pt idx="39">
                  <c:v>72.83856451798647</c:v>
                </c:pt>
                <c:pt idx="40">
                  <c:v>73.7144976379046</c:v>
                </c:pt>
                <c:pt idx="41">
                  <c:v>73.387584745974294</c:v>
                </c:pt>
                <c:pt idx="42">
                  <c:v>74.932052151885117</c:v>
                </c:pt>
                <c:pt idx="43">
                  <c:v>74.162294309604917</c:v>
                </c:pt>
                <c:pt idx="44">
                  <c:v>74.767763072056312</c:v>
                </c:pt>
                <c:pt idx="45">
                  <c:v>75.960623498741114</c:v>
                </c:pt>
                <c:pt idx="46">
                  <c:v>77.195389162401014</c:v>
                </c:pt>
                <c:pt idx="47">
                  <c:v>79.574719244187776</c:v>
                </c:pt>
                <c:pt idx="48">
                  <c:v>78.087568518124698</c:v>
                </c:pt>
                <c:pt idx="49">
                  <c:v>78.342963122558885</c:v>
                </c:pt>
                <c:pt idx="50">
                  <c:v>75.120010667904452</c:v>
                </c:pt>
                <c:pt idx="51">
                  <c:v>81.29753355156447</c:v>
                </c:pt>
                <c:pt idx="52">
                  <c:v>80.008525994285591</c:v>
                </c:pt>
                <c:pt idx="53">
                  <c:v>79.888612497112305</c:v>
                </c:pt>
                <c:pt idx="54">
                  <c:v>81.490431636690118</c:v>
                </c:pt>
                <c:pt idx="55">
                  <c:v>81.39477403393191</c:v>
                </c:pt>
                <c:pt idx="56">
                  <c:v>82.883005493499311</c:v>
                </c:pt>
                <c:pt idx="57">
                  <c:v>82.577432126128116</c:v>
                </c:pt>
                <c:pt idx="58">
                  <c:v>82.359664940647022</c:v>
                </c:pt>
                <c:pt idx="59">
                  <c:v>83.929860865076776</c:v>
                </c:pt>
                <c:pt idx="60">
                  <c:v>84.394413056524698</c:v>
                </c:pt>
                <c:pt idx="61">
                  <c:v>85.794693545252883</c:v>
                </c:pt>
                <c:pt idx="62">
                  <c:v>86.193589580406453</c:v>
                </c:pt>
                <c:pt idx="63">
                  <c:v>84.753142114915462</c:v>
                </c:pt>
                <c:pt idx="64">
                  <c:v>85.484125899454597</c:v>
                </c:pt>
                <c:pt idx="65">
                  <c:v>84.516102378316305</c:v>
                </c:pt>
                <c:pt idx="66">
                  <c:v>86.57237099655012</c:v>
                </c:pt>
                <c:pt idx="67">
                  <c:v>85.403043547691908</c:v>
                </c:pt>
                <c:pt idx="68">
                  <c:v>86.507694489250312</c:v>
                </c:pt>
                <c:pt idx="69">
                  <c:v>84.084643461719111</c:v>
                </c:pt>
                <c:pt idx="70">
                  <c:v>84.635808122061022</c:v>
                </c:pt>
                <c:pt idx="71">
                  <c:v>86.83221600489378</c:v>
                </c:pt>
                <c:pt idx="72">
                  <c:v>86.8868856367787</c:v>
                </c:pt>
                <c:pt idx="73">
                  <c:v>87.141781353123889</c:v>
                </c:pt>
                <c:pt idx="74">
                  <c:v>87.467430679347444</c:v>
                </c:pt>
                <c:pt idx="75">
                  <c:v>86.106150523675467</c:v>
                </c:pt>
                <c:pt idx="76">
                  <c:v>86.093941236301603</c:v>
                </c:pt>
                <c:pt idx="77">
                  <c:v>85.954679081208297</c:v>
                </c:pt>
                <c:pt idx="78">
                  <c:v>87.745817219208121</c:v>
                </c:pt>
                <c:pt idx="79">
                  <c:v>86.588818597950919</c:v>
                </c:pt>
                <c:pt idx="80">
                  <c:v>88.53674302926332</c:v>
                </c:pt>
                <c:pt idx="81">
                  <c:v>84.487467678963114</c:v>
                </c:pt>
                <c:pt idx="82">
                  <c:v>86.447678960960019</c:v>
                </c:pt>
                <c:pt idx="83">
                  <c:v>87.476264188579776</c:v>
                </c:pt>
                <c:pt idx="84">
                  <c:v>89.234737585802691</c:v>
                </c:pt>
                <c:pt idx="85">
                  <c:v>91.899195907714883</c:v>
                </c:pt>
                <c:pt idx="86">
                  <c:v>91.164992487273452</c:v>
                </c:pt>
                <c:pt idx="87">
                  <c:v>88.282858903791464</c:v>
                </c:pt>
                <c:pt idx="88">
                  <c:v>91.606862052681592</c:v>
                </c:pt>
                <c:pt idx="89">
                  <c:v>91.640967654978297</c:v>
                </c:pt>
                <c:pt idx="90">
                  <c:v>91.700628577161112</c:v>
                </c:pt>
                <c:pt idx="91">
                  <c:v>93.510841146181917</c:v>
                </c:pt>
                <c:pt idx="92">
                  <c:v>93.121254156791323</c:v>
                </c:pt>
                <c:pt idx="93">
                  <c:v>88.755154658396108</c:v>
                </c:pt>
                <c:pt idx="94">
                  <c:v>88.699949081878017</c:v>
                </c:pt>
                <c:pt idx="95">
                  <c:v>87.09205353369677</c:v>
                </c:pt>
                <c:pt idx="96">
                  <c:v>90.613769757975703</c:v>
                </c:pt>
                <c:pt idx="97">
                  <c:v>89.672155345918881</c:v>
                </c:pt>
                <c:pt idx="98">
                  <c:v>89.709526901534446</c:v>
                </c:pt>
                <c:pt idx="99">
                  <c:v>85.739179920156474</c:v>
                </c:pt>
                <c:pt idx="100">
                  <c:v>88.647044100755593</c:v>
                </c:pt>
                <c:pt idx="101">
                  <c:v>88.570692090830306</c:v>
                </c:pt>
                <c:pt idx="102">
                  <c:v>89.66382418059311</c:v>
                </c:pt>
                <c:pt idx="103">
                  <c:v>90.701115976028916</c:v>
                </c:pt>
                <c:pt idx="104">
                  <c:v>89.471102443099312</c:v>
                </c:pt>
                <c:pt idx="105">
                  <c:v>86.241843457602116</c:v>
                </c:pt>
                <c:pt idx="106">
                  <c:v>87.063708291990011</c:v>
                </c:pt>
                <c:pt idx="107">
                  <c:v>86.883820942212779</c:v>
                </c:pt>
                <c:pt idx="108">
                  <c:v>86.989587012478694</c:v>
                </c:pt>
                <c:pt idx="109">
                  <c:v>86.011500812422881</c:v>
                </c:pt>
                <c:pt idx="110">
                  <c:v>83.142440376213443</c:v>
                </c:pt>
                <c:pt idx="111">
                  <c:v>89.839228938615463</c:v>
                </c:pt>
                <c:pt idx="112">
                  <c:v>87.7605543156306</c:v>
                </c:pt>
                <c:pt idx="113">
                  <c:v>86.381540953946299</c:v>
                </c:pt>
                <c:pt idx="114">
                  <c:v>88.135847411900116</c:v>
                </c:pt>
                <c:pt idx="115">
                  <c:v>88.798025990375919</c:v>
                </c:pt>
                <c:pt idx="116">
                  <c:v>87.936758170217317</c:v>
                </c:pt>
                <c:pt idx="117">
                  <c:v>88.584289747620105</c:v>
                </c:pt>
                <c:pt idx="118">
                  <c:v>86.496160323651011</c:v>
                </c:pt>
                <c:pt idx="119">
                  <c:v>86.921201805041775</c:v>
                </c:pt>
                <c:pt idx="120">
                  <c:v>87.604950942757696</c:v>
                </c:pt>
                <c:pt idx="121">
                  <c:v>88.712227412866881</c:v>
                </c:pt>
                <c:pt idx="122">
                  <c:v>88.257510939606448</c:v>
                </c:pt>
                <c:pt idx="123">
                  <c:v>89.050184423008474</c:v>
                </c:pt>
                <c:pt idx="124">
                  <c:v>88.960876917878593</c:v>
                </c:pt>
                <c:pt idx="125">
                  <c:v>88.982973939865303</c:v>
                </c:pt>
                <c:pt idx="126">
                  <c:v>89.89498123490911</c:v>
                </c:pt>
                <c:pt idx="127">
                  <c:v>88.530592541805916</c:v>
                </c:pt>
                <c:pt idx="128">
                  <c:v>89.03722598369832</c:v>
                </c:pt>
                <c:pt idx="129">
                  <c:v>89.431977901817106</c:v>
                </c:pt>
                <c:pt idx="130">
                  <c:v>86.681437521122021</c:v>
                </c:pt>
                <c:pt idx="131">
                  <c:v>90.278394198137775</c:v>
                </c:pt>
                <c:pt idx="132">
                  <c:v>90.669130760170702</c:v>
                </c:pt>
                <c:pt idx="133">
                  <c:v>90.559311613298888</c:v>
                </c:pt>
                <c:pt idx="134">
                  <c:v>93.786255098220451</c:v>
                </c:pt>
                <c:pt idx="135">
                  <c:v>93.458554846895467</c:v>
                </c:pt>
                <c:pt idx="136">
                  <c:v>92.096959165968599</c:v>
                </c:pt>
                <c:pt idx="137">
                  <c:v>93.338915860655305</c:v>
                </c:pt>
                <c:pt idx="138">
                  <c:v>92.148254085915113</c:v>
                </c:pt>
                <c:pt idx="139">
                  <c:v>91.25305521660691</c:v>
                </c:pt>
                <c:pt idx="140">
                  <c:v>92.863210686533321</c:v>
                </c:pt>
                <c:pt idx="141">
                  <c:v>92.170473694884109</c:v>
                </c:pt>
                <c:pt idx="142">
                  <c:v>91.464688273164015</c:v>
                </c:pt>
                <c:pt idx="143">
                  <c:v>92.67206135318078</c:v>
                </c:pt>
                <c:pt idx="144">
                  <c:v>92.109469167411703</c:v>
                </c:pt>
                <c:pt idx="145">
                  <c:v>92.088099039742886</c:v>
                </c:pt>
                <c:pt idx="146">
                  <c:v>91.887678577292448</c:v>
                </c:pt>
                <c:pt idx="147">
                  <c:v>97.682633167883466</c:v>
                </c:pt>
                <c:pt idx="148">
                  <c:v>95.522212729946602</c:v>
                </c:pt>
                <c:pt idx="149">
                  <c:v>94.734357846942302</c:v>
                </c:pt>
                <c:pt idx="150">
                  <c:v>90.98139117060812</c:v>
                </c:pt>
                <c:pt idx="151">
                  <c:v>94.480919235824913</c:v>
                </c:pt>
                <c:pt idx="152">
                  <c:v>94.500008549772318</c:v>
                </c:pt>
                <c:pt idx="153">
                  <c:v>93.761648885790109</c:v>
                </c:pt>
                <c:pt idx="154">
                  <c:v>95.204063846964019</c:v>
                </c:pt>
                <c:pt idx="155">
                  <c:v>97.324292394258777</c:v>
                </c:pt>
                <c:pt idx="156">
                  <c:v>96.1681651553357</c:v>
                </c:pt>
                <c:pt idx="157">
                  <c:v>95.166476904102893</c:v>
                </c:pt>
                <c:pt idx="158">
                  <c:v>99.593024382448448</c:v>
                </c:pt>
                <c:pt idx="159">
                  <c:v>97.816815210177467</c:v>
                </c:pt>
                <c:pt idx="160">
                  <c:v>100.38906016828059</c:v>
                </c:pt>
                <c:pt idx="161">
                  <c:v>99.530646237825295</c:v>
                </c:pt>
                <c:pt idx="162">
                  <c:v>97.768361513659116</c:v>
                </c:pt>
                <c:pt idx="163">
                  <c:v>98.951240594507908</c:v>
                </c:pt>
                <c:pt idx="164">
                  <c:v>98.640605628811315</c:v>
                </c:pt>
                <c:pt idx="165">
                  <c:v>98.383145816840113</c:v>
                </c:pt>
                <c:pt idx="166">
                  <c:v>97.842657039738015</c:v>
                </c:pt>
                <c:pt idx="167">
                  <c:v>96.709153874422782</c:v>
                </c:pt>
                <c:pt idx="168">
                  <c:v>97.369916619574695</c:v>
                </c:pt>
                <c:pt idx="169">
                  <c:v>96.849589489590883</c:v>
                </c:pt>
                <c:pt idx="170">
                  <c:v>100.93434628842346</c:v>
                </c:pt>
                <c:pt idx="171">
                  <c:v>99.110015773279471</c:v>
                </c:pt>
                <c:pt idx="172">
                  <c:v>100.8643516131076</c:v>
                </c:pt>
                <c:pt idx="173">
                  <c:v>100.4125346033353</c:v>
                </c:pt>
                <c:pt idx="174">
                  <c:v>99.178109312453117</c:v>
                </c:pt>
                <c:pt idx="175">
                  <c:v>98.150345485873913</c:v>
                </c:pt>
                <c:pt idx="176">
                  <c:v>98.637272634503319</c:v>
                </c:pt>
                <c:pt idx="177">
                  <c:v>100.6135745648731</c:v>
                </c:pt>
                <c:pt idx="178">
                  <c:v>97.750310225077016</c:v>
                </c:pt>
                <c:pt idx="179">
                  <c:v>97.99550139129677</c:v>
                </c:pt>
                <c:pt idx="180">
                  <c:v>98.459232517534701</c:v>
                </c:pt>
                <c:pt idx="181">
                  <c:v>99.862357134513886</c:v>
                </c:pt>
                <c:pt idx="182">
                  <c:v>95.873637984228452</c:v>
                </c:pt>
                <c:pt idx="183">
                  <c:v>102.72904957479447</c:v>
                </c:pt>
                <c:pt idx="184">
                  <c:v>99.801736293918594</c:v>
                </c:pt>
                <c:pt idx="185">
                  <c:v>99.702129817380296</c:v>
                </c:pt>
                <c:pt idx="186">
                  <c:v>99.09255848344111</c:v>
                </c:pt>
                <c:pt idx="187">
                  <c:v>96.22453761809092</c:v>
                </c:pt>
                <c:pt idx="188">
                  <c:v>96.465907001352321</c:v>
                </c:pt>
                <c:pt idx="189">
                  <c:v>99.117398061436106</c:v>
                </c:pt>
                <c:pt idx="190">
                  <c:v>93.914048075658016</c:v>
                </c:pt>
                <c:pt idx="191">
                  <c:v>94.155521880908779</c:v>
                </c:pt>
                <c:pt idx="192">
                  <c:v>90.154950956556704</c:v>
                </c:pt>
                <c:pt idx="193">
                  <c:v>88.479171398176888</c:v>
                </c:pt>
                <c:pt idx="194">
                  <c:v>89.54563685720845</c:v>
                </c:pt>
                <c:pt idx="195">
                  <c:v>90.915516232412472</c:v>
                </c:pt>
                <c:pt idx="196">
                  <c:v>89.652591958905603</c:v>
                </c:pt>
                <c:pt idx="197">
                  <c:v>89.816906848831294</c:v>
                </c:pt>
                <c:pt idx="198">
                  <c:v>92.010240781229115</c:v>
                </c:pt>
                <c:pt idx="199">
                  <c:v>88.749445269687911</c:v>
                </c:pt>
                <c:pt idx="200">
                  <c:v>90.73032245935832</c:v>
                </c:pt>
                <c:pt idx="201">
                  <c:v>92.762791310930112</c:v>
                </c:pt>
                <c:pt idx="202">
                  <c:v>91.765947914080016</c:v>
                </c:pt>
                <c:pt idx="203">
                  <c:v>92.932465417071782</c:v>
                </c:pt>
                <c:pt idx="204">
                  <c:v>93.026638318834699</c:v>
                </c:pt>
                <c:pt idx="205">
                  <c:v>91.618444512777884</c:v>
                </c:pt>
                <c:pt idx="206">
                  <c:v>95.446611783133449</c:v>
                </c:pt>
                <c:pt idx="207">
                  <c:v>97.239054674056476</c:v>
                </c:pt>
                <c:pt idx="208">
                  <c:v>95.365990088831595</c:v>
                </c:pt>
                <c:pt idx="209">
                  <c:v>95.575618260979297</c:v>
                </c:pt>
                <c:pt idx="210">
                  <c:v>95.16790680011411</c:v>
                </c:pt>
                <c:pt idx="211">
                  <c:v>93.65284016652592</c:v>
                </c:pt>
                <c:pt idx="212">
                  <c:v>94.29019313349832</c:v>
                </c:pt>
                <c:pt idx="213">
                  <c:v>94.788118473975103</c:v>
                </c:pt>
                <c:pt idx="214">
                  <c:v>94.930240951155014</c:v>
                </c:pt>
                <c:pt idx="215">
                  <c:v>95.753128517008776</c:v>
                </c:pt>
                <c:pt idx="216">
                  <c:v>94.005083400394696</c:v>
                </c:pt>
                <c:pt idx="217">
                  <c:v>93.612983501302892</c:v>
                </c:pt>
                <c:pt idx="218">
                  <c:v>96.802277107579442</c:v>
                </c:pt>
                <c:pt idx="219">
                  <c:v>96.776836122772465</c:v>
                </c:pt>
                <c:pt idx="220">
                  <c:v>97.890940212514593</c:v>
                </c:pt>
                <c:pt idx="221">
                  <c:v>99.064192134764298</c:v>
                </c:pt>
                <c:pt idx="222">
                  <c:v>97.647129104390118</c:v>
                </c:pt>
                <c:pt idx="223">
                  <c:v>97.17142115495291</c:v>
                </c:pt>
                <c:pt idx="224">
                  <c:v>96.413964122744318</c:v>
                </c:pt>
                <c:pt idx="225">
                  <c:v>99.01401410514211</c:v>
                </c:pt>
                <c:pt idx="226">
                  <c:v>100.96511589015702</c:v>
                </c:pt>
                <c:pt idx="227">
                  <c:v>99.886681966148771</c:v>
                </c:pt>
                <c:pt idx="228">
                  <c:v>97.464203375236693</c:v>
                </c:pt>
                <c:pt idx="229">
                  <c:v>99.518532865511887</c:v>
                </c:pt>
                <c:pt idx="230">
                  <c:v>100.34855001718445</c:v>
                </c:pt>
                <c:pt idx="231">
                  <c:v>99.804811150693467</c:v>
                </c:pt>
                <c:pt idx="232">
                  <c:v>102.4358335454766</c:v>
                </c:pt>
                <c:pt idx="233">
                  <c:v>101.3377145891843</c:v>
                </c:pt>
                <c:pt idx="234">
                  <c:v>101.86091046710811</c:v>
                </c:pt>
                <c:pt idx="235">
                  <c:v>99.919906880328909</c:v>
                </c:pt>
                <c:pt idx="236">
                  <c:v>98.929742527263315</c:v>
                </c:pt>
                <c:pt idx="237">
                  <c:v>101.0558991274961</c:v>
                </c:pt>
                <c:pt idx="238">
                  <c:v>101.98960849542601</c:v>
                </c:pt>
                <c:pt idx="239">
                  <c:v>97.849688807687784</c:v>
                </c:pt>
                <c:pt idx="240">
                  <c:v>99.187702237744702</c:v>
                </c:pt>
                <c:pt idx="241">
                  <c:v>99.120511588204891</c:v>
                </c:pt>
                <c:pt idx="242">
                  <c:v>96.591016075123449</c:v>
                </c:pt>
                <c:pt idx="243">
                  <c:v>102.38872303586346</c:v>
                </c:pt>
                <c:pt idx="244">
                  <c:v>102.6928297805716</c:v>
                </c:pt>
                <c:pt idx="245">
                  <c:v>99.121140856398299</c:v>
                </c:pt>
                <c:pt idx="246">
                  <c:v>100.60252944432212</c:v>
                </c:pt>
                <c:pt idx="247">
                  <c:v>99.799251687207914</c:v>
                </c:pt>
                <c:pt idx="248">
                  <c:v>97.609482331523324</c:v>
                </c:pt>
                <c:pt idx="249">
                  <c:v>102.1668269692811</c:v>
                </c:pt>
                <c:pt idx="250">
                  <c:v>101.30531215329502</c:v>
                </c:pt>
                <c:pt idx="251">
                  <c:v>99.246149377525782</c:v>
                </c:pt>
                <c:pt idx="252">
                  <c:v>100.16251622599769</c:v>
                </c:pt>
                <c:pt idx="253">
                  <c:v>100.44798670937189</c:v>
                </c:pt>
                <c:pt idx="254">
                  <c:v>102.09139217383544</c:v>
                </c:pt>
                <c:pt idx="255">
                  <c:v>103.15881876522747</c:v>
                </c:pt>
                <c:pt idx="256">
                  <c:v>105.2821046310726</c:v>
                </c:pt>
                <c:pt idx="257">
                  <c:v>103.3653267855793</c:v>
                </c:pt>
                <c:pt idx="258">
                  <c:v>103.22167231278011</c:v>
                </c:pt>
                <c:pt idx="259">
                  <c:v>100.81250423809992</c:v>
                </c:pt>
                <c:pt idx="260">
                  <c:v>101.27312167943732</c:v>
                </c:pt>
                <c:pt idx="261">
                  <c:v>105.15897582778211</c:v>
                </c:pt>
                <c:pt idx="262">
                  <c:v>103.20144681449301</c:v>
                </c:pt>
                <c:pt idx="263">
                  <c:v>102.53151930212277</c:v>
                </c:pt>
                <c:pt idx="264">
                  <c:v>101.7041356880967</c:v>
                </c:pt>
                <c:pt idx="265">
                  <c:v>102.25220535970288</c:v>
                </c:pt>
                <c:pt idx="266">
                  <c:v>102.90071869014444</c:v>
                </c:pt>
                <c:pt idx="267">
                  <c:v>104.16276605085046</c:v>
                </c:pt>
                <c:pt idx="268">
                  <c:v>103.8635247948406</c:v>
                </c:pt>
                <c:pt idx="269">
                  <c:v>104.37281043132531</c:v>
                </c:pt>
                <c:pt idx="270">
                  <c:v>105.65725307471611</c:v>
                </c:pt>
                <c:pt idx="271">
                  <c:v>103.35090996586392</c:v>
                </c:pt>
                <c:pt idx="272">
                  <c:v>104.86309368236132</c:v>
                </c:pt>
                <c:pt idx="273">
                  <c:v>104.82184009965111</c:v>
                </c:pt>
                <c:pt idx="274">
                  <c:v>103.32400821596802</c:v>
                </c:pt>
                <c:pt idx="275">
                  <c:v>102.99134414548078</c:v>
                </c:pt>
                <c:pt idx="276">
                  <c:v>102.71489326581269</c:v>
                </c:pt>
                <c:pt idx="277">
                  <c:v>105.41807276870588</c:v>
                </c:pt>
                <c:pt idx="278">
                  <c:v>101.94492790399144</c:v>
                </c:pt>
                <c:pt idx="279">
                  <c:v>106.24763703486747</c:v>
                </c:pt>
                <c:pt idx="280">
                  <c:v>105.1153366198656</c:v>
                </c:pt>
                <c:pt idx="281">
                  <c:v>105.2775479799903</c:v>
                </c:pt>
                <c:pt idx="282">
                  <c:v>103.43041180782711</c:v>
                </c:pt>
                <c:pt idx="283">
                  <c:v>103.67664354324592</c:v>
                </c:pt>
                <c:pt idx="284">
                  <c:v>102.71150382943031</c:v>
                </c:pt>
                <c:pt idx="285">
                  <c:v>103.24286551738611</c:v>
                </c:pt>
                <c:pt idx="286">
                  <c:v>105.63589866181202</c:v>
                </c:pt>
                <c:pt idx="287">
                  <c:v>102.78785900697177</c:v>
                </c:pt>
                <c:pt idx="288">
                  <c:v>103.5321289366717</c:v>
                </c:pt>
                <c:pt idx="289">
                  <c:v>103.28329510923488</c:v>
                </c:pt>
                <c:pt idx="290">
                  <c:v>106.61378366260645</c:v>
                </c:pt>
                <c:pt idx="291">
                  <c:v>102.27356970852748</c:v>
                </c:pt>
                <c:pt idx="292">
                  <c:v>105.75971361664159</c:v>
                </c:pt>
                <c:pt idx="293">
                  <c:v>106.01354951806429</c:v>
                </c:pt>
                <c:pt idx="294">
                  <c:v>102.88098556674912</c:v>
                </c:pt>
                <c:pt idx="295">
                  <c:v>104.19256835448492</c:v>
                </c:pt>
                <c:pt idx="296">
                  <c:v>100.93898765527332</c:v>
                </c:pt>
                <c:pt idx="297">
                  <c:v>103.11737585296711</c:v>
                </c:pt>
                <c:pt idx="298">
                  <c:v>104.33243093082902</c:v>
                </c:pt>
                <c:pt idx="299">
                  <c:v>102.15319225113478</c:v>
                </c:pt>
                <c:pt idx="300">
                  <c:v>105.02599248110469</c:v>
                </c:pt>
                <c:pt idx="301">
                  <c:v>104.01386479964189</c:v>
                </c:pt>
                <c:pt idx="302">
                  <c:v>102.84207995822145</c:v>
                </c:pt>
                <c:pt idx="303">
                  <c:v>106.44702647727146</c:v>
                </c:pt>
                <c:pt idx="304">
                  <c:v>107.70471344114159</c:v>
                </c:pt>
                <c:pt idx="305">
                  <c:v>106.7836300698993</c:v>
                </c:pt>
                <c:pt idx="306">
                  <c:v>104.66246183592811</c:v>
                </c:pt>
                <c:pt idx="307">
                  <c:v>104.72785542388992</c:v>
                </c:pt>
                <c:pt idx="308">
                  <c:v>102.85842351861531</c:v>
                </c:pt>
                <c:pt idx="309">
                  <c:v>103.86744401647411</c:v>
                </c:pt>
                <c:pt idx="310">
                  <c:v>102.70266222870302</c:v>
                </c:pt>
                <c:pt idx="311">
                  <c:v>98.909560007012772</c:v>
                </c:pt>
                <c:pt idx="312">
                  <c:v>104.5111053064127</c:v>
                </c:pt>
                <c:pt idx="313">
                  <c:v>103.82040849789989</c:v>
                </c:pt>
                <c:pt idx="314">
                  <c:v>102.71817106514945</c:v>
                </c:pt>
                <c:pt idx="315">
                  <c:v>103.26292668262147</c:v>
                </c:pt>
                <c:pt idx="316">
                  <c:v>104.0579521078526</c:v>
                </c:pt>
                <c:pt idx="317">
                  <c:v>103.39341232304631</c:v>
                </c:pt>
                <c:pt idx="318">
                  <c:v>103.05703968437211</c:v>
                </c:pt>
                <c:pt idx="319">
                  <c:v>103.30618269256992</c:v>
                </c:pt>
                <c:pt idx="320">
                  <c:v>100.91172168452331</c:v>
                </c:pt>
                <c:pt idx="321">
                  <c:v>100.30744271811811</c:v>
                </c:pt>
                <c:pt idx="322">
                  <c:v>100.55454678708402</c:v>
                </c:pt>
                <c:pt idx="323">
                  <c:v>97.947668183967778</c:v>
                </c:pt>
                <c:pt idx="324">
                  <c:v>103.2926017385317</c:v>
                </c:pt>
                <c:pt idx="325">
                  <c:v>102.51487955220689</c:v>
                </c:pt>
                <c:pt idx="326">
                  <c:v>98.135476501762454</c:v>
                </c:pt>
                <c:pt idx="327">
                  <c:v>73.508162173734476</c:v>
                </c:pt>
                <c:pt idx="328">
                  <c:v>72.506366290384591</c:v>
                </c:pt>
                <c:pt idx="329">
                  <c:v>86.578910732794299</c:v>
                </c:pt>
                <c:pt idx="330">
                  <c:v>91.563003771311116</c:v>
                </c:pt>
                <c:pt idx="331">
                  <c:v>93.954120390216914</c:v>
                </c:pt>
                <c:pt idx="332">
                  <c:v>94.653319423725321</c:v>
                </c:pt>
                <c:pt idx="333">
                  <c:v>96.696962968897111</c:v>
                </c:pt>
                <c:pt idx="334">
                  <c:v>96.587057126286012</c:v>
                </c:pt>
                <c:pt idx="335">
                  <c:v>95.745298930315784</c:v>
                </c:pt>
                <c:pt idx="336">
                  <c:v>98.087610554589702</c:v>
                </c:pt>
                <c:pt idx="337">
                  <c:v>98.069953119615889</c:v>
                </c:pt>
                <c:pt idx="338">
                  <c:v>99.813373308135453</c:v>
                </c:pt>
                <c:pt idx="339">
                  <c:v>99.435892905896466</c:v>
                </c:pt>
                <c:pt idx="340">
                  <c:v>98.832383997355592</c:v>
                </c:pt>
                <c:pt idx="341">
                  <c:v>98.192144246782306</c:v>
                </c:pt>
                <c:pt idx="342">
                  <c:v>98.226312316958115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DF-BF46-97D9-27E8325F2665}"/>
            </c:ext>
          </c:extLst>
        </c:ser>
        <c:ser>
          <c:idx val="0"/>
          <c:order val="1"/>
          <c:tx>
            <c:strRef>
              <c:f>'2_Desestacionalizacion'!$P$5</c:f>
              <c:strCache>
                <c:ptCount val="1"/>
                <c:pt idx="0">
                  <c:v>PROD_IND_SA</c:v>
                </c:pt>
              </c:strCache>
            </c:strRef>
          </c:tx>
          <c:spPr>
            <a:ln w="127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'2_Desestacionalizacion'!$B$6:$B$348</c:f>
              <c:numCache>
                <c:formatCode>[$-C0A]mmm\-yy;@</c:formatCode>
                <c:ptCount val="343"/>
                <c:pt idx="0">
                  <c:v>33970</c:v>
                </c:pt>
                <c:pt idx="1">
                  <c:v>34001</c:v>
                </c:pt>
                <c:pt idx="2">
                  <c:v>34029</c:v>
                </c:pt>
                <c:pt idx="3">
                  <c:v>34060</c:v>
                </c:pt>
                <c:pt idx="4">
                  <c:v>34090</c:v>
                </c:pt>
                <c:pt idx="5">
                  <c:v>34121</c:v>
                </c:pt>
                <c:pt idx="6">
                  <c:v>34151</c:v>
                </c:pt>
                <c:pt idx="7">
                  <c:v>34182</c:v>
                </c:pt>
                <c:pt idx="8">
                  <c:v>34213</c:v>
                </c:pt>
                <c:pt idx="9">
                  <c:v>34243</c:v>
                </c:pt>
                <c:pt idx="10">
                  <c:v>34274</c:v>
                </c:pt>
                <c:pt idx="11">
                  <c:v>34304</c:v>
                </c:pt>
                <c:pt idx="12">
                  <c:v>34335</c:v>
                </c:pt>
                <c:pt idx="13">
                  <c:v>34366</c:v>
                </c:pt>
                <c:pt idx="14">
                  <c:v>34394</c:v>
                </c:pt>
                <c:pt idx="15">
                  <c:v>34425</c:v>
                </c:pt>
                <c:pt idx="16">
                  <c:v>34455</c:v>
                </c:pt>
                <c:pt idx="17">
                  <c:v>34486</c:v>
                </c:pt>
                <c:pt idx="18">
                  <c:v>34516</c:v>
                </c:pt>
                <c:pt idx="19">
                  <c:v>34547</c:v>
                </c:pt>
                <c:pt idx="20">
                  <c:v>34578</c:v>
                </c:pt>
                <c:pt idx="21">
                  <c:v>34608</c:v>
                </c:pt>
                <c:pt idx="22">
                  <c:v>34639</c:v>
                </c:pt>
                <c:pt idx="23">
                  <c:v>34669</c:v>
                </c:pt>
                <c:pt idx="24">
                  <c:v>34700</c:v>
                </c:pt>
                <c:pt idx="25">
                  <c:v>34731</c:v>
                </c:pt>
                <c:pt idx="26">
                  <c:v>34759</c:v>
                </c:pt>
                <c:pt idx="27">
                  <c:v>34790</c:v>
                </c:pt>
                <c:pt idx="28">
                  <c:v>34820</c:v>
                </c:pt>
                <c:pt idx="29">
                  <c:v>34851</c:v>
                </c:pt>
                <c:pt idx="30">
                  <c:v>34881</c:v>
                </c:pt>
                <c:pt idx="31">
                  <c:v>34912</c:v>
                </c:pt>
                <c:pt idx="32">
                  <c:v>34943</c:v>
                </c:pt>
                <c:pt idx="33">
                  <c:v>34973</c:v>
                </c:pt>
                <c:pt idx="34">
                  <c:v>35004</c:v>
                </c:pt>
                <c:pt idx="35">
                  <c:v>35034</c:v>
                </c:pt>
                <c:pt idx="36">
                  <c:v>35065</c:v>
                </c:pt>
                <c:pt idx="37">
                  <c:v>35096</c:v>
                </c:pt>
                <c:pt idx="38">
                  <c:v>35125</c:v>
                </c:pt>
                <c:pt idx="39">
                  <c:v>35156</c:v>
                </c:pt>
                <c:pt idx="40">
                  <c:v>35186</c:v>
                </c:pt>
                <c:pt idx="41">
                  <c:v>35217</c:v>
                </c:pt>
                <c:pt idx="42">
                  <c:v>35247</c:v>
                </c:pt>
                <c:pt idx="43">
                  <c:v>35278</c:v>
                </c:pt>
                <c:pt idx="44">
                  <c:v>35309</c:v>
                </c:pt>
                <c:pt idx="45">
                  <c:v>35339</c:v>
                </c:pt>
                <c:pt idx="46">
                  <c:v>35370</c:v>
                </c:pt>
                <c:pt idx="47">
                  <c:v>35400</c:v>
                </c:pt>
                <c:pt idx="48">
                  <c:v>35431</c:v>
                </c:pt>
                <c:pt idx="49">
                  <c:v>35462</c:v>
                </c:pt>
                <c:pt idx="50">
                  <c:v>35490</c:v>
                </c:pt>
                <c:pt idx="51">
                  <c:v>35521</c:v>
                </c:pt>
                <c:pt idx="52">
                  <c:v>35551</c:v>
                </c:pt>
                <c:pt idx="53">
                  <c:v>35582</c:v>
                </c:pt>
                <c:pt idx="54">
                  <c:v>35612</c:v>
                </c:pt>
                <c:pt idx="55">
                  <c:v>35643</c:v>
                </c:pt>
                <c:pt idx="56">
                  <c:v>35674</c:v>
                </c:pt>
                <c:pt idx="57">
                  <c:v>35704</c:v>
                </c:pt>
                <c:pt idx="58">
                  <c:v>35735</c:v>
                </c:pt>
                <c:pt idx="59">
                  <c:v>35765</c:v>
                </c:pt>
                <c:pt idx="60">
                  <c:v>35796</c:v>
                </c:pt>
                <c:pt idx="61">
                  <c:v>35827</c:v>
                </c:pt>
                <c:pt idx="62">
                  <c:v>35855</c:v>
                </c:pt>
                <c:pt idx="63">
                  <c:v>35886</c:v>
                </c:pt>
                <c:pt idx="64">
                  <c:v>35916</c:v>
                </c:pt>
                <c:pt idx="65">
                  <c:v>35947</c:v>
                </c:pt>
                <c:pt idx="66">
                  <c:v>35977</c:v>
                </c:pt>
                <c:pt idx="67">
                  <c:v>36008</c:v>
                </c:pt>
                <c:pt idx="68">
                  <c:v>36039</c:v>
                </c:pt>
                <c:pt idx="69">
                  <c:v>36069</c:v>
                </c:pt>
                <c:pt idx="70">
                  <c:v>36100</c:v>
                </c:pt>
                <c:pt idx="71">
                  <c:v>36130</c:v>
                </c:pt>
                <c:pt idx="72">
                  <c:v>36161</c:v>
                </c:pt>
                <c:pt idx="73">
                  <c:v>36192</c:v>
                </c:pt>
                <c:pt idx="74">
                  <c:v>36220</c:v>
                </c:pt>
                <c:pt idx="75">
                  <c:v>36251</c:v>
                </c:pt>
                <c:pt idx="76">
                  <c:v>36281</c:v>
                </c:pt>
                <c:pt idx="77">
                  <c:v>36312</c:v>
                </c:pt>
                <c:pt idx="78">
                  <c:v>36342</c:v>
                </c:pt>
                <c:pt idx="79">
                  <c:v>36373</c:v>
                </c:pt>
                <c:pt idx="80">
                  <c:v>36404</c:v>
                </c:pt>
                <c:pt idx="81">
                  <c:v>36434</c:v>
                </c:pt>
                <c:pt idx="82">
                  <c:v>36465</c:v>
                </c:pt>
                <c:pt idx="83">
                  <c:v>36495</c:v>
                </c:pt>
                <c:pt idx="84">
                  <c:v>36526</c:v>
                </c:pt>
                <c:pt idx="85">
                  <c:v>36557</c:v>
                </c:pt>
                <c:pt idx="86">
                  <c:v>36586</c:v>
                </c:pt>
                <c:pt idx="87">
                  <c:v>36617</c:v>
                </c:pt>
                <c:pt idx="88">
                  <c:v>36647</c:v>
                </c:pt>
                <c:pt idx="89">
                  <c:v>36678</c:v>
                </c:pt>
                <c:pt idx="90">
                  <c:v>36708</c:v>
                </c:pt>
                <c:pt idx="91">
                  <c:v>36739</c:v>
                </c:pt>
                <c:pt idx="92">
                  <c:v>36770</c:v>
                </c:pt>
                <c:pt idx="93">
                  <c:v>36800</c:v>
                </c:pt>
                <c:pt idx="94">
                  <c:v>36831</c:v>
                </c:pt>
                <c:pt idx="95">
                  <c:v>36861</c:v>
                </c:pt>
                <c:pt idx="96">
                  <c:v>36892</c:v>
                </c:pt>
                <c:pt idx="97">
                  <c:v>36923</c:v>
                </c:pt>
                <c:pt idx="98">
                  <c:v>36951</c:v>
                </c:pt>
                <c:pt idx="99">
                  <c:v>36982</c:v>
                </c:pt>
                <c:pt idx="100">
                  <c:v>37012</c:v>
                </c:pt>
                <c:pt idx="101">
                  <c:v>37043</c:v>
                </c:pt>
                <c:pt idx="102">
                  <c:v>37073</c:v>
                </c:pt>
                <c:pt idx="103">
                  <c:v>37104</c:v>
                </c:pt>
                <c:pt idx="104">
                  <c:v>37135</c:v>
                </c:pt>
                <c:pt idx="105">
                  <c:v>37165</c:v>
                </c:pt>
                <c:pt idx="106">
                  <c:v>37196</c:v>
                </c:pt>
                <c:pt idx="107">
                  <c:v>37226</c:v>
                </c:pt>
                <c:pt idx="108">
                  <c:v>37257</c:v>
                </c:pt>
                <c:pt idx="109">
                  <c:v>37288</c:v>
                </c:pt>
                <c:pt idx="110">
                  <c:v>37316</c:v>
                </c:pt>
                <c:pt idx="111">
                  <c:v>37347</c:v>
                </c:pt>
                <c:pt idx="112">
                  <c:v>37377</c:v>
                </c:pt>
                <c:pt idx="113">
                  <c:v>37408</c:v>
                </c:pt>
                <c:pt idx="114">
                  <c:v>37438</c:v>
                </c:pt>
                <c:pt idx="115">
                  <c:v>37469</c:v>
                </c:pt>
                <c:pt idx="116">
                  <c:v>37500</c:v>
                </c:pt>
                <c:pt idx="117">
                  <c:v>37530</c:v>
                </c:pt>
                <c:pt idx="118">
                  <c:v>37561</c:v>
                </c:pt>
                <c:pt idx="119">
                  <c:v>37591</c:v>
                </c:pt>
                <c:pt idx="120">
                  <c:v>37622</c:v>
                </c:pt>
                <c:pt idx="121">
                  <c:v>37653</c:v>
                </c:pt>
                <c:pt idx="122">
                  <c:v>37681</c:v>
                </c:pt>
                <c:pt idx="123">
                  <c:v>37712</c:v>
                </c:pt>
                <c:pt idx="124">
                  <c:v>37742</c:v>
                </c:pt>
                <c:pt idx="125">
                  <c:v>37773</c:v>
                </c:pt>
                <c:pt idx="126">
                  <c:v>37803</c:v>
                </c:pt>
                <c:pt idx="127">
                  <c:v>37834</c:v>
                </c:pt>
                <c:pt idx="128">
                  <c:v>37865</c:v>
                </c:pt>
                <c:pt idx="129">
                  <c:v>37895</c:v>
                </c:pt>
                <c:pt idx="130">
                  <c:v>37926</c:v>
                </c:pt>
                <c:pt idx="131">
                  <c:v>37956</c:v>
                </c:pt>
                <c:pt idx="132">
                  <c:v>37987</c:v>
                </c:pt>
                <c:pt idx="133">
                  <c:v>38018</c:v>
                </c:pt>
                <c:pt idx="134">
                  <c:v>38047</c:v>
                </c:pt>
                <c:pt idx="135">
                  <c:v>38078</c:v>
                </c:pt>
                <c:pt idx="136">
                  <c:v>38108</c:v>
                </c:pt>
                <c:pt idx="137">
                  <c:v>38139</c:v>
                </c:pt>
                <c:pt idx="138">
                  <c:v>38169</c:v>
                </c:pt>
                <c:pt idx="139">
                  <c:v>38200</c:v>
                </c:pt>
                <c:pt idx="140">
                  <c:v>38231</c:v>
                </c:pt>
                <c:pt idx="141">
                  <c:v>38261</c:v>
                </c:pt>
                <c:pt idx="142">
                  <c:v>38292</c:v>
                </c:pt>
                <c:pt idx="143">
                  <c:v>38322</c:v>
                </c:pt>
                <c:pt idx="144">
                  <c:v>38353</c:v>
                </c:pt>
                <c:pt idx="145">
                  <c:v>38384</c:v>
                </c:pt>
                <c:pt idx="146">
                  <c:v>38412</c:v>
                </c:pt>
                <c:pt idx="147">
                  <c:v>38443</c:v>
                </c:pt>
                <c:pt idx="148">
                  <c:v>38473</c:v>
                </c:pt>
                <c:pt idx="149">
                  <c:v>38504</c:v>
                </c:pt>
                <c:pt idx="150">
                  <c:v>38534</c:v>
                </c:pt>
                <c:pt idx="151">
                  <c:v>38565</c:v>
                </c:pt>
                <c:pt idx="152">
                  <c:v>38596</c:v>
                </c:pt>
                <c:pt idx="153">
                  <c:v>38626</c:v>
                </c:pt>
                <c:pt idx="154">
                  <c:v>38657</c:v>
                </c:pt>
                <c:pt idx="155">
                  <c:v>38687</c:v>
                </c:pt>
                <c:pt idx="156">
                  <c:v>38718</c:v>
                </c:pt>
                <c:pt idx="157">
                  <c:v>38749</c:v>
                </c:pt>
                <c:pt idx="158">
                  <c:v>38777</c:v>
                </c:pt>
                <c:pt idx="159">
                  <c:v>38808</c:v>
                </c:pt>
                <c:pt idx="160">
                  <c:v>38838</c:v>
                </c:pt>
                <c:pt idx="161">
                  <c:v>38869</c:v>
                </c:pt>
                <c:pt idx="162">
                  <c:v>38899</c:v>
                </c:pt>
                <c:pt idx="163">
                  <c:v>38930</c:v>
                </c:pt>
                <c:pt idx="164">
                  <c:v>38961</c:v>
                </c:pt>
                <c:pt idx="165">
                  <c:v>38991</c:v>
                </c:pt>
                <c:pt idx="166">
                  <c:v>39022</c:v>
                </c:pt>
                <c:pt idx="167">
                  <c:v>39052</c:v>
                </c:pt>
                <c:pt idx="168">
                  <c:v>39083</c:v>
                </c:pt>
                <c:pt idx="169">
                  <c:v>39114</c:v>
                </c:pt>
                <c:pt idx="170">
                  <c:v>39142</c:v>
                </c:pt>
                <c:pt idx="171">
                  <c:v>39173</c:v>
                </c:pt>
                <c:pt idx="172">
                  <c:v>39203</c:v>
                </c:pt>
                <c:pt idx="173">
                  <c:v>39234</c:v>
                </c:pt>
                <c:pt idx="174">
                  <c:v>39264</c:v>
                </c:pt>
                <c:pt idx="175">
                  <c:v>39295</c:v>
                </c:pt>
                <c:pt idx="176">
                  <c:v>39326</c:v>
                </c:pt>
                <c:pt idx="177">
                  <c:v>39356</c:v>
                </c:pt>
                <c:pt idx="178">
                  <c:v>39387</c:v>
                </c:pt>
                <c:pt idx="179">
                  <c:v>39417</c:v>
                </c:pt>
                <c:pt idx="180">
                  <c:v>39448</c:v>
                </c:pt>
                <c:pt idx="181">
                  <c:v>39479</c:v>
                </c:pt>
                <c:pt idx="182">
                  <c:v>39508</c:v>
                </c:pt>
                <c:pt idx="183">
                  <c:v>39539</c:v>
                </c:pt>
                <c:pt idx="184">
                  <c:v>39569</c:v>
                </c:pt>
                <c:pt idx="185">
                  <c:v>39600</c:v>
                </c:pt>
                <c:pt idx="186">
                  <c:v>39630</c:v>
                </c:pt>
                <c:pt idx="187">
                  <c:v>39661</c:v>
                </c:pt>
                <c:pt idx="188">
                  <c:v>39692</c:v>
                </c:pt>
                <c:pt idx="189">
                  <c:v>39722</c:v>
                </c:pt>
                <c:pt idx="190">
                  <c:v>39753</c:v>
                </c:pt>
                <c:pt idx="191">
                  <c:v>39783</c:v>
                </c:pt>
                <c:pt idx="192">
                  <c:v>39814</c:v>
                </c:pt>
                <c:pt idx="193">
                  <c:v>39845</c:v>
                </c:pt>
                <c:pt idx="194">
                  <c:v>39873</c:v>
                </c:pt>
                <c:pt idx="195">
                  <c:v>39904</c:v>
                </c:pt>
                <c:pt idx="196">
                  <c:v>39934</c:v>
                </c:pt>
                <c:pt idx="197">
                  <c:v>39965</c:v>
                </c:pt>
                <c:pt idx="198">
                  <c:v>39995</c:v>
                </c:pt>
                <c:pt idx="199">
                  <c:v>40026</c:v>
                </c:pt>
                <c:pt idx="200">
                  <c:v>40057</c:v>
                </c:pt>
                <c:pt idx="201">
                  <c:v>40087</c:v>
                </c:pt>
                <c:pt idx="202">
                  <c:v>40118</c:v>
                </c:pt>
                <c:pt idx="203">
                  <c:v>40148</c:v>
                </c:pt>
                <c:pt idx="204">
                  <c:v>40179</c:v>
                </c:pt>
                <c:pt idx="205">
                  <c:v>40210</c:v>
                </c:pt>
                <c:pt idx="206">
                  <c:v>40238</c:v>
                </c:pt>
                <c:pt idx="207">
                  <c:v>40269</c:v>
                </c:pt>
                <c:pt idx="208">
                  <c:v>40299</c:v>
                </c:pt>
                <c:pt idx="209">
                  <c:v>40330</c:v>
                </c:pt>
                <c:pt idx="210">
                  <c:v>40360</c:v>
                </c:pt>
                <c:pt idx="211">
                  <c:v>40391</c:v>
                </c:pt>
                <c:pt idx="212">
                  <c:v>40422</c:v>
                </c:pt>
                <c:pt idx="213">
                  <c:v>40452</c:v>
                </c:pt>
                <c:pt idx="214">
                  <c:v>40483</c:v>
                </c:pt>
                <c:pt idx="215">
                  <c:v>40513</c:v>
                </c:pt>
                <c:pt idx="216">
                  <c:v>40544</c:v>
                </c:pt>
                <c:pt idx="217">
                  <c:v>40575</c:v>
                </c:pt>
                <c:pt idx="218">
                  <c:v>40603</c:v>
                </c:pt>
                <c:pt idx="219">
                  <c:v>40634</c:v>
                </c:pt>
                <c:pt idx="220">
                  <c:v>40664</c:v>
                </c:pt>
                <c:pt idx="221">
                  <c:v>40695</c:v>
                </c:pt>
                <c:pt idx="222">
                  <c:v>40725</c:v>
                </c:pt>
                <c:pt idx="223">
                  <c:v>40756</c:v>
                </c:pt>
                <c:pt idx="224">
                  <c:v>40787</c:v>
                </c:pt>
                <c:pt idx="225">
                  <c:v>40817</c:v>
                </c:pt>
                <c:pt idx="226">
                  <c:v>40848</c:v>
                </c:pt>
                <c:pt idx="227">
                  <c:v>40878</c:v>
                </c:pt>
                <c:pt idx="228">
                  <c:v>40909</c:v>
                </c:pt>
                <c:pt idx="229">
                  <c:v>40940</c:v>
                </c:pt>
                <c:pt idx="230">
                  <c:v>40969</c:v>
                </c:pt>
                <c:pt idx="231">
                  <c:v>41000</c:v>
                </c:pt>
                <c:pt idx="232">
                  <c:v>41030</c:v>
                </c:pt>
                <c:pt idx="233">
                  <c:v>41061</c:v>
                </c:pt>
                <c:pt idx="234">
                  <c:v>41091</c:v>
                </c:pt>
                <c:pt idx="235">
                  <c:v>41122</c:v>
                </c:pt>
                <c:pt idx="236">
                  <c:v>41153</c:v>
                </c:pt>
                <c:pt idx="237">
                  <c:v>41183</c:v>
                </c:pt>
                <c:pt idx="238">
                  <c:v>41214</c:v>
                </c:pt>
                <c:pt idx="239">
                  <c:v>41244</c:v>
                </c:pt>
                <c:pt idx="240">
                  <c:v>41275</c:v>
                </c:pt>
                <c:pt idx="241">
                  <c:v>41306</c:v>
                </c:pt>
                <c:pt idx="242">
                  <c:v>41334</c:v>
                </c:pt>
                <c:pt idx="243">
                  <c:v>41365</c:v>
                </c:pt>
                <c:pt idx="244">
                  <c:v>41395</c:v>
                </c:pt>
                <c:pt idx="245">
                  <c:v>41426</c:v>
                </c:pt>
                <c:pt idx="246">
                  <c:v>41456</c:v>
                </c:pt>
                <c:pt idx="247">
                  <c:v>41487</c:v>
                </c:pt>
                <c:pt idx="248">
                  <c:v>41518</c:v>
                </c:pt>
                <c:pt idx="249">
                  <c:v>41548</c:v>
                </c:pt>
                <c:pt idx="250">
                  <c:v>41579</c:v>
                </c:pt>
                <c:pt idx="251">
                  <c:v>41609</c:v>
                </c:pt>
                <c:pt idx="252">
                  <c:v>41640</c:v>
                </c:pt>
                <c:pt idx="253">
                  <c:v>41671</c:v>
                </c:pt>
                <c:pt idx="254">
                  <c:v>41699</c:v>
                </c:pt>
                <c:pt idx="255">
                  <c:v>41730</c:v>
                </c:pt>
                <c:pt idx="256">
                  <c:v>41760</c:v>
                </c:pt>
                <c:pt idx="257">
                  <c:v>41791</c:v>
                </c:pt>
                <c:pt idx="258">
                  <c:v>41821</c:v>
                </c:pt>
                <c:pt idx="259">
                  <c:v>41852</c:v>
                </c:pt>
                <c:pt idx="260">
                  <c:v>41883</c:v>
                </c:pt>
                <c:pt idx="261">
                  <c:v>41913</c:v>
                </c:pt>
                <c:pt idx="262">
                  <c:v>41944</c:v>
                </c:pt>
                <c:pt idx="263">
                  <c:v>41974</c:v>
                </c:pt>
                <c:pt idx="264">
                  <c:v>42005</c:v>
                </c:pt>
                <c:pt idx="265">
                  <c:v>42036</c:v>
                </c:pt>
                <c:pt idx="266">
                  <c:v>42064</c:v>
                </c:pt>
                <c:pt idx="267">
                  <c:v>42095</c:v>
                </c:pt>
                <c:pt idx="268">
                  <c:v>42125</c:v>
                </c:pt>
                <c:pt idx="269">
                  <c:v>42156</c:v>
                </c:pt>
                <c:pt idx="270">
                  <c:v>42186</c:v>
                </c:pt>
                <c:pt idx="271">
                  <c:v>42217</c:v>
                </c:pt>
                <c:pt idx="272">
                  <c:v>42248</c:v>
                </c:pt>
                <c:pt idx="273">
                  <c:v>42278</c:v>
                </c:pt>
                <c:pt idx="274">
                  <c:v>42309</c:v>
                </c:pt>
                <c:pt idx="275">
                  <c:v>42339</c:v>
                </c:pt>
                <c:pt idx="276">
                  <c:v>42370</c:v>
                </c:pt>
                <c:pt idx="277">
                  <c:v>42401</c:v>
                </c:pt>
                <c:pt idx="278">
                  <c:v>42430</c:v>
                </c:pt>
                <c:pt idx="279">
                  <c:v>42461</c:v>
                </c:pt>
                <c:pt idx="280">
                  <c:v>42491</c:v>
                </c:pt>
                <c:pt idx="281">
                  <c:v>42522</c:v>
                </c:pt>
                <c:pt idx="282">
                  <c:v>42552</c:v>
                </c:pt>
                <c:pt idx="283">
                  <c:v>42583</c:v>
                </c:pt>
                <c:pt idx="284">
                  <c:v>42614</c:v>
                </c:pt>
                <c:pt idx="285">
                  <c:v>42644</c:v>
                </c:pt>
                <c:pt idx="286">
                  <c:v>42675</c:v>
                </c:pt>
                <c:pt idx="287">
                  <c:v>42705</c:v>
                </c:pt>
                <c:pt idx="288">
                  <c:v>42736</c:v>
                </c:pt>
                <c:pt idx="289">
                  <c:v>42767</c:v>
                </c:pt>
                <c:pt idx="290">
                  <c:v>42795</c:v>
                </c:pt>
                <c:pt idx="291">
                  <c:v>42826</c:v>
                </c:pt>
                <c:pt idx="292">
                  <c:v>42856</c:v>
                </c:pt>
                <c:pt idx="293">
                  <c:v>42887</c:v>
                </c:pt>
                <c:pt idx="294">
                  <c:v>42917</c:v>
                </c:pt>
                <c:pt idx="295">
                  <c:v>42948</c:v>
                </c:pt>
                <c:pt idx="296">
                  <c:v>42979</c:v>
                </c:pt>
                <c:pt idx="297">
                  <c:v>43009</c:v>
                </c:pt>
                <c:pt idx="298">
                  <c:v>43040</c:v>
                </c:pt>
                <c:pt idx="299">
                  <c:v>43070</c:v>
                </c:pt>
                <c:pt idx="300">
                  <c:v>43101</c:v>
                </c:pt>
                <c:pt idx="301">
                  <c:v>43132</c:v>
                </c:pt>
                <c:pt idx="302">
                  <c:v>43160</c:v>
                </c:pt>
                <c:pt idx="303">
                  <c:v>43191</c:v>
                </c:pt>
                <c:pt idx="304">
                  <c:v>43221</c:v>
                </c:pt>
                <c:pt idx="305">
                  <c:v>43252</c:v>
                </c:pt>
                <c:pt idx="306">
                  <c:v>43282</c:v>
                </c:pt>
                <c:pt idx="307">
                  <c:v>43313</c:v>
                </c:pt>
                <c:pt idx="308">
                  <c:v>43344</c:v>
                </c:pt>
                <c:pt idx="309">
                  <c:v>43374</c:v>
                </c:pt>
                <c:pt idx="310">
                  <c:v>43405</c:v>
                </c:pt>
                <c:pt idx="311">
                  <c:v>43435</c:v>
                </c:pt>
                <c:pt idx="312">
                  <c:v>43466</c:v>
                </c:pt>
                <c:pt idx="313">
                  <c:v>43497</c:v>
                </c:pt>
                <c:pt idx="314">
                  <c:v>43525</c:v>
                </c:pt>
                <c:pt idx="315">
                  <c:v>43556</c:v>
                </c:pt>
                <c:pt idx="316">
                  <c:v>43586</c:v>
                </c:pt>
                <c:pt idx="317">
                  <c:v>43617</c:v>
                </c:pt>
                <c:pt idx="318">
                  <c:v>43647</c:v>
                </c:pt>
                <c:pt idx="319">
                  <c:v>43678</c:v>
                </c:pt>
                <c:pt idx="320">
                  <c:v>43709</c:v>
                </c:pt>
                <c:pt idx="321">
                  <c:v>43739</c:v>
                </c:pt>
                <c:pt idx="322">
                  <c:v>43770</c:v>
                </c:pt>
                <c:pt idx="323">
                  <c:v>43800</c:v>
                </c:pt>
                <c:pt idx="324">
                  <c:v>43831</c:v>
                </c:pt>
                <c:pt idx="325">
                  <c:v>43862</c:v>
                </c:pt>
                <c:pt idx="326">
                  <c:v>43891</c:v>
                </c:pt>
                <c:pt idx="327">
                  <c:v>43922</c:v>
                </c:pt>
                <c:pt idx="328">
                  <c:v>43952</c:v>
                </c:pt>
                <c:pt idx="329">
                  <c:v>43983</c:v>
                </c:pt>
                <c:pt idx="330">
                  <c:v>44013</c:v>
                </c:pt>
                <c:pt idx="331">
                  <c:v>44044</c:v>
                </c:pt>
                <c:pt idx="332">
                  <c:v>44075</c:v>
                </c:pt>
                <c:pt idx="333">
                  <c:v>44105</c:v>
                </c:pt>
                <c:pt idx="334">
                  <c:v>44136</c:v>
                </c:pt>
                <c:pt idx="335">
                  <c:v>44166</c:v>
                </c:pt>
                <c:pt idx="336">
                  <c:v>44197</c:v>
                </c:pt>
                <c:pt idx="337">
                  <c:v>44228</c:v>
                </c:pt>
                <c:pt idx="338">
                  <c:v>44256</c:v>
                </c:pt>
                <c:pt idx="339">
                  <c:v>44287</c:v>
                </c:pt>
                <c:pt idx="340">
                  <c:v>44317</c:v>
                </c:pt>
                <c:pt idx="341">
                  <c:v>44348</c:v>
                </c:pt>
                <c:pt idx="342">
                  <c:v>44378</c:v>
                </c:pt>
              </c:numCache>
            </c:numRef>
          </c:cat>
          <c:val>
            <c:numRef>
              <c:f>'2_Desestacionalizacion'!$P$6:$P$348</c:f>
              <c:numCache>
                <c:formatCode>0.0</c:formatCode>
                <c:ptCount val="343"/>
                <c:pt idx="0">
                  <c:v>69.487208062378997</c:v>
                </c:pt>
                <c:pt idx="1">
                  <c:v>71.022533553906996</c:v>
                </c:pt>
                <c:pt idx="2">
                  <c:v>71.131393450428007</c:v>
                </c:pt>
                <c:pt idx="3">
                  <c:v>71.012456794559995</c:v>
                </c:pt>
                <c:pt idx="4">
                  <c:v>71.880815682963998</c:v>
                </c:pt>
                <c:pt idx="5">
                  <c:v>70.633963392216998</c:v>
                </c:pt>
                <c:pt idx="6">
                  <c:v>70.475401517975996</c:v>
                </c:pt>
                <c:pt idx="7">
                  <c:v>70.457347402240003</c:v>
                </c:pt>
                <c:pt idx="8">
                  <c:v>70.675667957146999</c:v>
                </c:pt>
                <c:pt idx="9">
                  <c:v>71.182303580918997</c:v>
                </c:pt>
                <c:pt idx="10">
                  <c:v>71.659931482049998</c:v>
                </c:pt>
                <c:pt idx="11">
                  <c:v>72.994297070574007</c:v>
                </c:pt>
                <c:pt idx="12">
                  <c:v>73.565135922036006</c:v>
                </c:pt>
                <c:pt idx="13">
                  <c:v>73.688320100891005</c:v>
                </c:pt>
                <c:pt idx="14">
                  <c:v>74.356722497676003</c:v>
                </c:pt>
                <c:pt idx="15">
                  <c:v>77.425152888843002</c:v>
                </c:pt>
                <c:pt idx="16">
                  <c:v>75.094311125697999</c:v>
                </c:pt>
                <c:pt idx="17">
                  <c:v>75.258412858772999</c:v>
                </c:pt>
                <c:pt idx="18">
                  <c:v>75.226527700218995</c:v>
                </c:pt>
                <c:pt idx="19">
                  <c:v>75.837602604628998</c:v>
                </c:pt>
                <c:pt idx="20">
                  <c:v>75.602336194008004</c:v>
                </c:pt>
                <c:pt idx="21">
                  <c:v>75.256038927589003</c:v>
                </c:pt>
                <c:pt idx="22">
                  <c:v>74.773173768380005</c:v>
                </c:pt>
                <c:pt idx="23">
                  <c:v>74.272332446243993</c:v>
                </c:pt>
                <c:pt idx="24">
                  <c:v>73.631763299496001</c:v>
                </c:pt>
                <c:pt idx="25">
                  <c:v>67.785699515196995</c:v>
                </c:pt>
                <c:pt idx="26">
                  <c:v>66.808333710837005</c:v>
                </c:pt>
                <c:pt idx="27">
                  <c:v>65.829668987359995</c:v>
                </c:pt>
                <c:pt idx="28">
                  <c:v>65.086008516264002</c:v>
                </c:pt>
                <c:pt idx="29">
                  <c:v>65.007697338754994</c:v>
                </c:pt>
                <c:pt idx="30">
                  <c:v>65.392512414582995</c:v>
                </c:pt>
                <c:pt idx="31">
                  <c:v>65.650788126291999</c:v>
                </c:pt>
                <c:pt idx="32">
                  <c:v>66.388682022099999</c:v>
                </c:pt>
                <c:pt idx="33">
                  <c:v>62.035961998235003</c:v>
                </c:pt>
                <c:pt idx="34">
                  <c:v>67.339806334775005</c:v>
                </c:pt>
                <c:pt idx="35">
                  <c:v>71.937794534071003</c:v>
                </c:pt>
                <c:pt idx="36">
                  <c:v>72.559143750212002</c:v>
                </c:pt>
                <c:pt idx="37">
                  <c:v>72.386834311249999</c:v>
                </c:pt>
                <c:pt idx="38">
                  <c:v>72.724608387782993</c:v>
                </c:pt>
                <c:pt idx="39">
                  <c:v>73.288599587586006</c:v>
                </c:pt>
                <c:pt idx="40">
                  <c:v>73.748902406268002</c:v>
                </c:pt>
                <c:pt idx="41">
                  <c:v>74.798122373145006</c:v>
                </c:pt>
                <c:pt idx="42">
                  <c:v>75.027547112744998</c:v>
                </c:pt>
                <c:pt idx="43">
                  <c:v>74.533453468247998</c:v>
                </c:pt>
                <c:pt idx="44">
                  <c:v>74.990046361959998</c:v>
                </c:pt>
                <c:pt idx="45">
                  <c:v>76.175196688409997</c:v>
                </c:pt>
                <c:pt idx="46">
                  <c:v>76.796897485320997</c:v>
                </c:pt>
                <c:pt idx="47">
                  <c:v>79.045235574551995</c:v>
                </c:pt>
                <c:pt idx="48">
                  <c:v>77.205254834418</c:v>
                </c:pt>
                <c:pt idx="49">
                  <c:v>77.703586908616003</c:v>
                </c:pt>
                <c:pt idx="50">
                  <c:v>78.046372397591995</c:v>
                </c:pt>
                <c:pt idx="51">
                  <c:v>79.299752453688001</c:v>
                </c:pt>
                <c:pt idx="52">
                  <c:v>80.100708027896999</c:v>
                </c:pt>
                <c:pt idx="53">
                  <c:v>81.067936865473996</c:v>
                </c:pt>
                <c:pt idx="54">
                  <c:v>80.999047153975994</c:v>
                </c:pt>
                <c:pt idx="55">
                  <c:v>82.043028601971002</c:v>
                </c:pt>
                <c:pt idx="56">
                  <c:v>82.263321731901996</c:v>
                </c:pt>
                <c:pt idx="57">
                  <c:v>82.947777113501999</c:v>
                </c:pt>
                <c:pt idx="58">
                  <c:v>83.094204505719006</c:v>
                </c:pt>
                <c:pt idx="59">
                  <c:v>83.240241980959993</c:v>
                </c:pt>
                <c:pt idx="60">
                  <c:v>83.682626544428004</c:v>
                </c:pt>
                <c:pt idx="61">
                  <c:v>85.271555975420995</c:v>
                </c:pt>
                <c:pt idx="62">
                  <c:v>86.380363922867005</c:v>
                </c:pt>
                <c:pt idx="63">
                  <c:v>85.427603750382005</c:v>
                </c:pt>
                <c:pt idx="64">
                  <c:v>86.188160586208994</c:v>
                </c:pt>
                <c:pt idx="65">
                  <c:v>85.010895356209005</c:v>
                </c:pt>
                <c:pt idx="66">
                  <c:v>85.501987051667996</c:v>
                </c:pt>
                <c:pt idx="67">
                  <c:v>85.567625832093</c:v>
                </c:pt>
                <c:pt idx="68">
                  <c:v>85.328250545808999</c:v>
                </c:pt>
                <c:pt idx="69">
                  <c:v>85.198876045090003</c:v>
                </c:pt>
                <c:pt idx="70">
                  <c:v>85.835973255165996</c:v>
                </c:pt>
                <c:pt idx="71">
                  <c:v>86.535099906046995</c:v>
                </c:pt>
                <c:pt idx="72">
                  <c:v>86.983595492251993</c:v>
                </c:pt>
                <c:pt idx="73">
                  <c:v>86.645100223037005</c:v>
                </c:pt>
                <c:pt idx="74">
                  <c:v>86.834650571199006</c:v>
                </c:pt>
                <c:pt idx="75">
                  <c:v>86.895554560248002</c:v>
                </c:pt>
                <c:pt idx="76">
                  <c:v>86.688421059804995</c:v>
                </c:pt>
                <c:pt idx="77">
                  <c:v>86.201567953375005</c:v>
                </c:pt>
                <c:pt idx="78">
                  <c:v>86.642104454861993</c:v>
                </c:pt>
                <c:pt idx="79">
                  <c:v>86.209511190127998</c:v>
                </c:pt>
                <c:pt idx="80">
                  <c:v>86.748402200613</c:v>
                </c:pt>
                <c:pt idx="81">
                  <c:v>86.643702977459995</c:v>
                </c:pt>
                <c:pt idx="82">
                  <c:v>87.516993858315999</c:v>
                </c:pt>
                <c:pt idx="83">
                  <c:v>87.517297601845996</c:v>
                </c:pt>
                <c:pt idx="84">
                  <c:v>89.507610276069997</c:v>
                </c:pt>
                <c:pt idx="85">
                  <c:v>90.177854002467996</c:v>
                </c:pt>
                <c:pt idx="86">
                  <c:v>90.206193168412995</c:v>
                </c:pt>
                <c:pt idx="87">
                  <c:v>90.126958053828005</c:v>
                </c:pt>
                <c:pt idx="88">
                  <c:v>91.152399004483996</c:v>
                </c:pt>
                <c:pt idx="89">
                  <c:v>91.650833870287997</c:v>
                </c:pt>
                <c:pt idx="90">
                  <c:v>91.344168615323994</c:v>
                </c:pt>
                <c:pt idx="91">
                  <c:v>91.668038005388993</c:v>
                </c:pt>
                <c:pt idx="92">
                  <c:v>91.519710319523</c:v>
                </c:pt>
                <c:pt idx="93">
                  <c:v>90.601007455046997</c:v>
                </c:pt>
                <c:pt idx="94">
                  <c:v>89.834226984352</c:v>
                </c:pt>
                <c:pt idx="95">
                  <c:v>88.469869779377007</c:v>
                </c:pt>
                <c:pt idx="96">
                  <c:v>90.058416801538996</c:v>
                </c:pt>
                <c:pt idx="97">
                  <c:v>89.723998004541997</c:v>
                </c:pt>
                <c:pt idx="98">
                  <c:v>89.083658516927997</c:v>
                </c:pt>
                <c:pt idx="99">
                  <c:v>86.892548209186003</c:v>
                </c:pt>
                <c:pt idx="100">
                  <c:v>88.028553914458996</c:v>
                </c:pt>
                <c:pt idx="101">
                  <c:v>88.616093932143997</c:v>
                </c:pt>
                <c:pt idx="102">
                  <c:v>89.205233120209002</c:v>
                </c:pt>
                <c:pt idx="103">
                  <c:v>88.967219586612998</c:v>
                </c:pt>
                <c:pt idx="104">
                  <c:v>88.968666579553002</c:v>
                </c:pt>
                <c:pt idx="105">
                  <c:v>86.870082251043996</c:v>
                </c:pt>
                <c:pt idx="106">
                  <c:v>88.447523935085002</c:v>
                </c:pt>
                <c:pt idx="107">
                  <c:v>88.290445411202995</c:v>
                </c:pt>
                <c:pt idx="108">
                  <c:v>86.544832660211995</c:v>
                </c:pt>
                <c:pt idx="109">
                  <c:v>86.291690395790994</c:v>
                </c:pt>
                <c:pt idx="110">
                  <c:v>86.173054232671007</c:v>
                </c:pt>
                <c:pt idx="111">
                  <c:v>86.926926981375004</c:v>
                </c:pt>
                <c:pt idx="112">
                  <c:v>87.016016450262995</c:v>
                </c:pt>
                <c:pt idx="113">
                  <c:v>86.848199147336004</c:v>
                </c:pt>
                <c:pt idx="114">
                  <c:v>87.106635481479998</c:v>
                </c:pt>
                <c:pt idx="115">
                  <c:v>87.759534381403</c:v>
                </c:pt>
                <c:pt idx="116">
                  <c:v>87.733907472300999</c:v>
                </c:pt>
                <c:pt idx="117">
                  <c:v>88.543705440585001</c:v>
                </c:pt>
                <c:pt idx="118">
                  <c:v>88.265812765852004</c:v>
                </c:pt>
                <c:pt idx="119">
                  <c:v>88.099898536161007</c:v>
                </c:pt>
                <c:pt idx="120">
                  <c:v>87.292465162479999</c:v>
                </c:pt>
                <c:pt idx="121">
                  <c:v>89.468062169960007</c:v>
                </c:pt>
                <c:pt idx="122">
                  <c:v>88.287000622825005</c:v>
                </c:pt>
                <c:pt idx="123">
                  <c:v>88.284496565227997</c:v>
                </c:pt>
                <c:pt idx="124">
                  <c:v>88.307064309316999</c:v>
                </c:pt>
                <c:pt idx="125">
                  <c:v>88.989252830913003</c:v>
                </c:pt>
                <c:pt idx="126">
                  <c:v>88.959138940881004</c:v>
                </c:pt>
                <c:pt idx="127">
                  <c:v>88.795553091171001</c:v>
                </c:pt>
                <c:pt idx="128">
                  <c:v>88.654362466679004</c:v>
                </c:pt>
                <c:pt idx="129">
                  <c:v>89.084562127547002</c:v>
                </c:pt>
                <c:pt idx="130">
                  <c:v>89.125270521038004</c:v>
                </c:pt>
                <c:pt idx="131">
                  <c:v>90.53042340799</c:v>
                </c:pt>
                <c:pt idx="132">
                  <c:v>90.834249614843003</c:v>
                </c:pt>
                <c:pt idx="133">
                  <c:v>90.840561925304996</c:v>
                </c:pt>
                <c:pt idx="134">
                  <c:v>92.407496280716998</c:v>
                </c:pt>
                <c:pt idx="135">
                  <c:v>92.267226164722999</c:v>
                </c:pt>
                <c:pt idx="136">
                  <c:v>92.118421497488995</c:v>
                </c:pt>
                <c:pt idx="137">
                  <c:v>92.289554932043004</c:v>
                </c:pt>
                <c:pt idx="138">
                  <c:v>91.792266376805003</c:v>
                </c:pt>
                <c:pt idx="139">
                  <c:v>91.780521457377006</c:v>
                </c:pt>
                <c:pt idx="140">
                  <c:v>92.413702582683001</c:v>
                </c:pt>
                <c:pt idx="141">
                  <c:v>92.829060842827005</c:v>
                </c:pt>
                <c:pt idx="142">
                  <c:v>92.851019332576001</c:v>
                </c:pt>
                <c:pt idx="143">
                  <c:v>92.759793315877999</c:v>
                </c:pt>
                <c:pt idx="144">
                  <c:v>93.320674976505998</c:v>
                </c:pt>
                <c:pt idx="145">
                  <c:v>93.413610106030006</c:v>
                </c:pt>
                <c:pt idx="146">
                  <c:v>93.294421158272002</c:v>
                </c:pt>
                <c:pt idx="147">
                  <c:v>93.586972563402995</c:v>
                </c:pt>
                <c:pt idx="148">
                  <c:v>95.131340843778005</c:v>
                </c:pt>
                <c:pt idx="149">
                  <c:v>93.446591217182004</c:v>
                </c:pt>
                <c:pt idx="150">
                  <c:v>91.592357988727997</c:v>
                </c:pt>
                <c:pt idx="151">
                  <c:v>94.347579491374006</c:v>
                </c:pt>
                <c:pt idx="152">
                  <c:v>94.308716721029995</c:v>
                </c:pt>
                <c:pt idx="153">
                  <c:v>94.394658705783996</c:v>
                </c:pt>
                <c:pt idx="154">
                  <c:v>96.235571865064003</c:v>
                </c:pt>
                <c:pt idx="155">
                  <c:v>97.788660837258007</c:v>
                </c:pt>
                <c:pt idx="156">
                  <c:v>97.336608700905003</c:v>
                </c:pt>
                <c:pt idx="157">
                  <c:v>96.67579150716</c:v>
                </c:pt>
                <c:pt idx="158">
                  <c:v>97.569920255068993</c:v>
                </c:pt>
                <c:pt idx="159">
                  <c:v>97.797786754808996</c:v>
                </c:pt>
                <c:pt idx="160">
                  <c:v>98.928187043803007</c:v>
                </c:pt>
                <c:pt idx="161">
                  <c:v>98.291548122845995</c:v>
                </c:pt>
                <c:pt idx="162">
                  <c:v>98.444382077254005</c:v>
                </c:pt>
                <c:pt idx="163">
                  <c:v>98.799052516098996</c:v>
                </c:pt>
                <c:pt idx="164">
                  <c:v>98.775758516406995</c:v>
                </c:pt>
                <c:pt idx="165">
                  <c:v>98.472165415812</c:v>
                </c:pt>
                <c:pt idx="166">
                  <c:v>98.599392617749004</c:v>
                </c:pt>
                <c:pt idx="167">
                  <c:v>98.203917854663004</c:v>
                </c:pt>
                <c:pt idx="168">
                  <c:v>97.626492966992004</c:v>
                </c:pt>
                <c:pt idx="169">
                  <c:v>98.490368721433001</c:v>
                </c:pt>
                <c:pt idx="170">
                  <c:v>99.361282318533995</c:v>
                </c:pt>
                <c:pt idx="171">
                  <c:v>99.030751379175996</c:v>
                </c:pt>
                <c:pt idx="172">
                  <c:v>99.145659029711993</c:v>
                </c:pt>
                <c:pt idx="173">
                  <c:v>99.538076551263998</c:v>
                </c:pt>
                <c:pt idx="174">
                  <c:v>99.421283344101994</c:v>
                </c:pt>
                <c:pt idx="175">
                  <c:v>98.148962965834002</c:v>
                </c:pt>
                <c:pt idx="176">
                  <c:v>99.705632680218997</c:v>
                </c:pt>
                <c:pt idx="177">
                  <c:v>99.414032763161003</c:v>
                </c:pt>
                <c:pt idx="178">
                  <c:v>98.575549549794999</c:v>
                </c:pt>
                <c:pt idx="179">
                  <c:v>99.604405531075003</c:v>
                </c:pt>
                <c:pt idx="180">
                  <c:v>98.570355170792993</c:v>
                </c:pt>
                <c:pt idx="181">
                  <c:v>99.903758883558993</c:v>
                </c:pt>
                <c:pt idx="182">
                  <c:v>98.804465303097004</c:v>
                </c:pt>
                <c:pt idx="183">
                  <c:v>98.478896595422</c:v>
                </c:pt>
                <c:pt idx="184">
                  <c:v>98.364487429212005</c:v>
                </c:pt>
                <c:pt idx="185">
                  <c:v>99.549491206629995</c:v>
                </c:pt>
                <c:pt idx="186">
                  <c:v>98.030513931040005</c:v>
                </c:pt>
                <c:pt idx="187">
                  <c:v>97.655783993298002</c:v>
                </c:pt>
                <c:pt idx="188">
                  <c:v>96.778204085138</c:v>
                </c:pt>
                <c:pt idx="189">
                  <c:v>97.553417366627002</c:v>
                </c:pt>
                <c:pt idx="190">
                  <c:v>95.617922022141997</c:v>
                </c:pt>
                <c:pt idx="191">
                  <c:v>94.579171440083996</c:v>
                </c:pt>
                <c:pt idx="192">
                  <c:v>90.557643367058006</c:v>
                </c:pt>
                <c:pt idx="193">
                  <c:v>89.748445858321006</c:v>
                </c:pt>
                <c:pt idx="194">
                  <c:v>89.382268832253004</c:v>
                </c:pt>
                <c:pt idx="195">
                  <c:v>89.595644335966</c:v>
                </c:pt>
                <c:pt idx="196">
                  <c:v>89.118758658827005</c:v>
                </c:pt>
                <c:pt idx="197">
                  <c:v>89.056964082706003</c:v>
                </c:pt>
                <c:pt idx="198">
                  <c:v>90.868172733540007</c:v>
                </c:pt>
                <c:pt idx="199">
                  <c:v>90.402521145012003</c:v>
                </c:pt>
                <c:pt idx="200">
                  <c:v>91.163199372224994</c:v>
                </c:pt>
                <c:pt idx="201">
                  <c:v>91.853892762154999</c:v>
                </c:pt>
                <c:pt idx="202">
                  <c:v>92.753599634097995</c:v>
                </c:pt>
                <c:pt idx="203">
                  <c:v>92.985240026005997</c:v>
                </c:pt>
                <c:pt idx="204">
                  <c:v>94.415677060015994</c:v>
                </c:pt>
                <c:pt idx="205">
                  <c:v>93.038568811077994</c:v>
                </c:pt>
                <c:pt idx="206">
                  <c:v>94.444717020042006</c:v>
                </c:pt>
                <c:pt idx="207">
                  <c:v>96.202327830292006</c:v>
                </c:pt>
                <c:pt idx="208">
                  <c:v>94.767772148356002</c:v>
                </c:pt>
                <c:pt idx="209">
                  <c:v>94.60548954219</c:v>
                </c:pt>
                <c:pt idx="210">
                  <c:v>94.433796281216999</c:v>
                </c:pt>
                <c:pt idx="211">
                  <c:v>95.195247030887998</c:v>
                </c:pt>
                <c:pt idx="212">
                  <c:v>94.723931999233002</c:v>
                </c:pt>
                <c:pt idx="213">
                  <c:v>94.851858427907999</c:v>
                </c:pt>
                <c:pt idx="214">
                  <c:v>94.611098104115996</c:v>
                </c:pt>
                <c:pt idx="215">
                  <c:v>95.615261898097003</c:v>
                </c:pt>
                <c:pt idx="216">
                  <c:v>95.599524500273006</c:v>
                </c:pt>
                <c:pt idx="217">
                  <c:v>95.103510880846997</c:v>
                </c:pt>
                <c:pt idx="218">
                  <c:v>95.757862265148006</c:v>
                </c:pt>
                <c:pt idx="219">
                  <c:v>96.287529018449007</c:v>
                </c:pt>
                <c:pt idx="220">
                  <c:v>96.92008128514</c:v>
                </c:pt>
                <c:pt idx="221">
                  <c:v>97.839689411066004</c:v>
                </c:pt>
                <c:pt idx="222">
                  <c:v>97.855975103860999</c:v>
                </c:pt>
                <c:pt idx="223">
                  <c:v>97.847626781394993</c:v>
                </c:pt>
                <c:pt idx="224">
                  <c:v>97.116416466565994</c:v>
                </c:pt>
                <c:pt idx="225">
                  <c:v>99.104770375485003</c:v>
                </c:pt>
                <c:pt idx="226">
                  <c:v>99.891541457475</c:v>
                </c:pt>
                <c:pt idx="227">
                  <c:v>100.187488849126</c:v>
                </c:pt>
                <c:pt idx="228">
                  <c:v>99.149281738262999</c:v>
                </c:pt>
                <c:pt idx="229">
                  <c:v>99.288641092461006</c:v>
                </c:pt>
                <c:pt idx="230">
                  <c:v>99.586991842711001</c:v>
                </c:pt>
                <c:pt idx="231">
                  <c:v>100.23095819189</c:v>
                </c:pt>
                <c:pt idx="232">
                  <c:v>100.10852472718</c:v>
                </c:pt>
                <c:pt idx="233">
                  <c:v>100.51177271943401</c:v>
                </c:pt>
                <c:pt idx="234">
                  <c:v>102.01802720949701</c:v>
                </c:pt>
                <c:pt idx="235">
                  <c:v>100.286457427081</c:v>
                </c:pt>
                <c:pt idx="236">
                  <c:v>100.995267913351</c:v>
                </c:pt>
                <c:pt idx="237">
                  <c:v>99.864415199738005</c:v>
                </c:pt>
                <c:pt idx="238">
                  <c:v>100.59635630095499</c:v>
                </c:pt>
                <c:pt idx="239">
                  <c:v>99.402971000669993</c:v>
                </c:pt>
                <c:pt idx="240">
                  <c:v>99.921653141792007</c:v>
                </c:pt>
                <c:pt idx="241">
                  <c:v>100.478809273664</c:v>
                </c:pt>
                <c:pt idx="242">
                  <c:v>100.093916411263</c:v>
                </c:pt>
                <c:pt idx="243">
                  <c:v>98.919222796946997</c:v>
                </c:pt>
                <c:pt idx="244">
                  <c:v>100.14967412049</c:v>
                </c:pt>
                <c:pt idx="245">
                  <c:v>99.190408684638996</c:v>
                </c:pt>
                <c:pt idx="246">
                  <c:v>99.753864817286996</c:v>
                </c:pt>
                <c:pt idx="247">
                  <c:v>100.37829305152199</c:v>
                </c:pt>
                <c:pt idx="248">
                  <c:v>99.681257768902</c:v>
                </c:pt>
                <c:pt idx="249">
                  <c:v>100.65937143873801</c:v>
                </c:pt>
                <c:pt idx="250">
                  <c:v>100.399204920613</c:v>
                </c:pt>
                <c:pt idx="251">
                  <c:v>100.88919114845299</c:v>
                </c:pt>
                <c:pt idx="252">
                  <c:v>100.826706137857</c:v>
                </c:pt>
                <c:pt idx="253">
                  <c:v>101.56514704932</c:v>
                </c:pt>
                <c:pt idx="254">
                  <c:v>102.228200819715</c:v>
                </c:pt>
                <c:pt idx="255">
                  <c:v>102.951986830319</c:v>
                </c:pt>
                <c:pt idx="256">
                  <c:v>103.060092054503</c:v>
                </c:pt>
                <c:pt idx="257">
                  <c:v>103.18382185038</c:v>
                </c:pt>
                <c:pt idx="258">
                  <c:v>102.20645233664401</c:v>
                </c:pt>
                <c:pt idx="259">
                  <c:v>102.216814194086</c:v>
                </c:pt>
                <c:pt idx="260">
                  <c:v>102.695120460531</c:v>
                </c:pt>
                <c:pt idx="261">
                  <c:v>103.528445544794</c:v>
                </c:pt>
                <c:pt idx="262">
                  <c:v>103.39547248389</c:v>
                </c:pt>
                <c:pt idx="263">
                  <c:v>103.43124390957701</c:v>
                </c:pt>
                <c:pt idx="264">
                  <c:v>102.57320584268901</c:v>
                </c:pt>
                <c:pt idx="265">
                  <c:v>103.20018979389801</c:v>
                </c:pt>
                <c:pt idx="266">
                  <c:v>102.711232488262</c:v>
                </c:pt>
                <c:pt idx="267">
                  <c:v>104.029753126155</c:v>
                </c:pt>
                <c:pt idx="268">
                  <c:v>102.667106439943</c:v>
                </c:pt>
                <c:pt idx="269">
                  <c:v>103.266769451309</c:v>
                </c:pt>
                <c:pt idx="270">
                  <c:v>104.478769137729</c:v>
                </c:pt>
                <c:pt idx="271">
                  <c:v>104.56686238190601</c:v>
                </c:pt>
                <c:pt idx="272">
                  <c:v>106.087590236989</c:v>
                </c:pt>
                <c:pt idx="273">
                  <c:v>103.944033524376</c:v>
                </c:pt>
                <c:pt idx="274">
                  <c:v>103.656654789352</c:v>
                </c:pt>
                <c:pt idx="275">
                  <c:v>103.847779392633</c:v>
                </c:pt>
                <c:pt idx="276">
                  <c:v>104.201683387793</c:v>
                </c:pt>
                <c:pt idx="277">
                  <c:v>104.522206363653</c:v>
                </c:pt>
                <c:pt idx="278">
                  <c:v>103.87875615026699</c:v>
                </c:pt>
                <c:pt idx="279">
                  <c:v>103.515312193668</c:v>
                </c:pt>
                <c:pt idx="280">
                  <c:v>103.895584624164</c:v>
                </c:pt>
                <c:pt idx="281">
                  <c:v>103.473066280908</c:v>
                </c:pt>
                <c:pt idx="282">
                  <c:v>103.700228261653</c:v>
                </c:pt>
                <c:pt idx="283">
                  <c:v>103.61099639832101</c:v>
                </c:pt>
                <c:pt idx="284">
                  <c:v>103.62615570814199</c:v>
                </c:pt>
                <c:pt idx="285">
                  <c:v>103.87305792350401</c:v>
                </c:pt>
                <c:pt idx="286">
                  <c:v>105.25546762254299</c:v>
                </c:pt>
                <c:pt idx="287">
                  <c:v>104.17174595082</c:v>
                </c:pt>
                <c:pt idx="288">
                  <c:v>104.38846062100301</c:v>
                </c:pt>
                <c:pt idx="289">
                  <c:v>103.947936254385</c:v>
                </c:pt>
                <c:pt idx="290">
                  <c:v>104.885998520135</c:v>
                </c:pt>
                <c:pt idx="291">
                  <c:v>103.94377546531</c:v>
                </c:pt>
                <c:pt idx="292">
                  <c:v>103.666739713437</c:v>
                </c:pt>
                <c:pt idx="293">
                  <c:v>104.111186552166</c:v>
                </c:pt>
                <c:pt idx="294">
                  <c:v>103.33463930793801</c:v>
                </c:pt>
                <c:pt idx="295">
                  <c:v>103.764736598932</c:v>
                </c:pt>
                <c:pt idx="296">
                  <c:v>101.934694041211</c:v>
                </c:pt>
                <c:pt idx="297">
                  <c:v>103.85798957604899</c:v>
                </c:pt>
                <c:pt idx="298">
                  <c:v>104.19339318752</c:v>
                </c:pt>
                <c:pt idx="299">
                  <c:v>104.789998691752</c:v>
                </c:pt>
                <c:pt idx="300">
                  <c:v>104.344307438938</c:v>
                </c:pt>
                <c:pt idx="301">
                  <c:v>104.58152546539201</c:v>
                </c:pt>
                <c:pt idx="302">
                  <c:v>104.97665878417899</c:v>
                </c:pt>
                <c:pt idx="303">
                  <c:v>104.420502841812</c:v>
                </c:pt>
                <c:pt idx="304">
                  <c:v>105.618400060524</c:v>
                </c:pt>
                <c:pt idx="305">
                  <c:v>105.340818502063</c:v>
                </c:pt>
                <c:pt idx="306">
                  <c:v>105.156054211358</c:v>
                </c:pt>
                <c:pt idx="307">
                  <c:v>104.06640625891001</c:v>
                </c:pt>
                <c:pt idx="308">
                  <c:v>104.510798137311</c:v>
                </c:pt>
                <c:pt idx="309">
                  <c:v>103.59197439653801</c:v>
                </c:pt>
                <c:pt idx="310">
                  <c:v>102.897726045067</c:v>
                </c:pt>
                <c:pt idx="311">
                  <c:v>101.823666658381</c:v>
                </c:pt>
                <c:pt idx="312">
                  <c:v>103.270917884906</c:v>
                </c:pt>
                <c:pt idx="313">
                  <c:v>104.282724460739</c:v>
                </c:pt>
                <c:pt idx="314">
                  <c:v>102.40308850665799</c:v>
                </c:pt>
                <c:pt idx="315">
                  <c:v>103.413499870187</c:v>
                </c:pt>
                <c:pt idx="316">
                  <c:v>102.11924842209901</c:v>
                </c:pt>
                <c:pt idx="317">
                  <c:v>103.272915249599</c:v>
                </c:pt>
                <c:pt idx="318">
                  <c:v>102.872632383648</c:v>
                </c:pt>
                <c:pt idx="319">
                  <c:v>102.817761557613</c:v>
                </c:pt>
                <c:pt idx="320">
                  <c:v>102.254477266048</c:v>
                </c:pt>
                <c:pt idx="321">
                  <c:v>99.875134856724003</c:v>
                </c:pt>
                <c:pt idx="322">
                  <c:v>101.04914328705399</c:v>
                </c:pt>
                <c:pt idx="323">
                  <c:v>100.852740608594</c:v>
                </c:pt>
                <c:pt idx="324">
                  <c:v>101.726153069372</c:v>
                </c:pt>
                <c:pt idx="325">
                  <c:v>101.32319134206099</c:v>
                </c:pt>
                <c:pt idx="326">
                  <c:v>97.791740254564999</c:v>
                </c:pt>
                <c:pt idx="327">
                  <c:v>72.412765045908998</c:v>
                </c:pt>
                <c:pt idx="328">
                  <c:v>72.174833530005003</c:v>
                </c:pt>
                <c:pt idx="329">
                  <c:v>86.015403849880997</c:v>
                </c:pt>
                <c:pt idx="330">
                  <c:v>91.465987878494005</c:v>
                </c:pt>
                <c:pt idx="331">
                  <c:v>94.490782629988999</c:v>
                </c:pt>
                <c:pt idx="332">
                  <c:v>95.057495455381996</c:v>
                </c:pt>
                <c:pt idx="333">
                  <c:v>96.512204585099994</c:v>
                </c:pt>
                <c:pt idx="334">
                  <c:v>97.413621706477002</c:v>
                </c:pt>
                <c:pt idx="335">
                  <c:v>97.501887707685</c:v>
                </c:pt>
                <c:pt idx="336">
                  <c:v>97.784176509286993</c:v>
                </c:pt>
                <c:pt idx="337">
                  <c:v>98.170318088318993</c:v>
                </c:pt>
                <c:pt idx="338">
                  <c:v>98.510486970374004</c:v>
                </c:pt>
                <c:pt idx="339">
                  <c:v>98.813805032551997</c:v>
                </c:pt>
                <c:pt idx="340">
                  <c:v>98.626873790706995</c:v>
                </c:pt>
                <c:pt idx="341">
                  <c:v>97.741901674402996</c:v>
                </c:pt>
                <c:pt idx="342">
                  <c:v>98.769226549242006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DF-BF46-97D9-27E8325F2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608687"/>
        <c:axId val="583485375"/>
      </c:lineChart>
      <c:dateAx>
        <c:axId val="583608687"/>
        <c:scaling>
          <c:orientation val="minMax"/>
        </c:scaling>
        <c:delete val="0"/>
        <c:axPos val="b"/>
        <c:numFmt formatCode="[$-C0A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X"/>
          </a:p>
        </c:txPr>
        <c:crossAx val="583485375"/>
        <c:crosses val="autoZero"/>
        <c:auto val="1"/>
        <c:lblOffset val="100"/>
        <c:baseTimeUnit val="months"/>
      </c:dateAx>
      <c:valAx>
        <c:axId val="583485375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X"/>
          </a:p>
        </c:txPr>
        <c:crossAx val="583608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729885</xdr:colOff>
      <xdr:row>6</xdr:row>
      <xdr:rowOff>82720</xdr:rowOff>
    </xdr:from>
    <xdr:to>
      <xdr:col>10</xdr:col>
      <xdr:colOff>175172</xdr:colOff>
      <xdr:row>6</xdr:row>
      <xdr:rowOff>87586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7CB31BD-E588-2D4C-A04B-8E72EDED0EE6}"/>
            </a:ext>
          </a:extLst>
        </xdr:cNvPr>
        <xdr:cNvCxnSpPr/>
      </xdr:nvCxnSpPr>
      <xdr:spPr>
        <a:xfrm flipH="1" flipV="1">
          <a:off x="2530268" y="1075364"/>
          <a:ext cx="4846437" cy="486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116782</xdr:colOff>
      <xdr:row>5</xdr:row>
      <xdr:rowOff>84278</xdr:rowOff>
    </xdr:from>
    <xdr:to>
      <xdr:col>9</xdr:col>
      <xdr:colOff>877420</xdr:colOff>
      <xdr:row>5</xdr:row>
      <xdr:rowOff>97318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AB0B6D94-C818-394A-8715-A626ABE2A9A2}"/>
            </a:ext>
          </a:extLst>
        </xdr:cNvPr>
        <xdr:cNvCxnSpPr/>
      </xdr:nvCxnSpPr>
      <xdr:spPr>
        <a:xfrm flipH="1">
          <a:off x="3717548" y="911481"/>
          <a:ext cx="3461213" cy="130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900191</xdr:colOff>
      <xdr:row>9</xdr:row>
      <xdr:rowOff>0</xdr:rowOff>
    </xdr:from>
    <xdr:to>
      <xdr:col>11</xdr:col>
      <xdr:colOff>9732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5608299-5ED9-8A4C-BEF8-0790D0D5F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900191</xdr:colOff>
      <xdr:row>30</xdr:row>
      <xdr:rowOff>0</xdr:rowOff>
    </xdr:from>
    <xdr:to>
      <xdr:col>11</xdr:col>
      <xdr:colOff>9732</xdr:colOff>
      <xdr:row>47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E4DE935-C098-2F46-92CA-678C1071D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900191</xdr:colOff>
      <xdr:row>51</xdr:row>
      <xdr:rowOff>0</xdr:rowOff>
    </xdr:from>
    <xdr:to>
      <xdr:col>11</xdr:col>
      <xdr:colOff>9732</xdr:colOff>
      <xdr:row>68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1B05AB8-57B7-0943-8738-D384DF98E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3"/>
  <sheetViews>
    <sheetView tabSelected="1" zoomScale="261" zoomScaleNormal="261" workbookViewId="0">
      <pane xSplit="3" ySplit="5" topLeftCell="D6" activePane="bottomRight" state="frozen"/>
      <selection pane="topRight" activeCell="B1" sqref="B1"/>
      <selection pane="bottomLeft" activeCell="A5" sqref="A5"/>
      <selection pane="bottomRight" activeCell="F60" sqref="F60"/>
    </sheetView>
  </sheetViews>
  <sheetFormatPr baseColWidth="10" defaultRowHeight="13" customHeight="1" x14ac:dyDescent="0.15"/>
  <cols>
    <col min="1" max="1" width="10.83203125" style="4"/>
    <col min="3" max="12" width="11.83203125" customWidth="1"/>
    <col min="13" max="13" width="11.83203125" style="4" customWidth="1"/>
    <col min="14" max="14" width="15.5" style="4" bestFit="1" customWidth="1"/>
    <col min="15" max="15" width="17.83203125" customWidth="1"/>
    <col min="16" max="16" width="15.5" customWidth="1"/>
    <col min="17" max="20" width="11.83203125" customWidth="1"/>
    <col min="21" max="21" width="9.83203125" bestFit="1" customWidth="1"/>
    <col min="22" max="22" width="17.6640625" bestFit="1" customWidth="1"/>
    <col min="23" max="23" width="13.1640625" bestFit="1" customWidth="1"/>
    <col min="24" max="25" width="14.83203125" customWidth="1"/>
    <col min="26" max="26" width="13.6640625" customWidth="1"/>
    <col min="27" max="256" width="11.83203125" customWidth="1"/>
  </cols>
  <sheetData>
    <row r="1" spans="1:25" ht="13" customHeight="1" x14ac:dyDescent="0.15">
      <c r="C1" t="s">
        <v>0</v>
      </c>
      <c r="E1" s="7" t="s">
        <v>385</v>
      </c>
    </row>
    <row r="2" spans="1:25" ht="13" customHeight="1" thickBot="1" x14ac:dyDescent="0.2">
      <c r="C2" t="s">
        <v>1</v>
      </c>
      <c r="E2" s="7" t="s">
        <v>386</v>
      </c>
      <c r="H2" s="7" t="s">
        <v>394</v>
      </c>
      <c r="N2" s="29" t="s">
        <v>408</v>
      </c>
      <c r="U2" s="27" t="s">
        <v>417</v>
      </c>
    </row>
    <row r="3" spans="1:25" ht="13" customHeight="1" thickBot="1" x14ac:dyDescent="0.2">
      <c r="A3" s="10" t="s">
        <v>406</v>
      </c>
      <c r="C3" s="1" t="s">
        <v>2</v>
      </c>
      <c r="D3" s="1" t="s">
        <v>3</v>
      </c>
      <c r="E3" s="7" t="s">
        <v>387</v>
      </c>
      <c r="H3" s="25" t="s">
        <v>397</v>
      </c>
      <c r="J3" s="18" t="s">
        <v>393</v>
      </c>
      <c r="M3" s="27" t="s">
        <v>404</v>
      </c>
    </row>
    <row r="4" spans="1:25" ht="13" customHeight="1" thickBot="1" x14ac:dyDescent="0.2">
      <c r="C4" s="1"/>
      <c r="D4" s="2"/>
      <c r="E4" s="7" t="s">
        <v>388</v>
      </c>
      <c r="M4" s="28" t="s">
        <v>402</v>
      </c>
      <c r="N4" s="28"/>
      <c r="O4" s="27" t="s">
        <v>415</v>
      </c>
      <c r="U4" s="7" t="s">
        <v>416</v>
      </c>
    </row>
    <row r="5" spans="1:25" ht="13" customHeight="1" thickBot="1" x14ac:dyDescent="0.2">
      <c r="A5" s="17" t="s">
        <v>405</v>
      </c>
      <c r="B5" s="7" t="s">
        <v>398</v>
      </c>
      <c r="C5" s="1"/>
      <c r="D5" s="3" t="s">
        <v>370</v>
      </c>
      <c r="E5" s="21" t="s">
        <v>395</v>
      </c>
      <c r="F5" s="22" t="s">
        <v>389</v>
      </c>
      <c r="G5" s="19" t="s">
        <v>391</v>
      </c>
      <c r="H5" s="24">
        <f>INTERCEPT($D$6:$D$348,$E$6:$E$348)</f>
        <v>76.48921269914905</v>
      </c>
      <c r="I5" s="19" t="s">
        <v>392</v>
      </c>
      <c r="J5" s="20">
        <f>SLOPE($D$6:$D$348,$E$6:$E$348)</f>
        <v>9.0282618854258867E-2</v>
      </c>
      <c r="M5" s="17" t="s">
        <v>403</v>
      </c>
      <c r="N5" s="17" t="s">
        <v>407</v>
      </c>
      <c r="O5" s="7" t="s">
        <v>414</v>
      </c>
      <c r="P5" s="3" t="s">
        <v>375</v>
      </c>
      <c r="Q5" s="8" t="s">
        <v>409</v>
      </c>
      <c r="U5" s="7" t="s">
        <v>370</v>
      </c>
      <c r="V5" s="7" t="s">
        <v>414</v>
      </c>
      <c r="W5" s="7" t="s">
        <v>375</v>
      </c>
      <c r="X5" s="28" t="s">
        <v>418</v>
      </c>
      <c r="Y5" s="28"/>
    </row>
    <row r="6" spans="1:25" ht="13" customHeight="1" x14ac:dyDescent="0.15">
      <c r="A6" s="9">
        <f>MONTH(B6)</f>
        <v>1</v>
      </c>
      <c r="B6" s="26">
        <v>33970</v>
      </c>
      <c r="C6" s="1" t="s">
        <v>13</v>
      </c>
      <c r="D6" s="5">
        <v>69.222752741001003</v>
      </c>
      <c r="E6" s="4">
        <v>1</v>
      </c>
      <c r="F6" s="13">
        <f>$H$5+($J$5*E6)</f>
        <v>76.57949531800331</v>
      </c>
      <c r="K6" s="23" t="s">
        <v>396</v>
      </c>
      <c r="M6" s="13">
        <f>+D6-F6</f>
        <v>-7.3567425770023078</v>
      </c>
      <c r="N6" s="12">
        <f>AVERAGEIF($A$6:$A$348,$A6,$M$6:$M$348)</f>
        <v>-4.5349074038693871E-2</v>
      </c>
      <c r="O6" s="13">
        <f>D6-N6</f>
        <v>69.268101815039699</v>
      </c>
      <c r="P6" s="5">
        <v>69.487208062378997</v>
      </c>
      <c r="Q6" s="7" t="s">
        <v>410</v>
      </c>
      <c r="U6" s="30"/>
      <c r="V6" s="30"/>
      <c r="W6" s="30"/>
      <c r="X6" s="32" t="s">
        <v>419</v>
      </c>
      <c r="Y6" s="32" t="s">
        <v>420</v>
      </c>
    </row>
    <row r="7" spans="1:25" ht="13" customHeight="1" x14ac:dyDescent="0.15">
      <c r="A7" s="4">
        <f t="shared" ref="A7:A70" si="0">+MONTH(B7)</f>
        <v>2</v>
      </c>
      <c r="B7" s="26">
        <v>34001</v>
      </c>
      <c r="C7" s="1" t="s">
        <v>14</v>
      </c>
      <c r="D7" s="5">
        <v>68.807639917526004</v>
      </c>
      <c r="E7" s="9">
        <f>+E6+1</f>
        <v>2</v>
      </c>
      <c r="F7" s="13">
        <f t="shared" ref="F7:F70" si="1">$H$5+($J$5*E7)</f>
        <v>76.669777936857571</v>
      </c>
      <c r="K7" s="10" t="s">
        <v>390</v>
      </c>
      <c r="M7" s="13">
        <f t="shared" ref="M7:M70" si="2">+D7-F7</f>
        <v>-7.8621380193315673</v>
      </c>
      <c r="N7" s="12">
        <f t="shared" ref="N7:N70" si="3">AVERAGEIF($A$6:$A$348,$A7,$M$6:$M$348)</f>
        <v>-2.922118555904885</v>
      </c>
      <c r="O7" s="13">
        <f t="shared" ref="O7:O70" si="4">D7-N7</f>
        <v>71.729758473430891</v>
      </c>
      <c r="P7" s="5">
        <v>71.022533553906996</v>
      </c>
      <c r="Q7" s="7" t="s">
        <v>411</v>
      </c>
      <c r="U7" s="13">
        <f>((D7/D6)-1)*100</f>
        <v>-0.59967685051207642</v>
      </c>
      <c r="V7" s="5">
        <f>((O7/O6)-1)*100</f>
        <v>3.5538098979012389</v>
      </c>
      <c r="W7" s="5">
        <f>((P7/P6)-1)*100</f>
        <v>2.2095081013324469</v>
      </c>
      <c r="X7" s="31" t="s">
        <v>421</v>
      </c>
      <c r="Y7" s="31" t="s">
        <v>424</v>
      </c>
    </row>
    <row r="8" spans="1:25" ht="13" customHeight="1" x14ac:dyDescent="0.15">
      <c r="A8" s="4">
        <f t="shared" si="0"/>
        <v>3</v>
      </c>
      <c r="B8" s="26">
        <v>34029</v>
      </c>
      <c r="C8" s="1" t="s">
        <v>15</v>
      </c>
      <c r="D8" s="5">
        <v>73.558003259065003</v>
      </c>
      <c r="E8" s="9">
        <f t="shared" ref="E8:E71" si="5">+E7+1</f>
        <v>3</v>
      </c>
      <c r="F8" s="13">
        <f t="shared" si="1"/>
        <v>76.760060555711831</v>
      </c>
      <c r="G8" s="8" t="s">
        <v>399</v>
      </c>
      <c r="M8" s="13">
        <f t="shared" si="2"/>
        <v>-3.2020572966468279</v>
      </c>
      <c r="N8" s="12">
        <f t="shared" si="3"/>
        <v>1.3801745758115458</v>
      </c>
      <c r="O8" s="13">
        <f t="shared" si="4"/>
        <v>72.177828683253452</v>
      </c>
      <c r="P8" s="5">
        <v>71.131393450428007</v>
      </c>
      <c r="Q8" s="7" t="s">
        <v>412</v>
      </c>
      <c r="U8" s="13">
        <f t="shared" ref="U8:U71" si="6">((D8/D7)-1)*100</f>
        <v>6.9038312420435677</v>
      </c>
      <c r="V8" s="5">
        <f t="shared" ref="V8:V71" si="7">((O8/O7)-1)*100</f>
        <v>0.62466432253291959</v>
      </c>
      <c r="W8" s="5">
        <f t="shared" ref="W8:W71" si="8">((P8/P7)-1)*100</f>
        <v>0.15327515236891465</v>
      </c>
      <c r="X8" s="31" t="s">
        <v>422</v>
      </c>
      <c r="Y8" s="31" t="s">
        <v>425</v>
      </c>
    </row>
    <row r="9" spans="1:25" ht="13" customHeight="1" x14ac:dyDescent="0.15">
      <c r="A9" s="4">
        <f t="shared" si="0"/>
        <v>4</v>
      </c>
      <c r="B9" s="26">
        <v>34060</v>
      </c>
      <c r="C9" s="1" t="s">
        <v>16</v>
      </c>
      <c r="D9" s="5">
        <v>68.713922853273004</v>
      </c>
      <c r="E9" s="9">
        <f t="shared" si="5"/>
        <v>4</v>
      </c>
      <c r="F9" s="13">
        <f t="shared" si="1"/>
        <v>76.850343174566092</v>
      </c>
      <c r="G9" s="7" t="s">
        <v>400</v>
      </c>
      <c r="M9" s="13">
        <f t="shared" si="2"/>
        <v>-8.1364203212930875</v>
      </c>
      <c r="N9" s="12">
        <f t="shared" si="3"/>
        <v>-2.4614354005154722</v>
      </c>
      <c r="O9" s="13">
        <f t="shared" si="4"/>
        <v>71.175358253788474</v>
      </c>
      <c r="P9" s="5">
        <v>71.012456794559995</v>
      </c>
      <c r="Q9" s="7" t="s">
        <v>413</v>
      </c>
      <c r="U9" s="13">
        <f t="shared" si="6"/>
        <v>-6.5853886608797207</v>
      </c>
      <c r="V9" s="5">
        <f t="shared" si="7"/>
        <v>-1.3888897016620438</v>
      </c>
      <c r="W9" s="5">
        <f t="shared" si="8"/>
        <v>-0.16720698147281166</v>
      </c>
      <c r="X9" s="31" t="s">
        <v>423</v>
      </c>
      <c r="Y9" s="31" t="s">
        <v>426</v>
      </c>
    </row>
    <row r="10" spans="1:25" ht="13" customHeight="1" x14ac:dyDescent="0.15">
      <c r="A10" s="4">
        <f t="shared" si="0"/>
        <v>5</v>
      </c>
      <c r="B10" s="26">
        <v>34090</v>
      </c>
      <c r="C10" s="1" t="s">
        <v>17</v>
      </c>
      <c r="D10" s="5">
        <v>70.251512978845994</v>
      </c>
      <c r="E10" s="9">
        <f t="shared" si="5"/>
        <v>5</v>
      </c>
      <c r="F10" s="13">
        <f t="shared" si="1"/>
        <v>76.940625793420338</v>
      </c>
      <c r="M10" s="13">
        <f t="shared" si="2"/>
        <v>-6.6891128145743437</v>
      </c>
      <c r="N10" s="12">
        <f t="shared" si="3"/>
        <v>-0.22232500469459146</v>
      </c>
      <c r="O10" s="13">
        <f t="shared" si="4"/>
        <v>70.473837983540591</v>
      </c>
      <c r="P10" s="5">
        <v>71.880815682963998</v>
      </c>
      <c r="U10" s="13">
        <f t="shared" si="6"/>
        <v>2.2376689639103553</v>
      </c>
      <c r="V10" s="5">
        <f t="shared" si="7"/>
        <v>-0.98562239440578292</v>
      </c>
      <c r="W10" s="5">
        <f t="shared" si="8"/>
        <v>1.2228261457228218</v>
      </c>
      <c r="Y10" s="31" t="s">
        <v>427</v>
      </c>
    </row>
    <row r="11" spans="1:25" ht="13" customHeight="1" x14ac:dyDescent="0.15">
      <c r="A11" s="4">
        <f t="shared" si="0"/>
        <v>6</v>
      </c>
      <c r="B11" s="26">
        <v>34121</v>
      </c>
      <c r="C11" s="1" t="s">
        <v>18</v>
      </c>
      <c r="D11" s="5">
        <v>68.890945727279004</v>
      </c>
      <c r="E11" s="9">
        <f t="shared" si="5"/>
        <v>6</v>
      </c>
      <c r="F11" s="13">
        <f t="shared" si="1"/>
        <v>77.030908412274599</v>
      </c>
      <c r="M11" s="13">
        <f t="shared" si="2"/>
        <v>-8.1399626849955951</v>
      </c>
      <c r="N11" s="12">
        <f t="shared" si="3"/>
        <v>-0.47300500434729875</v>
      </c>
      <c r="O11" s="13">
        <f t="shared" si="4"/>
        <v>69.363950731626304</v>
      </c>
      <c r="P11" s="5">
        <v>70.633963392216998</v>
      </c>
      <c r="U11" s="13">
        <f t="shared" si="6"/>
        <v>-1.9367088250137554</v>
      </c>
      <c r="V11" s="5">
        <f t="shared" si="7"/>
        <v>-1.5748925894649046</v>
      </c>
      <c r="W11" s="5">
        <f t="shared" si="8"/>
        <v>-1.7346106591866417</v>
      </c>
      <c r="X11" s="31" t="s">
        <v>429</v>
      </c>
      <c r="Y11" s="31" t="s">
        <v>428</v>
      </c>
    </row>
    <row r="12" spans="1:25" ht="13" customHeight="1" x14ac:dyDescent="0.15">
      <c r="A12" s="4">
        <f t="shared" si="0"/>
        <v>7</v>
      </c>
      <c r="B12" s="26">
        <v>34151</v>
      </c>
      <c r="C12" s="1" t="s">
        <v>19</v>
      </c>
      <c r="D12" s="5">
        <v>69.404267260252993</v>
      </c>
      <c r="E12" s="9">
        <f t="shared" si="5"/>
        <v>7</v>
      </c>
      <c r="F12" s="13">
        <f t="shared" si="1"/>
        <v>77.121191031128859</v>
      </c>
      <c r="M12" s="13">
        <f t="shared" si="2"/>
        <v>-7.7169237708758658</v>
      </c>
      <c r="N12" s="12">
        <f t="shared" si="3"/>
        <v>2.53735013968894E-2</v>
      </c>
      <c r="O12" s="13">
        <f t="shared" si="4"/>
        <v>69.378893758856108</v>
      </c>
      <c r="P12" s="5">
        <v>70.475401517975996</v>
      </c>
      <c r="U12" s="13">
        <f t="shared" si="6"/>
        <v>0.74512191341673528</v>
      </c>
      <c r="V12" s="5">
        <f t="shared" si="7"/>
        <v>2.1542929824769352E-2</v>
      </c>
      <c r="W12" s="5">
        <f t="shared" si="8"/>
        <v>-0.22448389786728917</v>
      </c>
      <c r="X12" s="31" t="s">
        <v>430</v>
      </c>
      <c r="Y12" s="31" t="s">
        <v>431</v>
      </c>
    </row>
    <row r="13" spans="1:25" ht="13" customHeight="1" x14ac:dyDescent="0.15">
      <c r="A13" s="4">
        <f t="shared" si="0"/>
        <v>8</v>
      </c>
      <c r="B13" s="26">
        <v>34182</v>
      </c>
      <c r="C13" s="1" t="s">
        <v>20</v>
      </c>
      <c r="D13" s="5">
        <v>71.354081301739001</v>
      </c>
      <c r="E13" s="9">
        <f t="shared" si="5"/>
        <v>8</v>
      </c>
      <c r="F13" s="13">
        <f t="shared" si="1"/>
        <v>77.21147364998312</v>
      </c>
      <c r="M13" s="13">
        <f t="shared" si="2"/>
        <v>-5.8573923482441188</v>
      </c>
      <c r="N13" s="12">
        <f t="shared" si="3"/>
        <v>2.0325687727630863</v>
      </c>
      <c r="O13" s="13">
        <f t="shared" si="4"/>
        <v>69.321512528975916</v>
      </c>
      <c r="P13" s="5">
        <v>70.457347402240003</v>
      </c>
      <c r="U13" s="13">
        <f t="shared" si="6"/>
        <v>2.8093575776465984</v>
      </c>
      <c r="V13" s="5">
        <f t="shared" si="7"/>
        <v>-8.2707040673835053E-2</v>
      </c>
      <c r="W13" s="5">
        <f t="shared" si="8"/>
        <v>-2.5617613163064767E-2</v>
      </c>
      <c r="X13" s="31" t="s">
        <v>432</v>
      </c>
      <c r="Y13" s="31" t="s">
        <v>433</v>
      </c>
    </row>
    <row r="14" spans="1:25" ht="13" customHeight="1" x14ac:dyDescent="0.15">
      <c r="A14" s="4">
        <f t="shared" si="0"/>
        <v>9</v>
      </c>
      <c r="B14" s="26">
        <v>34213</v>
      </c>
      <c r="C14" s="1" t="s">
        <v>21</v>
      </c>
      <c r="D14" s="5">
        <v>72.185902943762997</v>
      </c>
      <c r="E14" s="9">
        <f t="shared" si="5"/>
        <v>9</v>
      </c>
      <c r="F14" s="13">
        <f t="shared" si="1"/>
        <v>77.30175626883738</v>
      </c>
      <c r="M14" s="13">
        <f t="shared" si="2"/>
        <v>-5.115853325074383</v>
      </c>
      <c r="N14" s="12">
        <f t="shared" si="3"/>
        <v>0.73224410489068348</v>
      </c>
      <c r="O14" s="13">
        <f t="shared" si="4"/>
        <v>71.453658838872315</v>
      </c>
      <c r="P14" s="5">
        <v>70.675667957146999</v>
      </c>
      <c r="U14" s="13">
        <f t="shared" si="6"/>
        <v>1.1657660316673812</v>
      </c>
      <c r="V14" s="5">
        <f t="shared" si="7"/>
        <v>3.0757354133108095</v>
      </c>
      <c r="W14" s="5">
        <f t="shared" si="8"/>
        <v>0.30986201291485216</v>
      </c>
      <c r="X14" s="33" t="s">
        <v>435</v>
      </c>
      <c r="Y14" s="33" t="s">
        <v>434</v>
      </c>
    </row>
    <row r="15" spans="1:25" ht="13" customHeight="1" x14ac:dyDescent="0.15">
      <c r="A15" s="4">
        <f t="shared" si="0"/>
        <v>10</v>
      </c>
      <c r="B15" s="26">
        <v>34243</v>
      </c>
      <c r="C15" s="1" t="s">
        <v>22</v>
      </c>
      <c r="D15" s="5">
        <v>72.872197612022006</v>
      </c>
      <c r="E15" s="9">
        <f t="shared" si="5"/>
        <v>10</v>
      </c>
      <c r="F15" s="13">
        <f t="shared" si="1"/>
        <v>77.392038887691641</v>
      </c>
      <c r="M15" s="13">
        <f t="shared" si="2"/>
        <v>-4.5198412756696342</v>
      </c>
      <c r="N15" s="12">
        <f t="shared" si="3"/>
        <v>2.6823101274318897</v>
      </c>
      <c r="O15" s="13">
        <f t="shared" si="4"/>
        <v>70.189887484590116</v>
      </c>
      <c r="P15" s="5">
        <v>71.182303580918997</v>
      </c>
      <c r="U15" s="13">
        <f t="shared" si="6"/>
        <v>0.9507322624940695</v>
      </c>
      <c r="V15" s="5">
        <f t="shared" si="7"/>
        <v>-1.7686587010638521</v>
      </c>
      <c r="W15" s="5">
        <f t="shared" si="8"/>
        <v>0.71684589394922504</v>
      </c>
    </row>
    <row r="16" spans="1:25" ht="13" customHeight="1" x14ac:dyDescent="0.15">
      <c r="A16" s="4">
        <f t="shared" si="0"/>
        <v>11</v>
      </c>
      <c r="B16" s="26">
        <v>34274</v>
      </c>
      <c r="C16" s="1" t="s">
        <v>23</v>
      </c>
      <c r="D16" s="5">
        <v>72.706848374027004</v>
      </c>
      <c r="E16" s="9">
        <f t="shared" si="5"/>
        <v>11</v>
      </c>
      <c r="F16" s="13">
        <f t="shared" si="1"/>
        <v>77.482321506545901</v>
      </c>
      <c r="M16" s="13">
        <f t="shared" si="2"/>
        <v>-4.775473132518897</v>
      </c>
      <c r="N16" s="12">
        <f t="shared" si="3"/>
        <v>0.48031368293098808</v>
      </c>
      <c r="O16" s="13">
        <f t="shared" si="4"/>
        <v>72.22653469109602</v>
      </c>
      <c r="P16" s="5">
        <v>71.659931482049998</v>
      </c>
      <c r="U16" s="13">
        <f t="shared" si="6"/>
        <v>-0.22690304864323441</v>
      </c>
      <c r="V16" s="5">
        <f t="shared" si="7"/>
        <v>2.9016248344222451</v>
      </c>
      <c r="W16" s="5">
        <f t="shared" si="8"/>
        <v>0.67099247580268973</v>
      </c>
    </row>
    <row r="17" spans="1:23" ht="13" customHeight="1" x14ac:dyDescent="0.15">
      <c r="A17" s="4">
        <f t="shared" si="0"/>
        <v>12</v>
      </c>
      <c r="B17" s="26">
        <v>34304</v>
      </c>
      <c r="C17" s="1" t="s">
        <v>24</v>
      </c>
      <c r="D17" s="5">
        <v>74.580021860366003</v>
      </c>
      <c r="E17" s="9">
        <f t="shared" si="5"/>
        <v>12</v>
      </c>
      <c r="F17" s="13">
        <f t="shared" si="1"/>
        <v>77.572604125400161</v>
      </c>
      <c r="M17" s="13">
        <f t="shared" si="2"/>
        <v>-2.9925822650341587</v>
      </c>
      <c r="N17" s="12">
        <f t="shared" si="3"/>
        <v>-1.0402272627857723</v>
      </c>
      <c r="O17" s="13">
        <f t="shared" si="4"/>
        <v>75.62024912315178</v>
      </c>
      <c r="P17" s="5">
        <v>72.994297070574007</v>
      </c>
      <c r="U17" s="13">
        <f t="shared" si="6"/>
        <v>2.5763370689688037</v>
      </c>
      <c r="V17" s="5">
        <f t="shared" si="7"/>
        <v>4.6987086485185126</v>
      </c>
      <c r="W17" s="5">
        <f t="shared" si="8"/>
        <v>1.8620804694158055</v>
      </c>
    </row>
    <row r="18" spans="1:23" ht="13" customHeight="1" x14ac:dyDescent="0.15">
      <c r="A18" s="4">
        <f t="shared" si="0"/>
        <v>1</v>
      </c>
      <c r="B18" s="26">
        <v>34335</v>
      </c>
      <c r="C18" s="1" t="s">
        <v>25</v>
      </c>
      <c r="D18" s="5">
        <v>73.251800243603</v>
      </c>
      <c r="E18" s="9">
        <f t="shared" si="5"/>
        <v>13</v>
      </c>
      <c r="F18" s="13">
        <f t="shared" si="1"/>
        <v>77.662886744254422</v>
      </c>
      <c r="M18" s="13">
        <f t="shared" si="2"/>
        <v>-4.4110865006514217</v>
      </c>
      <c r="N18" s="12">
        <f t="shared" si="3"/>
        <v>-4.5349074038693871E-2</v>
      </c>
      <c r="O18" s="13">
        <f t="shared" si="4"/>
        <v>73.297149317641697</v>
      </c>
      <c r="P18" s="5">
        <v>73.565135922036006</v>
      </c>
      <c r="U18" s="13">
        <f t="shared" si="6"/>
        <v>-1.780934871874662</v>
      </c>
      <c r="V18" s="5">
        <f t="shared" si="7"/>
        <v>-3.0720605029041725</v>
      </c>
      <c r="W18" s="5">
        <f t="shared" si="8"/>
        <v>0.78203212356451335</v>
      </c>
    </row>
    <row r="19" spans="1:23" ht="13" customHeight="1" x14ac:dyDescent="0.15">
      <c r="A19" s="4">
        <f t="shared" si="0"/>
        <v>2</v>
      </c>
      <c r="B19" s="26">
        <v>34366</v>
      </c>
      <c r="C19" s="1" t="s">
        <v>26</v>
      </c>
      <c r="D19" s="5">
        <v>71.370153327790007</v>
      </c>
      <c r="E19" s="9">
        <f t="shared" si="5"/>
        <v>14</v>
      </c>
      <c r="F19" s="13">
        <f t="shared" si="1"/>
        <v>77.753169363108668</v>
      </c>
      <c r="M19" s="13">
        <f t="shared" si="2"/>
        <v>-6.3830160353186614</v>
      </c>
      <c r="N19" s="12">
        <f t="shared" si="3"/>
        <v>-2.922118555904885</v>
      </c>
      <c r="O19" s="13">
        <f t="shared" si="4"/>
        <v>74.292271883694895</v>
      </c>
      <c r="P19" s="5">
        <v>73.688320100891005</v>
      </c>
      <c r="U19" s="13">
        <f t="shared" si="6"/>
        <v>-2.5687381191390135</v>
      </c>
      <c r="V19" s="5">
        <f t="shared" si="7"/>
        <v>1.3576552094007432</v>
      </c>
      <c r="W19" s="5">
        <f t="shared" si="8"/>
        <v>0.16744912832833414</v>
      </c>
    </row>
    <row r="20" spans="1:23" ht="13" customHeight="1" x14ac:dyDescent="0.15">
      <c r="A20" s="4">
        <f t="shared" si="0"/>
        <v>3</v>
      </c>
      <c r="B20" s="26">
        <v>34394</v>
      </c>
      <c r="C20" s="1" t="s">
        <v>27</v>
      </c>
      <c r="D20" s="5">
        <v>76.052116289644005</v>
      </c>
      <c r="E20" s="9">
        <f t="shared" si="5"/>
        <v>15</v>
      </c>
      <c r="F20" s="13">
        <f t="shared" si="1"/>
        <v>77.843451981962929</v>
      </c>
      <c r="M20" s="13">
        <f t="shared" si="2"/>
        <v>-1.7913356923189241</v>
      </c>
      <c r="N20" s="12">
        <f t="shared" si="3"/>
        <v>1.3801745758115458</v>
      </c>
      <c r="O20" s="13">
        <f t="shared" si="4"/>
        <v>74.671941713832453</v>
      </c>
      <c r="P20" s="5">
        <v>74.356722497676003</v>
      </c>
      <c r="U20" s="13">
        <f t="shared" si="6"/>
        <v>6.5601133576813186</v>
      </c>
      <c r="V20" s="5">
        <f t="shared" si="7"/>
        <v>0.51104888908490853</v>
      </c>
      <c r="W20" s="5">
        <f t="shared" si="8"/>
        <v>0.90706694883240235</v>
      </c>
    </row>
    <row r="21" spans="1:23" ht="13" customHeight="1" x14ac:dyDescent="0.15">
      <c r="A21" s="4">
        <f t="shared" si="0"/>
        <v>4</v>
      </c>
      <c r="B21" s="26">
        <v>34425</v>
      </c>
      <c r="C21" s="1" t="s">
        <v>28</v>
      </c>
      <c r="D21" s="5">
        <v>75.375105177611005</v>
      </c>
      <c r="E21" s="9">
        <f t="shared" si="5"/>
        <v>16</v>
      </c>
      <c r="F21" s="13">
        <f t="shared" si="1"/>
        <v>77.933734600817189</v>
      </c>
      <c r="M21" s="13">
        <f t="shared" si="2"/>
        <v>-2.5586294232061846</v>
      </c>
      <c r="N21" s="12">
        <f t="shared" si="3"/>
        <v>-2.4614354005154722</v>
      </c>
      <c r="O21" s="13">
        <f t="shared" si="4"/>
        <v>77.836540578126474</v>
      </c>
      <c r="P21" s="5">
        <v>77.425152888843002</v>
      </c>
      <c r="U21" s="13">
        <f t="shared" si="6"/>
        <v>-0.89019365280330609</v>
      </c>
      <c r="V21" s="5">
        <f t="shared" si="7"/>
        <v>4.238002644181682</v>
      </c>
      <c r="W21" s="5">
        <f t="shared" si="8"/>
        <v>4.1266348059691538</v>
      </c>
    </row>
    <row r="22" spans="1:23" ht="13" customHeight="1" x14ac:dyDescent="0.15">
      <c r="A22" s="4">
        <f t="shared" si="0"/>
        <v>5</v>
      </c>
      <c r="B22" s="26">
        <v>34455</v>
      </c>
      <c r="C22" s="1" t="s">
        <v>29</v>
      </c>
      <c r="D22" s="5">
        <v>73.581131777707</v>
      </c>
      <c r="E22" s="9">
        <f t="shared" si="5"/>
        <v>17</v>
      </c>
      <c r="F22" s="13">
        <f t="shared" si="1"/>
        <v>78.02401721967145</v>
      </c>
      <c r="M22" s="13">
        <f t="shared" si="2"/>
        <v>-4.4428854419644495</v>
      </c>
      <c r="N22" s="12">
        <f t="shared" si="3"/>
        <v>-0.22232500469459146</v>
      </c>
      <c r="O22" s="13">
        <f t="shared" si="4"/>
        <v>73.803456782401597</v>
      </c>
      <c r="P22" s="5">
        <v>75.094311125697999</v>
      </c>
      <c r="U22" s="13">
        <f t="shared" si="6"/>
        <v>-2.3800608910286125</v>
      </c>
      <c r="V22" s="5">
        <f t="shared" si="7"/>
        <v>-5.1814787319289568</v>
      </c>
      <c r="W22" s="5">
        <f t="shared" si="8"/>
        <v>-3.0104451540332366</v>
      </c>
    </row>
    <row r="23" spans="1:23" ht="13" customHeight="1" x14ac:dyDescent="0.15">
      <c r="A23" s="4">
        <f t="shared" si="0"/>
        <v>6</v>
      </c>
      <c r="B23" s="26">
        <v>34486</v>
      </c>
      <c r="C23" s="1" t="s">
        <v>30</v>
      </c>
      <c r="D23" s="5">
        <v>73.683519175634004</v>
      </c>
      <c r="E23" s="9">
        <f t="shared" si="5"/>
        <v>18</v>
      </c>
      <c r="F23" s="13">
        <f t="shared" si="1"/>
        <v>78.11429983852571</v>
      </c>
      <c r="M23" s="13">
        <f t="shared" si="2"/>
        <v>-4.4307806628917064</v>
      </c>
      <c r="N23" s="12">
        <f t="shared" si="3"/>
        <v>-0.47300500434729875</v>
      </c>
      <c r="O23" s="13">
        <f t="shared" si="4"/>
        <v>74.156524179981304</v>
      </c>
      <c r="P23" s="5">
        <v>75.258412858772999</v>
      </c>
      <c r="U23" s="13">
        <f t="shared" si="6"/>
        <v>0.13914898487334959</v>
      </c>
      <c r="V23" s="5">
        <f t="shared" si="7"/>
        <v>0.47838870016707613</v>
      </c>
      <c r="W23" s="5">
        <f t="shared" si="8"/>
        <v>0.21852751641906476</v>
      </c>
    </row>
    <row r="24" spans="1:23" ht="13" customHeight="1" x14ac:dyDescent="0.15">
      <c r="A24" s="4">
        <f t="shared" si="0"/>
        <v>7</v>
      </c>
      <c r="B24" s="26">
        <v>34516</v>
      </c>
      <c r="C24" s="1" t="s">
        <v>31</v>
      </c>
      <c r="D24" s="5">
        <v>73.563034064375998</v>
      </c>
      <c r="E24" s="9">
        <f t="shared" si="5"/>
        <v>19</v>
      </c>
      <c r="F24" s="13">
        <f t="shared" si="1"/>
        <v>78.204582457379971</v>
      </c>
      <c r="M24" s="13">
        <f t="shared" si="2"/>
        <v>-4.6415483930039727</v>
      </c>
      <c r="N24" s="12">
        <f t="shared" si="3"/>
        <v>2.53735013968894E-2</v>
      </c>
      <c r="O24" s="13">
        <f t="shared" si="4"/>
        <v>73.537660562979113</v>
      </c>
      <c r="P24" s="5">
        <v>75.226527700218995</v>
      </c>
      <c r="U24" s="13">
        <f t="shared" si="6"/>
        <v>-0.16351704235354481</v>
      </c>
      <c r="V24" s="5">
        <f t="shared" si="7"/>
        <v>-0.83453697951131334</v>
      </c>
      <c r="W24" s="5">
        <f t="shared" si="8"/>
        <v>-4.2367567083612112E-2</v>
      </c>
    </row>
    <row r="25" spans="1:23" ht="13" customHeight="1" x14ac:dyDescent="0.15">
      <c r="A25" s="4">
        <f t="shared" si="0"/>
        <v>8</v>
      </c>
      <c r="B25" s="26">
        <v>34547</v>
      </c>
      <c r="C25" s="1" t="s">
        <v>32</v>
      </c>
      <c r="D25" s="5">
        <v>77.516942086721002</v>
      </c>
      <c r="E25" s="9">
        <f t="shared" si="5"/>
        <v>20</v>
      </c>
      <c r="F25" s="13">
        <f t="shared" si="1"/>
        <v>78.294865076234231</v>
      </c>
      <c r="M25" s="13">
        <f t="shared" si="2"/>
        <v>-0.77792298951322891</v>
      </c>
      <c r="N25" s="12">
        <f t="shared" si="3"/>
        <v>2.0325687727630863</v>
      </c>
      <c r="O25" s="13">
        <f t="shared" si="4"/>
        <v>75.484373313957917</v>
      </c>
      <c r="P25" s="5">
        <v>75.837602604628998</v>
      </c>
      <c r="U25" s="13">
        <f t="shared" si="6"/>
        <v>5.3748571855871008</v>
      </c>
      <c r="V25" s="5">
        <f t="shared" si="7"/>
        <v>2.6472323651248075</v>
      </c>
      <c r="W25" s="5">
        <f t="shared" si="8"/>
        <v>0.81231305377427176</v>
      </c>
    </row>
    <row r="26" spans="1:23" ht="13" customHeight="1" x14ac:dyDescent="0.15">
      <c r="A26" s="4">
        <f t="shared" si="0"/>
        <v>9</v>
      </c>
      <c r="B26" s="26">
        <v>34578</v>
      </c>
      <c r="C26" s="1" t="s">
        <v>33</v>
      </c>
      <c r="D26" s="5">
        <v>77.071261819930001</v>
      </c>
      <c r="E26" s="9">
        <f t="shared" si="5"/>
        <v>21</v>
      </c>
      <c r="F26" s="13">
        <f t="shared" si="1"/>
        <v>78.385147695088492</v>
      </c>
      <c r="M26" s="13">
        <f t="shared" si="2"/>
        <v>-1.3138858751584905</v>
      </c>
      <c r="N26" s="12">
        <f t="shared" si="3"/>
        <v>0.73224410489068348</v>
      </c>
      <c r="O26" s="13">
        <f t="shared" si="4"/>
        <v>76.339017715039319</v>
      </c>
      <c r="P26" s="5">
        <v>75.602336194008004</v>
      </c>
      <c r="U26" s="13">
        <f t="shared" si="6"/>
        <v>-0.5749456245221829</v>
      </c>
      <c r="V26" s="5">
        <f t="shared" si="7"/>
        <v>1.1322136802099703</v>
      </c>
      <c r="W26" s="5">
        <f t="shared" si="8"/>
        <v>-0.3102239555851094</v>
      </c>
    </row>
    <row r="27" spans="1:23" ht="13" customHeight="1" x14ac:dyDescent="0.15">
      <c r="A27" s="4">
        <f t="shared" si="0"/>
        <v>10</v>
      </c>
      <c r="B27" s="26">
        <v>34608</v>
      </c>
      <c r="C27" s="1" t="s">
        <v>34</v>
      </c>
      <c r="D27" s="5">
        <v>76.989935722742004</v>
      </c>
      <c r="E27" s="9">
        <f t="shared" si="5"/>
        <v>22</v>
      </c>
      <c r="F27" s="13">
        <f t="shared" si="1"/>
        <v>78.475430313942752</v>
      </c>
      <c r="G27" s="7" t="s">
        <v>401</v>
      </c>
      <c r="M27" s="13">
        <f t="shared" si="2"/>
        <v>-1.485494591200748</v>
      </c>
      <c r="N27" s="12">
        <f t="shared" si="3"/>
        <v>2.6823101274318897</v>
      </c>
      <c r="O27" s="13">
        <f t="shared" si="4"/>
        <v>74.307625595310114</v>
      </c>
      <c r="P27" s="5">
        <v>75.256038927589003</v>
      </c>
      <c r="U27" s="13">
        <f t="shared" si="6"/>
        <v>-0.10552065097624297</v>
      </c>
      <c r="V27" s="5">
        <f t="shared" si="7"/>
        <v>-2.6610142238298717</v>
      </c>
      <c r="W27" s="5">
        <f t="shared" si="8"/>
        <v>-0.4580510125114956</v>
      </c>
    </row>
    <row r="28" spans="1:23" ht="13" customHeight="1" x14ac:dyDescent="0.15">
      <c r="A28" s="4">
        <f t="shared" si="0"/>
        <v>11</v>
      </c>
      <c r="B28" s="26">
        <v>34639</v>
      </c>
      <c r="C28" s="1" t="s">
        <v>35</v>
      </c>
      <c r="D28" s="5">
        <v>76.079284670172996</v>
      </c>
      <c r="E28" s="9">
        <f t="shared" si="5"/>
        <v>23</v>
      </c>
      <c r="F28" s="13">
        <f t="shared" si="1"/>
        <v>78.565712932796998</v>
      </c>
      <c r="M28" s="13">
        <f t="shared" si="2"/>
        <v>-2.4864282626240026</v>
      </c>
      <c r="N28" s="12">
        <f t="shared" si="3"/>
        <v>0.48031368293098808</v>
      </c>
      <c r="O28" s="13">
        <f t="shared" si="4"/>
        <v>75.598970987242012</v>
      </c>
      <c r="P28" s="5">
        <v>74.773173768380005</v>
      </c>
      <c r="U28" s="13">
        <f t="shared" si="6"/>
        <v>-1.1828183047826735</v>
      </c>
      <c r="V28" s="5">
        <f t="shared" si="7"/>
        <v>1.7378369737780952</v>
      </c>
      <c r="W28" s="5">
        <f t="shared" si="8"/>
        <v>-0.64162978292494621</v>
      </c>
    </row>
    <row r="29" spans="1:23" ht="13" customHeight="1" x14ac:dyDescent="0.15">
      <c r="A29" s="4">
        <f t="shared" si="0"/>
        <v>12</v>
      </c>
      <c r="B29" s="26">
        <v>34669</v>
      </c>
      <c r="C29" s="1" t="s">
        <v>36</v>
      </c>
      <c r="D29" s="5">
        <v>75.371307021845993</v>
      </c>
      <c r="E29" s="9">
        <f t="shared" si="5"/>
        <v>24</v>
      </c>
      <c r="F29" s="13">
        <f t="shared" si="1"/>
        <v>78.655995551651259</v>
      </c>
      <c r="G29" s="8" t="s">
        <v>399</v>
      </c>
      <c r="M29" s="13">
        <f t="shared" si="2"/>
        <v>-3.2846885298052655</v>
      </c>
      <c r="N29" s="12">
        <f t="shared" si="3"/>
        <v>-1.0402272627857723</v>
      </c>
      <c r="O29" s="13">
        <f t="shared" si="4"/>
        <v>76.41153428463177</v>
      </c>
      <c r="P29" s="5">
        <v>74.272332446243993</v>
      </c>
      <c r="U29" s="13">
        <f t="shared" si="6"/>
        <v>-0.93057873952981929</v>
      </c>
      <c r="V29" s="5">
        <f t="shared" si="7"/>
        <v>1.0748338063052199</v>
      </c>
      <c r="W29" s="5">
        <f t="shared" si="8"/>
        <v>-0.66981418187147534</v>
      </c>
    </row>
    <row r="30" spans="1:23" ht="13" customHeight="1" x14ac:dyDescent="0.15">
      <c r="A30" s="4">
        <f t="shared" si="0"/>
        <v>1</v>
      </c>
      <c r="B30" s="26">
        <v>34700</v>
      </c>
      <c r="C30" s="1" t="s">
        <v>37</v>
      </c>
      <c r="D30" s="5">
        <v>73.453939859597995</v>
      </c>
      <c r="E30" s="9">
        <f t="shared" si="5"/>
        <v>25</v>
      </c>
      <c r="F30" s="13">
        <f t="shared" si="1"/>
        <v>78.746278170505519</v>
      </c>
      <c r="G30" s="7" t="s">
        <v>400</v>
      </c>
      <c r="M30" s="13">
        <f t="shared" si="2"/>
        <v>-5.2923383109075246</v>
      </c>
      <c r="N30" s="12">
        <f t="shared" si="3"/>
        <v>-4.5349074038693871E-2</v>
      </c>
      <c r="O30" s="13">
        <f t="shared" si="4"/>
        <v>73.499288933636691</v>
      </c>
      <c r="P30" s="5">
        <v>73.631763299496001</v>
      </c>
      <c r="U30" s="13">
        <f t="shared" si="6"/>
        <v>-2.5438953336609393</v>
      </c>
      <c r="V30" s="5">
        <f t="shared" si="7"/>
        <v>-3.811264069305309</v>
      </c>
      <c r="W30" s="5">
        <f t="shared" si="8"/>
        <v>-0.86245998429040904</v>
      </c>
    </row>
    <row r="31" spans="1:23" ht="13" customHeight="1" x14ac:dyDescent="0.15">
      <c r="A31" s="4">
        <f t="shared" si="0"/>
        <v>2</v>
      </c>
      <c r="B31" s="26">
        <v>34731</v>
      </c>
      <c r="C31" s="1" t="s">
        <v>38</v>
      </c>
      <c r="D31" s="5">
        <v>65.665276272438007</v>
      </c>
      <c r="E31" s="9">
        <f t="shared" si="5"/>
        <v>26</v>
      </c>
      <c r="F31" s="13">
        <f t="shared" si="1"/>
        <v>78.83656078935978</v>
      </c>
      <c r="M31" s="13">
        <f t="shared" si="2"/>
        <v>-13.171284516921773</v>
      </c>
      <c r="N31" s="12">
        <f t="shared" si="3"/>
        <v>-2.922118555904885</v>
      </c>
      <c r="O31" s="13">
        <f t="shared" si="4"/>
        <v>68.587394828342894</v>
      </c>
      <c r="P31" s="5">
        <v>67.785699515196995</v>
      </c>
      <c r="U31" s="13">
        <f t="shared" si="6"/>
        <v>-10.603466066010171</v>
      </c>
      <c r="V31" s="5">
        <f t="shared" si="7"/>
        <v>-6.6829137758445567</v>
      </c>
      <c r="W31" s="5">
        <f t="shared" si="8"/>
        <v>-7.9395949822907763</v>
      </c>
    </row>
    <row r="32" spans="1:23" ht="13" customHeight="1" x14ac:dyDescent="0.15">
      <c r="A32" s="4">
        <f t="shared" si="0"/>
        <v>3</v>
      </c>
      <c r="B32" s="26">
        <v>34759</v>
      </c>
      <c r="C32" s="1" t="s">
        <v>39</v>
      </c>
      <c r="D32" s="5">
        <v>68.981127081335998</v>
      </c>
      <c r="E32" s="9">
        <f t="shared" si="5"/>
        <v>27</v>
      </c>
      <c r="F32" s="13">
        <f t="shared" si="1"/>
        <v>78.92684340821404</v>
      </c>
      <c r="M32" s="13">
        <f t="shared" si="2"/>
        <v>-9.945716326878042</v>
      </c>
      <c r="N32" s="12">
        <f t="shared" si="3"/>
        <v>1.3801745758115458</v>
      </c>
      <c r="O32" s="13">
        <f t="shared" si="4"/>
        <v>67.600952505524447</v>
      </c>
      <c r="P32" s="5">
        <v>66.808333710837005</v>
      </c>
      <c r="U32" s="13">
        <f t="shared" si="6"/>
        <v>5.0496259166578294</v>
      </c>
      <c r="V32" s="5">
        <f t="shared" si="7"/>
        <v>-1.4382268422459599</v>
      </c>
      <c r="W32" s="5">
        <f t="shared" si="8"/>
        <v>-1.4418466009056607</v>
      </c>
    </row>
    <row r="33" spans="1:23" ht="13" customHeight="1" x14ac:dyDescent="0.15">
      <c r="A33" s="4">
        <f t="shared" si="0"/>
        <v>4</v>
      </c>
      <c r="B33" s="26">
        <v>34790</v>
      </c>
      <c r="C33" s="1" t="s">
        <v>40</v>
      </c>
      <c r="D33" s="5">
        <v>62.717884406396003</v>
      </c>
      <c r="E33" s="9">
        <f t="shared" si="5"/>
        <v>28</v>
      </c>
      <c r="F33" s="13">
        <f t="shared" si="1"/>
        <v>79.017126027068301</v>
      </c>
      <c r="M33" s="13">
        <f t="shared" si="2"/>
        <v>-16.299241620672298</v>
      </c>
      <c r="N33" s="12">
        <f t="shared" si="3"/>
        <v>-2.4614354005154722</v>
      </c>
      <c r="O33" s="13">
        <f t="shared" si="4"/>
        <v>65.179319806911479</v>
      </c>
      <c r="P33" s="5">
        <v>65.829668987359995</v>
      </c>
      <c r="U33" s="13">
        <f t="shared" si="6"/>
        <v>-9.0796467670859808</v>
      </c>
      <c r="V33" s="5">
        <f t="shared" si="7"/>
        <v>-3.5822464164466772</v>
      </c>
      <c r="W33" s="5">
        <f t="shared" si="8"/>
        <v>-1.4648841979997829</v>
      </c>
    </row>
    <row r="34" spans="1:23" ht="13" customHeight="1" x14ac:dyDescent="0.15">
      <c r="A34" s="4">
        <f t="shared" si="0"/>
        <v>5</v>
      </c>
      <c r="B34" s="26">
        <v>34820</v>
      </c>
      <c r="C34" s="1" t="s">
        <v>41</v>
      </c>
      <c r="D34" s="5">
        <v>64.524418084933004</v>
      </c>
      <c r="E34" s="9">
        <f t="shared" si="5"/>
        <v>29</v>
      </c>
      <c r="F34" s="13">
        <f t="shared" si="1"/>
        <v>79.107408645922561</v>
      </c>
      <c r="M34" s="13">
        <f t="shared" si="2"/>
        <v>-14.582990560989558</v>
      </c>
      <c r="N34" s="12">
        <f t="shared" si="3"/>
        <v>-0.22232500469459146</v>
      </c>
      <c r="O34" s="13">
        <f t="shared" si="4"/>
        <v>64.7467430896276</v>
      </c>
      <c r="P34" s="5">
        <v>65.086008516264002</v>
      </c>
      <c r="U34" s="13">
        <f t="shared" si="6"/>
        <v>2.8804123347514698</v>
      </c>
      <c r="V34" s="5">
        <f t="shared" si="7"/>
        <v>-0.66367172680744657</v>
      </c>
      <c r="W34" s="5">
        <f t="shared" si="8"/>
        <v>-1.1296737208853047</v>
      </c>
    </row>
    <row r="35" spans="1:23" ht="13" customHeight="1" x14ac:dyDescent="0.15">
      <c r="A35" s="4">
        <f t="shared" si="0"/>
        <v>6</v>
      </c>
      <c r="B35" s="26">
        <v>34851</v>
      </c>
      <c r="C35" s="1" t="s">
        <v>42</v>
      </c>
      <c r="D35" s="5">
        <v>63.825140611949003</v>
      </c>
      <c r="E35" s="9">
        <f t="shared" si="5"/>
        <v>30</v>
      </c>
      <c r="F35" s="13">
        <f t="shared" si="1"/>
        <v>79.197691264776822</v>
      </c>
      <c r="M35" s="13">
        <f t="shared" si="2"/>
        <v>-15.372550652827819</v>
      </c>
      <c r="N35" s="12">
        <f t="shared" si="3"/>
        <v>-0.47300500434729875</v>
      </c>
      <c r="O35" s="13">
        <f t="shared" si="4"/>
        <v>64.298145616296296</v>
      </c>
      <c r="P35" s="5">
        <v>65.007697338754994</v>
      </c>
      <c r="U35" s="13">
        <f t="shared" si="6"/>
        <v>-1.0837408437586293</v>
      </c>
      <c r="V35" s="5">
        <f t="shared" si="7"/>
        <v>-0.69284948079986197</v>
      </c>
      <c r="W35" s="5">
        <f t="shared" si="8"/>
        <v>-0.12031952687564518</v>
      </c>
    </row>
    <row r="36" spans="1:23" ht="13" customHeight="1" x14ac:dyDescent="0.15">
      <c r="A36" s="4">
        <f t="shared" si="0"/>
        <v>7</v>
      </c>
      <c r="B36" s="26">
        <v>34881</v>
      </c>
      <c r="C36" s="1" t="s">
        <v>43</v>
      </c>
      <c r="D36" s="5">
        <v>64.187793197469006</v>
      </c>
      <c r="E36" s="9">
        <f t="shared" si="5"/>
        <v>31</v>
      </c>
      <c r="F36" s="13">
        <f t="shared" si="1"/>
        <v>79.287973883631082</v>
      </c>
      <c r="M36" s="13">
        <f t="shared" si="2"/>
        <v>-15.100180686162076</v>
      </c>
      <c r="N36" s="12">
        <f t="shared" si="3"/>
        <v>2.53735013968894E-2</v>
      </c>
      <c r="O36" s="13">
        <f t="shared" si="4"/>
        <v>64.162419696072121</v>
      </c>
      <c r="P36" s="5">
        <v>65.392512414582995</v>
      </c>
      <c r="U36" s="13">
        <f t="shared" si="6"/>
        <v>0.56819708040267702</v>
      </c>
      <c r="V36" s="5">
        <f t="shared" si="7"/>
        <v>-0.21108838975564259</v>
      </c>
      <c r="W36" s="5">
        <f t="shared" si="8"/>
        <v>0.59195309414319386</v>
      </c>
    </row>
    <row r="37" spans="1:23" ht="13" customHeight="1" x14ac:dyDescent="0.15">
      <c r="A37" s="4">
        <f t="shared" si="0"/>
        <v>8</v>
      </c>
      <c r="B37" s="26">
        <v>34912</v>
      </c>
      <c r="C37" s="1" t="s">
        <v>44</v>
      </c>
      <c r="D37" s="5">
        <v>67.206650190722996</v>
      </c>
      <c r="E37" s="9">
        <f t="shared" si="5"/>
        <v>32</v>
      </c>
      <c r="F37" s="13">
        <f t="shared" si="1"/>
        <v>79.378256502485328</v>
      </c>
      <c r="M37" s="13">
        <f t="shared" si="2"/>
        <v>-12.171606311762332</v>
      </c>
      <c r="N37" s="12">
        <f t="shared" si="3"/>
        <v>2.0325687727630863</v>
      </c>
      <c r="O37" s="13">
        <f t="shared" si="4"/>
        <v>65.174081417959911</v>
      </c>
      <c r="P37" s="5">
        <v>65.650788126291999</v>
      </c>
      <c r="U37" s="13">
        <f t="shared" si="6"/>
        <v>4.7031637058571274</v>
      </c>
      <c r="V37" s="5">
        <f t="shared" si="7"/>
        <v>1.5767200281409099</v>
      </c>
      <c r="W37" s="5">
        <f t="shared" si="8"/>
        <v>0.39496220923820324</v>
      </c>
    </row>
    <row r="38" spans="1:23" ht="13" customHeight="1" x14ac:dyDescent="0.15">
      <c r="A38" s="4">
        <f t="shared" si="0"/>
        <v>9</v>
      </c>
      <c r="B38" s="26">
        <v>34943</v>
      </c>
      <c r="C38" s="1" t="s">
        <v>45</v>
      </c>
      <c r="D38" s="5">
        <v>67.358274814742003</v>
      </c>
      <c r="E38" s="9">
        <f t="shared" si="5"/>
        <v>33</v>
      </c>
      <c r="F38" s="13">
        <f t="shared" si="1"/>
        <v>79.468539121339589</v>
      </c>
      <c r="M38" s="13">
        <f t="shared" si="2"/>
        <v>-12.110264306597585</v>
      </c>
      <c r="N38" s="12">
        <f t="shared" si="3"/>
        <v>0.73224410489068348</v>
      </c>
      <c r="O38" s="13">
        <f t="shared" si="4"/>
        <v>66.626030709851321</v>
      </c>
      <c r="P38" s="5">
        <v>66.388682022099999</v>
      </c>
      <c r="U38" s="13">
        <f t="shared" si="6"/>
        <v>0.22560955439485664</v>
      </c>
      <c r="V38" s="5">
        <f t="shared" si="7"/>
        <v>2.2278016970888936</v>
      </c>
      <c r="W38" s="5">
        <f t="shared" si="8"/>
        <v>1.1239680693375886</v>
      </c>
    </row>
    <row r="39" spans="1:23" ht="13" customHeight="1" x14ac:dyDescent="0.15">
      <c r="A39" s="4">
        <f t="shared" si="0"/>
        <v>10</v>
      </c>
      <c r="B39" s="26">
        <v>34973</v>
      </c>
      <c r="C39" s="1" t="s">
        <v>46</v>
      </c>
      <c r="D39" s="5">
        <v>63.513614482904998</v>
      </c>
      <c r="E39" s="9">
        <f t="shared" si="5"/>
        <v>34</v>
      </c>
      <c r="F39" s="13">
        <f t="shared" si="1"/>
        <v>79.558821740193849</v>
      </c>
      <c r="M39" s="13">
        <f t="shared" si="2"/>
        <v>-16.045207257288851</v>
      </c>
      <c r="N39" s="12">
        <f t="shared" si="3"/>
        <v>2.6823101274318897</v>
      </c>
      <c r="O39" s="13">
        <f t="shared" si="4"/>
        <v>60.831304355473108</v>
      </c>
      <c r="P39" s="5">
        <v>62.035961998235003</v>
      </c>
      <c r="U39" s="13">
        <f t="shared" si="6"/>
        <v>-5.7077773182450446</v>
      </c>
      <c r="V39" s="5">
        <f t="shared" si="7"/>
        <v>-8.6973909336030779</v>
      </c>
      <c r="W39" s="5">
        <f t="shared" si="8"/>
        <v>-6.5564187920103993</v>
      </c>
    </row>
    <row r="40" spans="1:23" ht="13" customHeight="1" x14ac:dyDescent="0.15">
      <c r="A40" s="4">
        <f t="shared" si="0"/>
        <v>11</v>
      </c>
      <c r="B40" s="26">
        <v>35004</v>
      </c>
      <c r="C40" s="1" t="s">
        <v>47</v>
      </c>
      <c r="D40" s="5">
        <v>68.631929276196999</v>
      </c>
      <c r="E40" s="9">
        <f t="shared" si="5"/>
        <v>35</v>
      </c>
      <c r="F40" s="13">
        <f t="shared" si="1"/>
        <v>79.64910435904811</v>
      </c>
      <c r="M40" s="13">
        <f t="shared" si="2"/>
        <v>-11.017175082851111</v>
      </c>
      <c r="N40" s="12">
        <f t="shared" si="3"/>
        <v>0.48031368293098808</v>
      </c>
      <c r="O40" s="13">
        <f t="shared" si="4"/>
        <v>68.151615593266015</v>
      </c>
      <c r="P40" s="5">
        <v>67.339806334775005</v>
      </c>
      <c r="U40" s="13">
        <f t="shared" si="6"/>
        <v>8.0586104805444805</v>
      </c>
      <c r="V40" s="5">
        <f t="shared" si="7"/>
        <v>12.033789699816433</v>
      </c>
      <c r="W40" s="5">
        <f t="shared" si="8"/>
        <v>8.5496285794534934</v>
      </c>
    </row>
    <row r="41" spans="1:23" ht="13" customHeight="1" x14ac:dyDescent="0.15">
      <c r="A41" s="4">
        <f t="shared" si="0"/>
        <v>12</v>
      </c>
      <c r="B41" s="26">
        <v>35034</v>
      </c>
      <c r="C41" s="1" t="s">
        <v>48</v>
      </c>
      <c r="D41" s="5">
        <v>71.903246375208994</v>
      </c>
      <c r="E41" s="9">
        <f t="shared" si="5"/>
        <v>36</v>
      </c>
      <c r="F41" s="13">
        <f t="shared" si="1"/>
        <v>79.73938697790237</v>
      </c>
      <c r="M41" s="13">
        <f t="shared" si="2"/>
        <v>-7.8361406026933764</v>
      </c>
      <c r="N41" s="12">
        <f t="shared" si="3"/>
        <v>-1.0402272627857723</v>
      </c>
      <c r="O41" s="13">
        <f t="shared" si="4"/>
        <v>72.943473637994771</v>
      </c>
      <c r="P41" s="5">
        <v>71.937794534071003</v>
      </c>
      <c r="U41" s="13">
        <f t="shared" si="6"/>
        <v>4.7664653077828634</v>
      </c>
      <c r="V41" s="5">
        <f t="shared" si="7"/>
        <v>7.0311730734703648</v>
      </c>
      <c r="W41" s="5">
        <f t="shared" si="8"/>
        <v>6.8280389409459019</v>
      </c>
    </row>
    <row r="42" spans="1:23" ht="13" customHeight="1" x14ac:dyDescent="0.15">
      <c r="A42" s="4">
        <f t="shared" si="0"/>
        <v>1</v>
      </c>
      <c r="B42" s="26">
        <v>35065</v>
      </c>
      <c r="C42" s="1" t="s">
        <v>49</v>
      </c>
      <c r="D42" s="5">
        <v>73.095004923233006</v>
      </c>
      <c r="E42" s="9">
        <f t="shared" si="5"/>
        <v>37</v>
      </c>
      <c r="F42" s="13">
        <f t="shared" si="1"/>
        <v>79.829669596756631</v>
      </c>
      <c r="M42" s="13">
        <f t="shared" si="2"/>
        <v>-6.7346646735236249</v>
      </c>
      <c r="N42" s="12">
        <f t="shared" si="3"/>
        <v>-4.5349074038693871E-2</v>
      </c>
      <c r="O42" s="13">
        <f t="shared" si="4"/>
        <v>73.140353997271703</v>
      </c>
      <c r="P42" s="5">
        <v>72.559143750212002</v>
      </c>
      <c r="U42" s="13">
        <f t="shared" si="6"/>
        <v>1.6574474840887143</v>
      </c>
      <c r="V42" s="5">
        <f t="shared" si="7"/>
        <v>0.2699081212583998</v>
      </c>
      <c r="W42" s="5">
        <f t="shared" si="8"/>
        <v>0.86373125582368537</v>
      </c>
    </row>
    <row r="43" spans="1:23" ht="13" customHeight="1" x14ac:dyDescent="0.15">
      <c r="A43" s="4">
        <f t="shared" si="0"/>
        <v>2</v>
      </c>
      <c r="B43" s="26">
        <v>35096</v>
      </c>
      <c r="C43" s="1" t="s">
        <v>50</v>
      </c>
      <c r="D43" s="5">
        <v>71.478274021982003</v>
      </c>
      <c r="E43" s="9">
        <f t="shared" si="5"/>
        <v>38</v>
      </c>
      <c r="F43" s="13">
        <f t="shared" si="1"/>
        <v>79.919952215610891</v>
      </c>
      <c r="M43" s="13">
        <f t="shared" si="2"/>
        <v>-8.4416781936288885</v>
      </c>
      <c r="N43" s="12">
        <f t="shared" si="3"/>
        <v>-2.922118555904885</v>
      </c>
      <c r="O43" s="13">
        <f t="shared" si="4"/>
        <v>74.40039257788689</v>
      </c>
      <c r="P43" s="5">
        <v>72.386834311249999</v>
      </c>
      <c r="U43" s="13">
        <f t="shared" si="6"/>
        <v>-2.2118213179531887</v>
      </c>
      <c r="V43" s="5">
        <f t="shared" si="7"/>
        <v>1.7227679546945929</v>
      </c>
      <c r="W43" s="5">
        <f t="shared" si="8"/>
        <v>-0.2374744657340333</v>
      </c>
    </row>
    <row r="44" spans="1:23" ht="13" customHeight="1" x14ac:dyDescent="0.15">
      <c r="A44" s="4">
        <f t="shared" si="0"/>
        <v>3</v>
      </c>
      <c r="B44" s="26">
        <v>35125</v>
      </c>
      <c r="C44" s="1" t="s">
        <v>51</v>
      </c>
      <c r="D44" s="5">
        <v>73.903667779817994</v>
      </c>
      <c r="E44" s="9">
        <f t="shared" si="5"/>
        <v>39</v>
      </c>
      <c r="F44" s="13">
        <f t="shared" si="1"/>
        <v>80.010234834465152</v>
      </c>
      <c r="M44" s="13">
        <f t="shared" si="2"/>
        <v>-6.106567054647158</v>
      </c>
      <c r="N44" s="12">
        <f t="shared" si="3"/>
        <v>1.3801745758115458</v>
      </c>
      <c r="O44" s="13">
        <f t="shared" si="4"/>
        <v>72.523493204006442</v>
      </c>
      <c r="P44" s="5">
        <v>72.724608387782993</v>
      </c>
      <c r="U44" s="13">
        <f t="shared" si="6"/>
        <v>3.3931901560606992</v>
      </c>
      <c r="V44" s="5">
        <f t="shared" si="7"/>
        <v>-2.5227009009604284</v>
      </c>
      <c r="W44" s="5">
        <f t="shared" si="8"/>
        <v>0.46662363363014769</v>
      </c>
    </row>
    <row r="45" spans="1:23" ht="13" customHeight="1" x14ac:dyDescent="0.15">
      <c r="A45" s="4">
        <f t="shared" si="0"/>
        <v>4</v>
      </c>
      <c r="B45" s="26">
        <v>35156</v>
      </c>
      <c r="C45" s="1" t="s">
        <v>52</v>
      </c>
      <c r="D45" s="5">
        <v>70.377129117471</v>
      </c>
      <c r="E45" s="9">
        <f t="shared" si="5"/>
        <v>40</v>
      </c>
      <c r="F45" s="13">
        <f t="shared" si="1"/>
        <v>80.100517453319398</v>
      </c>
      <c r="M45" s="13">
        <f t="shared" si="2"/>
        <v>-9.7233883358483979</v>
      </c>
      <c r="N45" s="12">
        <f t="shared" si="3"/>
        <v>-2.4614354005154722</v>
      </c>
      <c r="O45" s="13">
        <f t="shared" si="4"/>
        <v>72.83856451798647</v>
      </c>
      <c r="P45" s="5">
        <v>73.288599587586006</v>
      </c>
      <c r="U45" s="13">
        <f t="shared" si="6"/>
        <v>-4.7718046590781498</v>
      </c>
      <c r="V45" s="5">
        <f t="shared" si="7"/>
        <v>0.43444034486002092</v>
      </c>
      <c r="W45" s="5">
        <f t="shared" si="8"/>
        <v>0.77551631051169245</v>
      </c>
    </row>
    <row r="46" spans="1:23" ht="13" customHeight="1" x14ac:dyDescent="0.15">
      <c r="A46" s="4">
        <f t="shared" si="0"/>
        <v>5</v>
      </c>
      <c r="B46" s="26">
        <v>35186</v>
      </c>
      <c r="C46" s="1" t="s">
        <v>53</v>
      </c>
      <c r="D46" s="5">
        <v>73.492172633210004</v>
      </c>
      <c r="E46" s="9">
        <f t="shared" si="5"/>
        <v>41</v>
      </c>
      <c r="F46" s="13">
        <f t="shared" si="1"/>
        <v>80.190800072173658</v>
      </c>
      <c r="M46" s="13">
        <f t="shared" si="2"/>
        <v>-6.6986274389636549</v>
      </c>
      <c r="N46" s="12">
        <f t="shared" si="3"/>
        <v>-0.22232500469459146</v>
      </c>
      <c r="O46" s="13">
        <f t="shared" si="4"/>
        <v>73.7144976379046</v>
      </c>
      <c r="P46" s="5">
        <v>73.748902406268002</v>
      </c>
      <c r="U46" s="13">
        <f t="shared" si="6"/>
        <v>4.426215668075173</v>
      </c>
      <c r="V46" s="5">
        <f t="shared" si="7"/>
        <v>1.2025677959397907</v>
      </c>
      <c r="W46" s="5">
        <f t="shared" si="8"/>
        <v>0.62806878733150384</v>
      </c>
    </row>
    <row r="47" spans="1:23" ht="13" customHeight="1" x14ac:dyDescent="0.15">
      <c r="A47" s="4">
        <f t="shared" si="0"/>
        <v>6</v>
      </c>
      <c r="B47" s="26">
        <v>35217</v>
      </c>
      <c r="C47" s="1" t="s">
        <v>54</v>
      </c>
      <c r="D47" s="5">
        <v>72.914579741626994</v>
      </c>
      <c r="E47" s="9">
        <f t="shared" si="5"/>
        <v>42</v>
      </c>
      <c r="F47" s="13">
        <f t="shared" si="1"/>
        <v>80.281082691027919</v>
      </c>
      <c r="M47" s="13">
        <f t="shared" si="2"/>
        <v>-7.3665029494009246</v>
      </c>
      <c r="N47" s="12">
        <f t="shared" si="3"/>
        <v>-0.47300500434729875</v>
      </c>
      <c r="O47" s="13">
        <f t="shared" si="4"/>
        <v>73.387584745974294</v>
      </c>
      <c r="P47" s="5">
        <v>74.798122373145006</v>
      </c>
      <c r="U47" s="13">
        <f t="shared" si="6"/>
        <v>-0.78592436566775614</v>
      </c>
      <c r="V47" s="5">
        <f t="shared" si="7"/>
        <v>-0.44348520631063426</v>
      </c>
      <c r="W47" s="5">
        <f t="shared" si="8"/>
        <v>1.422692314927021</v>
      </c>
    </row>
    <row r="48" spans="1:23" ht="13" customHeight="1" x14ac:dyDescent="0.15">
      <c r="A48" s="4">
        <f t="shared" si="0"/>
        <v>7</v>
      </c>
      <c r="B48" s="26">
        <v>35247</v>
      </c>
      <c r="C48" s="1" t="s">
        <v>55</v>
      </c>
      <c r="D48" s="5">
        <v>74.957425653282002</v>
      </c>
      <c r="E48" s="9">
        <f t="shared" si="5"/>
        <v>43</v>
      </c>
      <c r="F48" s="13">
        <f t="shared" si="1"/>
        <v>80.371365309882179</v>
      </c>
      <c r="G48" s="7" t="s">
        <v>401</v>
      </c>
      <c r="M48" s="13">
        <f t="shared" si="2"/>
        <v>-5.4139396566001778</v>
      </c>
      <c r="N48" s="12">
        <f t="shared" si="3"/>
        <v>2.53735013968894E-2</v>
      </c>
      <c r="O48" s="13">
        <f t="shared" si="4"/>
        <v>74.932052151885117</v>
      </c>
      <c r="P48" s="5">
        <v>75.027547112744998</v>
      </c>
      <c r="U48" s="13">
        <f t="shared" si="6"/>
        <v>2.8016974367730541</v>
      </c>
      <c r="V48" s="5">
        <f t="shared" si="7"/>
        <v>2.1045349990149953</v>
      </c>
      <c r="W48" s="5">
        <f t="shared" si="8"/>
        <v>0.30672526571651204</v>
      </c>
    </row>
    <row r="49" spans="1:23" ht="13" customHeight="1" x14ac:dyDescent="0.15">
      <c r="A49" s="4">
        <f t="shared" si="0"/>
        <v>8</v>
      </c>
      <c r="B49" s="26">
        <v>35278</v>
      </c>
      <c r="C49" s="1" t="s">
        <v>56</v>
      </c>
      <c r="D49" s="5">
        <v>76.194863082368002</v>
      </c>
      <c r="E49" s="9">
        <f t="shared" si="5"/>
        <v>44</v>
      </c>
      <c r="F49" s="13">
        <f t="shared" si="1"/>
        <v>80.46164792873644</v>
      </c>
      <c r="M49" s="13">
        <f t="shared" si="2"/>
        <v>-4.2667848463684379</v>
      </c>
      <c r="N49" s="12">
        <f t="shared" si="3"/>
        <v>2.0325687727630863</v>
      </c>
      <c r="O49" s="13">
        <f t="shared" si="4"/>
        <v>74.162294309604917</v>
      </c>
      <c r="P49" s="5">
        <v>74.533453468247998</v>
      </c>
      <c r="U49" s="13">
        <f t="shared" si="6"/>
        <v>1.6508536923477202</v>
      </c>
      <c r="V49" s="5">
        <f t="shared" si="7"/>
        <v>-1.0272744709032167</v>
      </c>
      <c r="W49" s="5">
        <f t="shared" si="8"/>
        <v>-0.65854964411207195</v>
      </c>
    </row>
    <row r="50" spans="1:23" ht="13" customHeight="1" x14ac:dyDescent="0.15">
      <c r="A50" s="4">
        <f t="shared" si="0"/>
        <v>9</v>
      </c>
      <c r="B50" s="26">
        <v>35309</v>
      </c>
      <c r="C50" s="1" t="s">
        <v>57</v>
      </c>
      <c r="D50" s="5">
        <v>75.500007176946994</v>
      </c>
      <c r="E50" s="9">
        <f t="shared" si="5"/>
        <v>45</v>
      </c>
      <c r="F50" s="13">
        <f t="shared" si="1"/>
        <v>80.5519305475907</v>
      </c>
      <c r="G50" s="8" t="s">
        <v>399</v>
      </c>
      <c r="M50" s="13">
        <f t="shared" si="2"/>
        <v>-5.0519233706437063</v>
      </c>
      <c r="N50" s="12">
        <f t="shared" si="3"/>
        <v>0.73224410489068348</v>
      </c>
      <c r="O50" s="13">
        <f t="shared" si="4"/>
        <v>74.767763072056312</v>
      </c>
      <c r="P50" s="5">
        <v>74.990046361959998</v>
      </c>
      <c r="U50" s="13">
        <f t="shared" si="6"/>
        <v>-0.91194586788594378</v>
      </c>
      <c r="V50" s="5">
        <f t="shared" si="7"/>
        <v>0.81641050629279732</v>
      </c>
      <c r="W50" s="5">
        <f t="shared" si="8"/>
        <v>0.61260128501425815</v>
      </c>
    </row>
    <row r="51" spans="1:23" ht="13" customHeight="1" x14ac:dyDescent="0.15">
      <c r="A51" s="4">
        <f t="shared" si="0"/>
        <v>10</v>
      </c>
      <c r="B51" s="26">
        <v>35339</v>
      </c>
      <c r="C51" s="1" t="s">
        <v>58</v>
      </c>
      <c r="D51" s="5">
        <v>78.642933626173004</v>
      </c>
      <c r="E51" s="9">
        <f t="shared" si="5"/>
        <v>46</v>
      </c>
      <c r="F51" s="13">
        <f t="shared" si="1"/>
        <v>80.642213166444961</v>
      </c>
      <c r="G51" s="7" t="s">
        <v>400</v>
      </c>
      <c r="M51" s="13">
        <f t="shared" si="2"/>
        <v>-1.9992795402719565</v>
      </c>
      <c r="N51" s="12">
        <f t="shared" si="3"/>
        <v>2.6823101274318897</v>
      </c>
      <c r="O51" s="13">
        <f t="shared" si="4"/>
        <v>75.960623498741114</v>
      </c>
      <c r="P51" s="5">
        <v>76.175196688409997</v>
      </c>
      <c r="U51" s="13">
        <f t="shared" si="6"/>
        <v>4.1628160933283587</v>
      </c>
      <c r="V51" s="5">
        <f t="shared" si="7"/>
        <v>1.5954207771806672</v>
      </c>
      <c r="W51" s="5">
        <f t="shared" si="8"/>
        <v>1.5804101796784487</v>
      </c>
    </row>
    <row r="52" spans="1:23" ht="13" customHeight="1" x14ac:dyDescent="0.15">
      <c r="A52" s="4">
        <f t="shared" si="0"/>
        <v>11</v>
      </c>
      <c r="B52" s="26">
        <v>35370</v>
      </c>
      <c r="C52" s="1" t="s">
        <v>59</v>
      </c>
      <c r="D52" s="5">
        <v>77.675702845331998</v>
      </c>
      <c r="E52" s="9">
        <f t="shared" si="5"/>
        <v>47</v>
      </c>
      <c r="F52" s="13">
        <f t="shared" si="1"/>
        <v>80.732495785299221</v>
      </c>
      <c r="M52" s="13">
        <f t="shared" si="2"/>
        <v>-3.0567929399672238</v>
      </c>
      <c r="N52" s="12">
        <f t="shared" si="3"/>
        <v>0.48031368293098808</v>
      </c>
      <c r="O52" s="13">
        <f t="shared" si="4"/>
        <v>77.195389162401014</v>
      </c>
      <c r="P52" s="5">
        <v>76.796897485320997</v>
      </c>
      <c r="U52" s="13">
        <f t="shared" si="6"/>
        <v>-1.2299017041234928</v>
      </c>
      <c r="V52" s="5">
        <f t="shared" si="7"/>
        <v>1.6255338710856826</v>
      </c>
      <c r="W52" s="5">
        <f t="shared" si="8"/>
        <v>0.81614596868588851</v>
      </c>
    </row>
    <row r="53" spans="1:23" ht="13" customHeight="1" x14ac:dyDescent="0.15">
      <c r="A53" s="4">
        <f t="shared" si="0"/>
        <v>12</v>
      </c>
      <c r="B53" s="26">
        <v>35400</v>
      </c>
      <c r="C53" s="1" t="s">
        <v>60</v>
      </c>
      <c r="D53" s="5">
        <v>78.534491981401999</v>
      </c>
      <c r="E53" s="9">
        <f t="shared" si="5"/>
        <v>48</v>
      </c>
      <c r="F53" s="13">
        <f t="shared" si="1"/>
        <v>80.822778404153482</v>
      </c>
      <c r="M53" s="13">
        <f t="shared" si="2"/>
        <v>-2.288286422751483</v>
      </c>
      <c r="N53" s="12">
        <f t="shared" si="3"/>
        <v>-1.0402272627857723</v>
      </c>
      <c r="O53" s="13">
        <f t="shared" si="4"/>
        <v>79.574719244187776</v>
      </c>
      <c r="P53" s="5">
        <v>79.045235574551995</v>
      </c>
      <c r="U53" s="13">
        <f t="shared" si="6"/>
        <v>1.1056084523368037</v>
      </c>
      <c r="V53" s="5">
        <f t="shared" si="7"/>
        <v>3.0822178728592275</v>
      </c>
      <c r="W53" s="5">
        <f t="shared" si="8"/>
        <v>2.9276418225889334</v>
      </c>
    </row>
    <row r="54" spans="1:23" ht="13" customHeight="1" x14ac:dyDescent="0.15">
      <c r="A54" s="4">
        <f t="shared" si="0"/>
        <v>1</v>
      </c>
      <c r="B54" s="26">
        <v>35431</v>
      </c>
      <c r="C54" s="1" t="s">
        <v>61</v>
      </c>
      <c r="D54" s="5">
        <v>78.042219444086001</v>
      </c>
      <c r="E54" s="9">
        <f t="shared" si="5"/>
        <v>49</v>
      </c>
      <c r="F54" s="13">
        <f t="shared" si="1"/>
        <v>80.913061023007728</v>
      </c>
      <c r="M54" s="13">
        <f t="shared" si="2"/>
        <v>-2.870841578921727</v>
      </c>
      <c r="N54" s="12">
        <f t="shared" si="3"/>
        <v>-4.5349074038693871E-2</v>
      </c>
      <c r="O54" s="13">
        <f t="shared" si="4"/>
        <v>78.087568518124698</v>
      </c>
      <c r="P54" s="5">
        <v>77.205254834418</v>
      </c>
      <c r="U54" s="13">
        <f t="shared" si="6"/>
        <v>-0.62682335480386264</v>
      </c>
      <c r="V54" s="5">
        <f t="shared" si="7"/>
        <v>-1.8688733559957926</v>
      </c>
      <c r="W54" s="5">
        <f t="shared" si="8"/>
        <v>-2.327756665863312</v>
      </c>
    </row>
    <row r="55" spans="1:23" ht="13" customHeight="1" x14ac:dyDescent="0.15">
      <c r="A55" s="4">
        <f t="shared" si="0"/>
        <v>2</v>
      </c>
      <c r="B55" s="26">
        <v>35462</v>
      </c>
      <c r="C55" s="1" t="s">
        <v>62</v>
      </c>
      <c r="D55" s="5">
        <v>75.420844566653997</v>
      </c>
      <c r="E55" s="9">
        <f t="shared" si="5"/>
        <v>50</v>
      </c>
      <c r="F55" s="13">
        <f t="shared" si="1"/>
        <v>81.003343641861989</v>
      </c>
      <c r="M55" s="13">
        <f t="shared" si="2"/>
        <v>-5.5824990752079913</v>
      </c>
      <c r="N55" s="12">
        <f t="shared" si="3"/>
        <v>-2.922118555904885</v>
      </c>
      <c r="O55" s="13">
        <f t="shared" si="4"/>
        <v>78.342963122558885</v>
      </c>
      <c r="P55" s="5">
        <v>77.703586908616003</v>
      </c>
      <c r="U55" s="13">
        <f t="shared" si="6"/>
        <v>-3.3589189237629324</v>
      </c>
      <c r="V55" s="5">
        <f t="shared" si="7"/>
        <v>0.32706179649442113</v>
      </c>
      <c r="W55" s="5">
        <f t="shared" si="8"/>
        <v>0.64546393282007841</v>
      </c>
    </row>
    <row r="56" spans="1:23" ht="13" customHeight="1" x14ac:dyDescent="0.15">
      <c r="A56" s="4">
        <f t="shared" si="0"/>
        <v>3</v>
      </c>
      <c r="B56" s="26">
        <v>35490</v>
      </c>
      <c r="C56" s="1" t="s">
        <v>63</v>
      </c>
      <c r="D56" s="5">
        <v>76.500185243716004</v>
      </c>
      <c r="E56" s="9">
        <f t="shared" si="5"/>
        <v>51</v>
      </c>
      <c r="F56" s="13">
        <f t="shared" si="1"/>
        <v>81.093626260716249</v>
      </c>
      <c r="M56" s="13">
        <f t="shared" si="2"/>
        <v>-4.5934410170002451</v>
      </c>
      <c r="N56" s="12">
        <f t="shared" si="3"/>
        <v>1.3801745758115458</v>
      </c>
      <c r="O56" s="13">
        <f t="shared" si="4"/>
        <v>75.120010667904452</v>
      </c>
      <c r="P56" s="5">
        <v>78.046372397591995</v>
      </c>
      <c r="U56" s="13">
        <f t="shared" si="6"/>
        <v>1.4310906795907519</v>
      </c>
      <c r="V56" s="5">
        <f t="shared" si="7"/>
        <v>-4.1139016526761658</v>
      </c>
      <c r="W56" s="5">
        <f t="shared" si="8"/>
        <v>0.44114500065373097</v>
      </c>
    </row>
    <row r="57" spans="1:23" ht="13" customHeight="1" x14ac:dyDescent="0.15">
      <c r="A57" s="4">
        <f t="shared" si="0"/>
        <v>4</v>
      </c>
      <c r="B57" s="26">
        <v>35521</v>
      </c>
      <c r="C57" s="1" t="s">
        <v>64</v>
      </c>
      <c r="D57" s="5">
        <v>78.836098151049001</v>
      </c>
      <c r="E57" s="9">
        <f t="shared" si="5"/>
        <v>52</v>
      </c>
      <c r="F57" s="13">
        <f t="shared" si="1"/>
        <v>81.183908879570509</v>
      </c>
      <c r="M57" s="13">
        <f t="shared" si="2"/>
        <v>-2.3478107285215088</v>
      </c>
      <c r="N57" s="12">
        <f t="shared" si="3"/>
        <v>-2.4614354005154722</v>
      </c>
      <c r="O57" s="13">
        <f t="shared" si="4"/>
        <v>81.29753355156447</v>
      </c>
      <c r="P57" s="5">
        <v>79.299752453688001</v>
      </c>
      <c r="U57" s="13">
        <f t="shared" si="6"/>
        <v>3.0534735306734229</v>
      </c>
      <c r="V57" s="5">
        <f t="shared" si="7"/>
        <v>8.2235383471523029</v>
      </c>
      <c r="W57" s="5">
        <f t="shared" si="8"/>
        <v>1.6059427460778153</v>
      </c>
    </row>
    <row r="58" spans="1:23" ht="13" customHeight="1" x14ac:dyDescent="0.15">
      <c r="A58" s="4">
        <f t="shared" si="0"/>
        <v>5</v>
      </c>
      <c r="B58" s="26">
        <v>35551</v>
      </c>
      <c r="C58" s="1" t="s">
        <v>65</v>
      </c>
      <c r="D58" s="5">
        <v>79.786200989590995</v>
      </c>
      <c r="E58" s="9">
        <f t="shared" si="5"/>
        <v>53</v>
      </c>
      <c r="F58" s="13">
        <f t="shared" si="1"/>
        <v>81.27419149842477</v>
      </c>
      <c r="M58" s="13">
        <f t="shared" si="2"/>
        <v>-1.487990508833775</v>
      </c>
      <c r="N58" s="12">
        <f t="shared" si="3"/>
        <v>-0.22232500469459146</v>
      </c>
      <c r="O58" s="13">
        <f t="shared" si="4"/>
        <v>80.008525994285591</v>
      </c>
      <c r="P58" s="5">
        <v>80.100708027896999</v>
      </c>
      <c r="U58" s="13">
        <f t="shared" si="6"/>
        <v>1.2051621792869671</v>
      </c>
      <c r="V58" s="5">
        <f t="shared" si="7"/>
        <v>-1.5855432520118229</v>
      </c>
      <c r="W58" s="5">
        <f t="shared" si="8"/>
        <v>1.0100354029185299</v>
      </c>
    </row>
    <row r="59" spans="1:23" ht="13" customHeight="1" x14ac:dyDescent="0.15">
      <c r="A59" s="4">
        <f t="shared" si="0"/>
        <v>6</v>
      </c>
      <c r="B59" s="26">
        <v>35582</v>
      </c>
      <c r="C59" s="1" t="s">
        <v>66</v>
      </c>
      <c r="D59" s="5">
        <v>79.415607492765005</v>
      </c>
      <c r="E59" s="9">
        <f t="shared" si="5"/>
        <v>54</v>
      </c>
      <c r="F59" s="13">
        <f t="shared" si="1"/>
        <v>81.36447411727903</v>
      </c>
      <c r="M59" s="13">
        <f t="shared" si="2"/>
        <v>-1.9488666245140251</v>
      </c>
      <c r="N59" s="12">
        <f t="shared" si="3"/>
        <v>-0.47300500434729875</v>
      </c>
      <c r="O59" s="13">
        <f t="shared" si="4"/>
        <v>79.888612497112305</v>
      </c>
      <c r="P59" s="5">
        <v>81.067936865473996</v>
      </c>
      <c r="U59" s="13">
        <f t="shared" si="6"/>
        <v>-0.46448319662987236</v>
      </c>
      <c r="V59" s="5">
        <f t="shared" si="7"/>
        <v>-0.14987589845343319</v>
      </c>
      <c r="W59" s="5">
        <f t="shared" si="8"/>
        <v>1.2075159650775324</v>
      </c>
    </row>
    <row r="60" spans="1:23" ht="13" customHeight="1" x14ac:dyDescent="0.15">
      <c r="A60" s="4">
        <f t="shared" si="0"/>
        <v>7</v>
      </c>
      <c r="B60" s="26">
        <v>35612</v>
      </c>
      <c r="C60" s="1" t="s">
        <v>67</v>
      </c>
      <c r="D60" s="5">
        <v>81.515805138087003</v>
      </c>
      <c r="E60" s="9">
        <f t="shared" si="5"/>
        <v>55</v>
      </c>
      <c r="F60" s="13">
        <f t="shared" si="1"/>
        <v>81.454756736133291</v>
      </c>
      <c r="M60" s="13">
        <f t="shared" si="2"/>
        <v>6.1048401953712528E-2</v>
      </c>
      <c r="N60" s="12">
        <f t="shared" si="3"/>
        <v>2.53735013968894E-2</v>
      </c>
      <c r="O60" s="13">
        <f t="shared" si="4"/>
        <v>81.490431636690118</v>
      </c>
      <c r="P60" s="5">
        <v>80.999047153975994</v>
      </c>
      <c r="U60" s="13">
        <f t="shared" si="6"/>
        <v>2.6445653589105111</v>
      </c>
      <c r="V60" s="5">
        <f t="shared" si="7"/>
        <v>2.0050656651919185</v>
      </c>
      <c r="W60" s="5">
        <f t="shared" si="8"/>
        <v>-8.4977753427128988E-2</v>
      </c>
    </row>
    <row r="61" spans="1:23" ht="13" customHeight="1" x14ac:dyDescent="0.15">
      <c r="A61" s="4">
        <f t="shared" si="0"/>
        <v>8</v>
      </c>
      <c r="B61" s="26">
        <v>35643</v>
      </c>
      <c r="C61" s="1" t="s">
        <v>68</v>
      </c>
      <c r="D61" s="5">
        <v>83.427342806694995</v>
      </c>
      <c r="E61" s="9">
        <f t="shared" si="5"/>
        <v>56</v>
      </c>
      <c r="F61" s="13">
        <f t="shared" si="1"/>
        <v>81.545039354987551</v>
      </c>
      <c r="M61" s="13">
        <f t="shared" si="2"/>
        <v>1.8823034517074433</v>
      </c>
      <c r="N61" s="12">
        <f t="shared" si="3"/>
        <v>2.0325687727630863</v>
      </c>
      <c r="O61" s="13">
        <f t="shared" si="4"/>
        <v>81.39477403393191</v>
      </c>
      <c r="P61" s="5">
        <v>82.043028601971002</v>
      </c>
      <c r="U61" s="13">
        <f t="shared" si="6"/>
        <v>2.3449902327160599</v>
      </c>
      <c r="V61" s="5">
        <f t="shared" si="7"/>
        <v>-0.11738507311469526</v>
      </c>
      <c r="W61" s="5">
        <f t="shared" si="8"/>
        <v>1.2888811469725647</v>
      </c>
    </row>
    <row r="62" spans="1:23" ht="13" customHeight="1" x14ac:dyDescent="0.15">
      <c r="A62" s="4">
        <f t="shared" si="0"/>
        <v>9</v>
      </c>
      <c r="B62" s="26">
        <v>35674</v>
      </c>
      <c r="C62" s="1" t="s">
        <v>69</v>
      </c>
      <c r="D62" s="5">
        <v>83.615249598389994</v>
      </c>
      <c r="E62" s="9">
        <f t="shared" si="5"/>
        <v>57</v>
      </c>
      <c r="F62" s="13">
        <f t="shared" si="1"/>
        <v>81.635321973841812</v>
      </c>
      <c r="M62" s="13">
        <f t="shared" si="2"/>
        <v>1.9799276245481821</v>
      </c>
      <c r="N62" s="12">
        <f t="shared" si="3"/>
        <v>0.73224410489068348</v>
      </c>
      <c r="O62" s="13">
        <f t="shared" si="4"/>
        <v>82.883005493499311</v>
      </c>
      <c r="P62" s="5">
        <v>82.263321731901996</v>
      </c>
      <c r="U62" s="13">
        <f t="shared" si="6"/>
        <v>0.22523406040917404</v>
      </c>
      <c r="V62" s="5">
        <f t="shared" si="7"/>
        <v>1.8284115623282915</v>
      </c>
      <c r="W62" s="5">
        <f t="shared" si="8"/>
        <v>0.26850926115824514</v>
      </c>
    </row>
    <row r="63" spans="1:23" ht="13" customHeight="1" x14ac:dyDescent="0.15">
      <c r="A63" s="4">
        <f t="shared" si="0"/>
        <v>10</v>
      </c>
      <c r="B63" s="26">
        <v>35704</v>
      </c>
      <c r="C63" s="1" t="s">
        <v>70</v>
      </c>
      <c r="D63" s="5">
        <v>85.259742253560006</v>
      </c>
      <c r="E63" s="9">
        <f t="shared" si="5"/>
        <v>58</v>
      </c>
      <c r="F63" s="13">
        <f t="shared" si="1"/>
        <v>81.725604592696058</v>
      </c>
      <c r="M63" s="13">
        <f t="shared" si="2"/>
        <v>3.5341376608639479</v>
      </c>
      <c r="N63" s="12">
        <f t="shared" si="3"/>
        <v>2.6823101274318897</v>
      </c>
      <c r="O63" s="13">
        <f t="shared" si="4"/>
        <v>82.577432126128116</v>
      </c>
      <c r="P63" s="5">
        <v>82.947777113501999</v>
      </c>
      <c r="U63" s="13">
        <f t="shared" si="6"/>
        <v>1.9667377219689364</v>
      </c>
      <c r="V63" s="5">
        <f t="shared" si="7"/>
        <v>-0.36868036523501901</v>
      </c>
      <c r="W63" s="5">
        <f t="shared" si="8"/>
        <v>0.83202983685810583</v>
      </c>
    </row>
    <row r="64" spans="1:23" ht="13" customHeight="1" x14ac:dyDescent="0.15">
      <c r="A64" s="4">
        <f t="shared" si="0"/>
        <v>11</v>
      </c>
      <c r="B64" s="26">
        <v>35735</v>
      </c>
      <c r="C64" s="1" t="s">
        <v>71</v>
      </c>
      <c r="D64" s="5">
        <v>82.839978623578006</v>
      </c>
      <c r="E64" s="9">
        <f t="shared" si="5"/>
        <v>59</v>
      </c>
      <c r="F64" s="13">
        <f t="shared" si="1"/>
        <v>81.815887211550319</v>
      </c>
      <c r="M64" s="13">
        <f t="shared" si="2"/>
        <v>1.0240914120276869</v>
      </c>
      <c r="N64" s="12">
        <f t="shared" si="3"/>
        <v>0.48031368293098808</v>
      </c>
      <c r="O64" s="13">
        <f t="shared" si="4"/>
        <v>82.359664940647022</v>
      </c>
      <c r="P64" s="5">
        <v>83.094204505719006</v>
      </c>
      <c r="U64" s="13">
        <f t="shared" si="6"/>
        <v>-2.8381080754216859</v>
      </c>
      <c r="V64" s="5">
        <f t="shared" si="7"/>
        <v>-0.26371271166252264</v>
      </c>
      <c r="W64" s="5">
        <f t="shared" si="8"/>
        <v>0.17652961575647108</v>
      </c>
    </row>
    <row r="65" spans="1:23" ht="13" customHeight="1" x14ac:dyDescent="0.15">
      <c r="A65" s="4">
        <f t="shared" si="0"/>
        <v>12</v>
      </c>
      <c r="B65" s="26">
        <v>35765</v>
      </c>
      <c r="C65" s="1" t="s">
        <v>72</v>
      </c>
      <c r="D65" s="5">
        <v>82.889633602290999</v>
      </c>
      <c r="E65" s="9">
        <f t="shared" si="5"/>
        <v>60</v>
      </c>
      <c r="F65" s="13">
        <f t="shared" si="1"/>
        <v>81.906169830404579</v>
      </c>
      <c r="M65" s="13">
        <f t="shared" si="2"/>
        <v>0.98346377188642009</v>
      </c>
      <c r="N65" s="12">
        <f t="shared" si="3"/>
        <v>-1.0402272627857723</v>
      </c>
      <c r="O65" s="13">
        <f t="shared" si="4"/>
        <v>83.929860865076776</v>
      </c>
      <c r="P65" s="5">
        <v>83.240241980959993</v>
      </c>
      <c r="U65" s="13">
        <f t="shared" si="6"/>
        <v>5.9940839601879681E-2</v>
      </c>
      <c r="V65" s="5">
        <f t="shared" si="7"/>
        <v>1.9065108212391602</v>
      </c>
      <c r="W65" s="5">
        <f t="shared" si="8"/>
        <v>0.17574929095198755</v>
      </c>
    </row>
    <row r="66" spans="1:23" ht="13" customHeight="1" x14ac:dyDescent="0.15">
      <c r="A66" s="4">
        <f t="shared" si="0"/>
        <v>1</v>
      </c>
      <c r="B66" s="26">
        <v>35796</v>
      </c>
      <c r="C66" s="1" t="s">
        <v>73</v>
      </c>
      <c r="D66" s="5">
        <v>84.349063982486001</v>
      </c>
      <c r="E66" s="9">
        <f t="shared" si="5"/>
        <v>61</v>
      </c>
      <c r="F66" s="13">
        <f t="shared" si="1"/>
        <v>81.99645244925884</v>
      </c>
      <c r="M66" s="13">
        <f t="shared" si="2"/>
        <v>2.3526115332271615</v>
      </c>
      <c r="N66" s="12">
        <f t="shared" si="3"/>
        <v>-4.5349074038693871E-2</v>
      </c>
      <c r="O66" s="13">
        <f t="shared" si="4"/>
        <v>84.394413056524698</v>
      </c>
      <c r="P66" s="5">
        <v>83.682626544428004</v>
      </c>
      <c r="U66" s="13">
        <f t="shared" si="6"/>
        <v>1.7606910741063686</v>
      </c>
      <c r="V66" s="5">
        <f t="shared" si="7"/>
        <v>0.55350049036149152</v>
      </c>
      <c r="W66" s="5">
        <f t="shared" si="8"/>
        <v>0.53145516271948523</v>
      </c>
    </row>
    <row r="67" spans="1:23" ht="13" customHeight="1" x14ac:dyDescent="0.15">
      <c r="A67" s="4">
        <f t="shared" si="0"/>
        <v>2</v>
      </c>
      <c r="B67" s="26">
        <v>35827</v>
      </c>
      <c r="C67" s="1" t="s">
        <v>74</v>
      </c>
      <c r="D67" s="5">
        <v>82.872574989347996</v>
      </c>
      <c r="E67" s="9">
        <f t="shared" si="5"/>
        <v>62</v>
      </c>
      <c r="F67" s="13">
        <f t="shared" si="1"/>
        <v>82.0867350681131</v>
      </c>
      <c r="M67" s="13">
        <f t="shared" si="2"/>
        <v>0.78583992123489566</v>
      </c>
      <c r="N67" s="12">
        <f t="shared" si="3"/>
        <v>-2.922118555904885</v>
      </c>
      <c r="O67" s="13">
        <f t="shared" si="4"/>
        <v>85.794693545252883</v>
      </c>
      <c r="P67" s="5">
        <v>85.271555975420995</v>
      </c>
      <c r="U67" s="13">
        <f t="shared" si="6"/>
        <v>-1.7504509515891997</v>
      </c>
      <c r="V67" s="5">
        <f t="shared" si="7"/>
        <v>1.659209938210382</v>
      </c>
      <c r="W67" s="5">
        <f t="shared" si="8"/>
        <v>1.8987566435303194</v>
      </c>
    </row>
    <row r="68" spans="1:23" ht="13" customHeight="1" x14ac:dyDescent="0.15">
      <c r="A68" s="4">
        <f t="shared" si="0"/>
        <v>3</v>
      </c>
      <c r="B68" s="26">
        <v>35855</v>
      </c>
      <c r="C68" s="1" t="s">
        <v>75</v>
      </c>
      <c r="D68" s="5">
        <v>87.573764156218004</v>
      </c>
      <c r="E68" s="9">
        <f t="shared" si="5"/>
        <v>63</v>
      </c>
      <c r="F68" s="13">
        <f t="shared" si="1"/>
        <v>82.177017686967361</v>
      </c>
      <c r="M68" s="13">
        <f t="shared" si="2"/>
        <v>5.3967464692506439</v>
      </c>
      <c r="N68" s="12">
        <f t="shared" si="3"/>
        <v>1.3801745758115458</v>
      </c>
      <c r="O68" s="13">
        <f t="shared" si="4"/>
        <v>86.193589580406453</v>
      </c>
      <c r="P68" s="5">
        <v>86.380363922867005</v>
      </c>
      <c r="U68" s="13">
        <f t="shared" si="6"/>
        <v>5.6727924376360539</v>
      </c>
      <c r="V68" s="5">
        <f t="shared" si="7"/>
        <v>0.46494254909037469</v>
      </c>
      <c r="W68" s="5">
        <f t="shared" si="8"/>
        <v>1.3003256886336301</v>
      </c>
    </row>
    <row r="69" spans="1:23" ht="13" customHeight="1" x14ac:dyDescent="0.15">
      <c r="A69" s="4">
        <f t="shared" si="0"/>
        <v>4</v>
      </c>
      <c r="B69" s="26">
        <v>35886</v>
      </c>
      <c r="C69" s="1" t="s">
        <v>76</v>
      </c>
      <c r="D69" s="5">
        <v>82.291706714399993</v>
      </c>
      <c r="E69" s="9">
        <f t="shared" si="5"/>
        <v>64</v>
      </c>
      <c r="F69" s="13">
        <f t="shared" si="1"/>
        <v>82.267300305821621</v>
      </c>
      <c r="G69" s="7" t="s">
        <v>401</v>
      </c>
      <c r="M69" s="13">
        <f t="shared" si="2"/>
        <v>2.4406408578371952E-2</v>
      </c>
      <c r="N69" s="12">
        <f t="shared" si="3"/>
        <v>-2.4614354005154722</v>
      </c>
      <c r="O69" s="13">
        <f t="shared" si="4"/>
        <v>84.753142114915462</v>
      </c>
      <c r="P69" s="5">
        <v>85.427603750382005</v>
      </c>
      <c r="U69" s="13">
        <f t="shared" si="6"/>
        <v>-6.0315523635545043</v>
      </c>
      <c r="V69" s="5">
        <f t="shared" si="7"/>
        <v>-1.6711770243044044</v>
      </c>
      <c r="W69" s="5">
        <f t="shared" si="8"/>
        <v>-1.1029823552674123</v>
      </c>
    </row>
    <row r="70" spans="1:23" ht="13" customHeight="1" x14ac:dyDescent="0.15">
      <c r="A70" s="4">
        <f t="shared" si="0"/>
        <v>5</v>
      </c>
      <c r="B70" s="26">
        <v>35916</v>
      </c>
      <c r="C70" s="1" t="s">
        <v>77</v>
      </c>
      <c r="D70" s="5">
        <v>85.26180089476</v>
      </c>
      <c r="E70" s="9">
        <f t="shared" si="5"/>
        <v>65</v>
      </c>
      <c r="F70" s="13">
        <f t="shared" si="1"/>
        <v>82.357582924675881</v>
      </c>
      <c r="M70" s="13">
        <f t="shared" si="2"/>
        <v>2.9042179700841189</v>
      </c>
      <c r="N70" s="12">
        <f t="shared" si="3"/>
        <v>-0.22232500469459146</v>
      </c>
      <c r="O70" s="13">
        <f t="shared" si="4"/>
        <v>85.484125899454597</v>
      </c>
      <c r="P70" s="5">
        <v>86.188160586208994</v>
      </c>
      <c r="U70" s="13">
        <f t="shared" si="6"/>
        <v>3.6092266146185992</v>
      </c>
      <c r="V70" s="5">
        <f t="shared" si="7"/>
        <v>0.86248576312133451</v>
      </c>
      <c r="W70" s="5">
        <f t="shared" si="8"/>
        <v>0.89029400619655696</v>
      </c>
    </row>
    <row r="71" spans="1:23" ht="13" customHeight="1" x14ac:dyDescent="0.15">
      <c r="A71" s="4">
        <f t="shared" ref="A71:A134" si="9">+MONTH(B71)</f>
        <v>6</v>
      </c>
      <c r="B71" s="26">
        <v>35947</v>
      </c>
      <c r="C71" s="1" t="s">
        <v>78</v>
      </c>
      <c r="D71" s="5">
        <v>84.043097373969005</v>
      </c>
      <c r="E71" s="9">
        <f t="shared" si="5"/>
        <v>66</v>
      </c>
      <c r="F71" s="13">
        <f t="shared" ref="F71:F134" si="10">$H$5+($J$5*E71)</f>
        <v>82.447865543530128</v>
      </c>
      <c r="M71" s="13">
        <f t="shared" ref="M71:M134" si="11">+D71-F71</f>
        <v>1.5952318304388768</v>
      </c>
      <c r="N71" s="12">
        <f t="shared" ref="N71:N134" si="12">AVERAGEIF($A$6:$A$348,$A71,$M$6:$M$348)</f>
        <v>-0.47300500434729875</v>
      </c>
      <c r="O71" s="13">
        <f t="shared" ref="O71:O134" si="13">D71-N71</f>
        <v>84.516102378316305</v>
      </c>
      <c r="P71" s="5">
        <v>85.010895356209005</v>
      </c>
      <c r="U71" s="13">
        <f t="shared" si="6"/>
        <v>-1.4293663844788584</v>
      </c>
      <c r="V71" s="5">
        <f t="shared" si="7"/>
        <v>-1.1324014967139862</v>
      </c>
      <c r="W71" s="5">
        <f t="shared" si="8"/>
        <v>-1.365924533013374</v>
      </c>
    </row>
    <row r="72" spans="1:23" ht="13" customHeight="1" x14ac:dyDescent="0.15">
      <c r="A72" s="4">
        <f t="shared" si="9"/>
        <v>7</v>
      </c>
      <c r="B72" s="26">
        <v>35977</v>
      </c>
      <c r="C72" s="1" t="s">
        <v>79</v>
      </c>
      <c r="D72" s="5">
        <v>86.597744497947005</v>
      </c>
      <c r="E72" s="9">
        <f t="shared" ref="E72:E135" si="14">+E71+1</f>
        <v>67</v>
      </c>
      <c r="F72" s="13">
        <f t="shared" si="10"/>
        <v>82.538148162384388</v>
      </c>
      <c r="M72" s="13">
        <f t="shared" si="11"/>
        <v>4.0595963355626168</v>
      </c>
      <c r="N72" s="12">
        <f t="shared" si="12"/>
        <v>2.53735013968894E-2</v>
      </c>
      <c r="O72" s="13">
        <f t="shared" si="13"/>
        <v>86.57237099655012</v>
      </c>
      <c r="P72" s="5">
        <v>85.501987051667996</v>
      </c>
      <c r="U72" s="13">
        <f t="shared" ref="U72:U135" si="15">((D72/D71)-1)*100</f>
        <v>3.0396870222553884</v>
      </c>
      <c r="V72" s="5">
        <f t="shared" ref="V72:V135" si="16">((O72/O71)-1)*100</f>
        <v>2.432990353754616</v>
      </c>
      <c r="W72" s="5">
        <f t="shared" ref="W72:W135" si="17">((P72/P71)-1)*100</f>
        <v>0.57768088831582354</v>
      </c>
    </row>
    <row r="73" spans="1:23" ht="13" customHeight="1" x14ac:dyDescent="0.15">
      <c r="A73" s="4">
        <f t="shared" si="9"/>
        <v>8</v>
      </c>
      <c r="B73" s="26">
        <v>36008</v>
      </c>
      <c r="C73" s="1" t="s">
        <v>80</v>
      </c>
      <c r="D73" s="5">
        <v>87.435612320454993</v>
      </c>
      <c r="E73" s="9">
        <f t="shared" si="14"/>
        <v>68</v>
      </c>
      <c r="F73" s="13">
        <f t="shared" si="10"/>
        <v>82.628430781238649</v>
      </c>
      <c r="M73" s="13">
        <f t="shared" si="11"/>
        <v>4.8071815392163444</v>
      </c>
      <c r="N73" s="12">
        <f t="shared" si="12"/>
        <v>2.0325687727630863</v>
      </c>
      <c r="O73" s="13">
        <f t="shared" si="13"/>
        <v>85.403043547691908</v>
      </c>
      <c r="P73" s="5">
        <v>85.567625832093</v>
      </c>
      <c r="U73" s="13">
        <f t="shared" si="15"/>
        <v>0.96754000622711889</v>
      </c>
      <c r="V73" s="5">
        <f t="shared" si="16"/>
        <v>-1.3506935704750478</v>
      </c>
      <c r="W73" s="5">
        <f t="shared" si="17"/>
        <v>7.6768719287589882E-2</v>
      </c>
    </row>
    <row r="74" spans="1:23" ht="13" customHeight="1" x14ac:dyDescent="0.15">
      <c r="A74" s="4">
        <f t="shared" si="9"/>
        <v>9</v>
      </c>
      <c r="B74" s="26">
        <v>36039</v>
      </c>
      <c r="C74" s="1" t="s">
        <v>81</v>
      </c>
      <c r="D74" s="5">
        <v>87.239938594140995</v>
      </c>
      <c r="E74" s="9">
        <f t="shared" si="14"/>
        <v>69</v>
      </c>
      <c r="F74" s="13">
        <f t="shared" si="10"/>
        <v>82.718713400092909</v>
      </c>
      <c r="M74" s="13">
        <f t="shared" si="11"/>
        <v>4.5212251940480854</v>
      </c>
      <c r="N74" s="12">
        <f t="shared" si="12"/>
        <v>0.73224410489068348</v>
      </c>
      <c r="O74" s="13">
        <f t="shared" si="13"/>
        <v>86.507694489250312</v>
      </c>
      <c r="P74" s="5">
        <v>85.328250545808999</v>
      </c>
      <c r="U74" s="13">
        <f t="shared" si="15"/>
        <v>-0.22379179503753122</v>
      </c>
      <c r="V74" s="5">
        <f t="shared" si="16"/>
        <v>1.2934561763498831</v>
      </c>
      <c r="W74" s="5">
        <f t="shared" si="17"/>
        <v>-0.27974982822793759</v>
      </c>
    </row>
    <row r="75" spans="1:23" ht="13" customHeight="1" x14ac:dyDescent="0.15">
      <c r="A75" s="4">
        <f t="shared" si="9"/>
        <v>10</v>
      </c>
      <c r="B75" s="26">
        <v>36069</v>
      </c>
      <c r="C75" s="1" t="s">
        <v>82</v>
      </c>
      <c r="D75" s="5">
        <v>86.766953589151001</v>
      </c>
      <c r="E75" s="9">
        <f t="shared" si="14"/>
        <v>70</v>
      </c>
      <c r="F75" s="13">
        <f t="shared" si="10"/>
        <v>82.80899601894717</v>
      </c>
      <c r="M75" s="13">
        <f t="shared" si="11"/>
        <v>3.9579575702038312</v>
      </c>
      <c r="N75" s="12">
        <f t="shared" si="12"/>
        <v>2.6823101274318897</v>
      </c>
      <c r="O75" s="13">
        <f t="shared" si="13"/>
        <v>84.084643461719111</v>
      </c>
      <c r="P75" s="5">
        <v>85.198876045090003</v>
      </c>
      <c r="U75" s="13">
        <f t="shared" si="15"/>
        <v>-0.54216567848633934</v>
      </c>
      <c r="V75" s="5">
        <f t="shared" si="16"/>
        <v>-2.8009659046367208</v>
      </c>
      <c r="W75" s="5">
        <f t="shared" si="17"/>
        <v>-0.15161977409761107</v>
      </c>
    </row>
    <row r="76" spans="1:23" ht="13" customHeight="1" x14ac:dyDescent="0.15">
      <c r="A76" s="4">
        <f t="shared" si="9"/>
        <v>11</v>
      </c>
      <c r="B76" s="26">
        <v>36100</v>
      </c>
      <c r="C76" s="1" t="s">
        <v>83</v>
      </c>
      <c r="D76" s="5">
        <v>85.116121804992005</v>
      </c>
      <c r="E76" s="9">
        <f t="shared" si="14"/>
        <v>71</v>
      </c>
      <c r="F76" s="13">
        <f t="shared" si="10"/>
        <v>82.89927863780143</v>
      </c>
      <c r="M76" s="13">
        <f t="shared" si="11"/>
        <v>2.2168431671905751</v>
      </c>
      <c r="N76" s="12">
        <f t="shared" si="12"/>
        <v>0.48031368293098808</v>
      </c>
      <c r="O76" s="13">
        <f t="shared" si="13"/>
        <v>84.635808122061022</v>
      </c>
      <c r="P76" s="5">
        <v>85.835973255165996</v>
      </c>
      <c r="U76" s="13">
        <f t="shared" si="15"/>
        <v>-1.9026042933071308</v>
      </c>
      <c r="V76" s="5">
        <f t="shared" si="16"/>
        <v>0.65548789606610924</v>
      </c>
      <c r="W76" s="5">
        <f t="shared" si="17"/>
        <v>0.74777654313047393</v>
      </c>
    </row>
    <row r="77" spans="1:23" ht="13" customHeight="1" x14ac:dyDescent="0.15">
      <c r="A77" s="4">
        <f t="shared" si="9"/>
        <v>12</v>
      </c>
      <c r="B77" s="26">
        <v>36130</v>
      </c>
      <c r="C77" s="1" t="s">
        <v>84</v>
      </c>
      <c r="D77" s="5">
        <v>85.791988742108003</v>
      </c>
      <c r="E77" s="9">
        <f t="shared" si="14"/>
        <v>72</v>
      </c>
      <c r="F77" s="13">
        <f t="shared" si="10"/>
        <v>82.989561256655691</v>
      </c>
      <c r="M77" s="13">
        <f t="shared" si="11"/>
        <v>2.8024274854523128</v>
      </c>
      <c r="N77" s="12">
        <f t="shared" si="12"/>
        <v>-1.0402272627857723</v>
      </c>
      <c r="O77" s="13">
        <f t="shared" si="13"/>
        <v>86.83221600489378</v>
      </c>
      <c r="P77" s="5">
        <v>86.535099906046995</v>
      </c>
      <c r="U77" s="13">
        <f t="shared" si="15"/>
        <v>0.79405278669117951</v>
      </c>
      <c r="V77" s="5">
        <f t="shared" si="16"/>
        <v>2.5951283878156151</v>
      </c>
      <c r="W77" s="5">
        <f t="shared" si="17"/>
        <v>0.81449143566263427</v>
      </c>
    </row>
    <row r="78" spans="1:23" ht="13" customHeight="1" x14ac:dyDescent="0.15">
      <c r="A78" s="4">
        <f t="shared" si="9"/>
        <v>1</v>
      </c>
      <c r="B78" s="26">
        <v>36161</v>
      </c>
      <c r="C78" s="1" t="s">
        <v>85</v>
      </c>
      <c r="D78" s="5">
        <v>86.841536562740004</v>
      </c>
      <c r="E78" s="9">
        <f t="shared" si="14"/>
        <v>73</v>
      </c>
      <c r="F78" s="13">
        <f t="shared" si="10"/>
        <v>83.079843875509951</v>
      </c>
      <c r="M78" s="13">
        <f t="shared" si="11"/>
        <v>3.7616926872300525</v>
      </c>
      <c r="N78" s="12">
        <f t="shared" si="12"/>
        <v>-4.5349074038693871E-2</v>
      </c>
      <c r="O78" s="13">
        <f t="shared" si="13"/>
        <v>86.8868856367787</v>
      </c>
      <c r="P78" s="5">
        <v>86.983595492251993</v>
      </c>
      <c r="U78" s="13">
        <f t="shared" si="15"/>
        <v>1.2233634352351475</v>
      </c>
      <c r="V78" s="5">
        <f t="shared" si="16"/>
        <v>6.2960079104557032E-2</v>
      </c>
      <c r="W78" s="5">
        <f t="shared" si="17"/>
        <v>0.51828169920868916</v>
      </c>
    </row>
    <row r="79" spans="1:23" ht="13" customHeight="1" x14ac:dyDescent="0.15">
      <c r="A79" s="4">
        <f t="shared" si="9"/>
        <v>2</v>
      </c>
      <c r="B79" s="26">
        <v>36192</v>
      </c>
      <c r="C79" s="1" t="s">
        <v>86</v>
      </c>
      <c r="D79" s="5">
        <v>84.219662797219002</v>
      </c>
      <c r="E79" s="9">
        <f t="shared" si="14"/>
        <v>74</v>
      </c>
      <c r="F79" s="13">
        <f t="shared" si="10"/>
        <v>83.170126494364212</v>
      </c>
      <c r="M79" s="13">
        <f t="shared" si="11"/>
        <v>1.0495363028547899</v>
      </c>
      <c r="N79" s="12">
        <f t="shared" si="12"/>
        <v>-2.922118555904885</v>
      </c>
      <c r="O79" s="13">
        <f t="shared" si="13"/>
        <v>87.141781353123889</v>
      </c>
      <c r="P79" s="5">
        <v>86.645100223037005</v>
      </c>
      <c r="U79" s="13">
        <f t="shared" si="15"/>
        <v>-3.0191471377602697</v>
      </c>
      <c r="V79" s="5">
        <f t="shared" si="16"/>
        <v>0.29336500494534512</v>
      </c>
      <c r="W79" s="5">
        <f t="shared" si="17"/>
        <v>-0.38914839895890507</v>
      </c>
    </row>
    <row r="80" spans="1:23" ht="13" customHeight="1" x14ac:dyDescent="0.15">
      <c r="A80" s="4">
        <f t="shared" si="9"/>
        <v>3</v>
      </c>
      <c r="B80" s="26">
        <v>36220</v>
      </c>
      <c r="C80" s="1" t="s">
        <v>87</v>
      </c>
      <c r="D80" s="5">
        <v>88.847605255158996</v>
      </c>
      <c r="E80" s="9">
        <f t="shared" si="14"/>
        <v>75</v>
      </c>
      <c r="F80" s="13">
        <f t="shared" si="10"/>
        <v>83.260409113218458</v>
      </c>
      <c r="M80" s="13">
        <f t="shared" si="11"/>
        <v>5.587196141940538</v>
      </c>
      <c r="N80" s="12">
        <f t="shared" si="12"/>
        <v>1.3801745758115458</v>
      </c>
      <c r="O80" s="13">
        <f t="shared" si="13"/>
        <v>87.467430679347444</v>
      </c>
      <c r="P80" s="5">
        <v>86.834650571199006</v>
      </c>
      <c r="U80" s="13">
        <f t="shared" si="15"/>
        <v>5.4950854755652312</v>
      </c>
      <c r="V80" s="5">
        <f t="shared" si="16"/>
        <v>0.37370056150669573</v>
      </c>
      <c r="W80" s="5">
        <f t="shared" si="17"/>
        <v>0.21876637879587602</v>
      </c>
    </row>
    <row r="81" spans="1:23" ht="13" customHeight="1" x14ac:dyDescent="0.15">
      <c r="A81" s="4">
        <f t="shared" si="9"/>
        <v>4</v>
      </c>
      <c r="B81" s="26">
        <v>36251</v>
      </c>
      <c r="C81" s="1" t="s">
        <v>88</v>
      </c>
      <c r="D81" s="5">
        <v>83.644715123159997</v>
      </c>
      <c r="E81" s="9">
        <f t="shared" si="14"/>
        <v>76</v>
      </c>
      <c r="F81" s="13">
        <f t="shared" si="10"/>
        <v>83.350691732072718</v>
      </c>
      <c r="M81" s="13">
        <f t="shared" si="11"/>
        <v>0.29402339108727915</v>
      </c>
      <c r="N81" s="12">
        <f t="shared" si="12"/>
        <v>-2.4614354005154722</v>
      </c>
      <c r="O81" s="13">
        <f t="shared" si="13"/>
        <v>86.106150523675467</v>
      </c>
      <c r="P81" s="5">
        <v>86.895554560248002</v>
      </c>
      <c r="U81" s="13">
        <f t="shared" si="15"/>
        <v>-5.8559711508902934</v>
      </c>
      <c r="V81" s="5">
        <f t="shared" si="16"/>
        <v>-1.5563280470217378</v>
      </c>
      <c r="W81" s="5">
        <f t="shared" si="17"/>
        <v>7.0137886947629902E-2</v>
      </c>
    </row>
    <row r="82" spans="1:23" ht="13" customHeight="1" x14ac:dyDescent="0.15">
      <c r="A82" s="4">
        <f t="shared" si="9"/>
        <v>5</v>
      </c>
      <c r="B82" s="26">
        <v>36281</v>
      </c>
      <c r="C82" s="1" t="s">
        <v>89</v>
      </c>
      <c r="D82" s="5">
        <v>85.871616231607007</v>
      </c>
      <c r="E82" s="9">
        <f t="shared" si="14"/>
        <v>77</v>
      </c>
      <c r="F82" s="13">
        <f t="shared" si="10"/>
        <v>83.440974350926979</v>
      </c>
      <c r="M82" s="13">
        <f t="shared" si="11"/>
        <v>2.4306418806800281</v>
      </c>
      <c r="N82" s="12">
        <f t="shared" si="12"/>
        <v>-0.22232500469459146</v>
      </c>
      <c r="O82" s="13">
        <f t="shared" si="13"/>
        <v>86.093941236301603</v>
      </c>
      <c r="P82" s="5">
        <v>86.688421059804995</v>
      </c>
      <c r="U82" s="13">
        <f t="shared" si="15"/>
        <v>2.6623333048215736</v>
      </c>
      <c r="V82" s="5">
        <f t="shared" si="16"/>
        <v>-1.4179344099818358E-2</v>
      </c>
      <c r="W82" s="5">
        <f t="shared" si="17"/>
        <v>-0.23837065255092327</v>
      </c>
    </row>
    <row r="83" spans="1:23" ht="13" customHeight="1" x14ac:dyDescent="0.15">
      <c r="A83" s="4">
        <f t="shared" si="9"/>
        <v>6</v>
      </c>
      <c r="B83" s="26">
        <v>36312</v>
      </c>
      <c r="C83" s="1" t="s">
        <v>90</v>
      </c>
      <c r="D83" s="5">
        <v>85.481674076860998</v>
      </c>
      <c r="E83" s="9">
        <f t="shared" si="14"/>
        <v>78</v>
      </c>
      <c r="F83" s="13">
        <f t="shared" si="10"/>
        <v>83.531256969781239</v>
      </c>
      <c r="M83" s="13">
        <f t="shared" si="11"/>
        <v>1.9504171070797582</v>
      </c>
      <c r="N83" s="12">
        <f t="shared" si="12"/>
        <v>-0.47300500434729875</v>
      </c>
      <c r="O83" s="13">
        <f t="shared" si="13"/>
        <v>85.954679081208297</v>
      </c>
      <c r="P83" s="5">
        <v>86.201567953375005</v>
      </c>
      <c r="U83" s="13">
        <f t="shared" si="15"/>
        <v>-0.45409900483797117</v>
      </c>
      <c r="V83" s="5">
        <f t="shared" si="16"/>
        <v>-0.16175604588838377</v>
      </c>
      <c r="W83" s="5">
        <f t="shared" si="17"/>
        <v>-0.56161261270881724</v>
      </c>
    </row>
    <row r="84" spans="1:23" ht="13" customHeight="1" x14ac:dyDescent="0.15">
      <c r="A84" s="4">
        <f t="shared" si="9"/>
        <v>7</v>
      </c>
      <c r="B84" s="26">
        <v>36342</v>
      </c>
      <c r="C84" s="1" t="s">
        <v>91</v>
      </c>
      <c r="D84" s="5">
        <v>87.771190720605006</v>
      </c>
      <c r="E84" s="9">
        <f t="shared" si="14"/>
        <v>79</v>
      </c>
      <c r="F84" s="13">
        <f t="shared" si="10"/>
        <v>83.6215395886355</v>
      </c>
      <c r="M84" s="13">
        <f t="shared" si="11"/>
        <v>4.149651131969506</v>
      </c>
      <c r="N84" s="12">
        <f t="shared" si="12"/>
        <v>2.53735013968894E-2</v>
      </c>
      <c r="O84" s="13">
        <f t="shared" si="13"/>
        <v>87.745817219208121</v>
      </c>
      <c r="P84" s="5">
        <v>86.642104454861993</v>
      </c>
      <c r="U84" s="13">
        <f t="shared" si="15"/>
        <v>2.678371321653561</v>
      </c>
      <c r="V84" s="5">
        <f t="shared" si="16"/>
        <v>2.0838169104297366</v>
      </c>
      <c r="W84" s="5">
        <f t="shared" si="17"/>
        <v>0.51105393085804085</v>
      </c>
    </row>
    <row r="85" spans="1:23" ht="13" customHeight="1" x14ac:dyDescent="0.15">
      <c r="A85" s="4">
        <f t="shared" si="9"/>
        <v>8</v>
      </c>
      <c r="B85" s="26">
        <v>36373</v>
      </c>
      <c r="C85" s="1" t="s">
        <v>92</v>
      </c>
      <c r="D85" s="5">
        <v>88.621387370714004</v>
      </c>
      <c r="E85" s="9">
        <f t="shared" si="14"/>
        <v>80</v>
      </c>
      <c r="F85" s="13">
        <f t="shared" si="10"/>
        <v>83.71182220748976</v>
      </c>
      <c r="M85" s="13">
        <f t="shared" si="11"/>
        <v>4.9095651632242436</v>
      </c>
      <c r="N85" s="12">
        <f t="shared" si="12"/>
        <v>2.0325687727630863</v>
      </c>
      <c r="O85" s="13">
        <f t="shared" si="13"/>
        <v>86.588818597950919</v>
      </c>
      <c r="P85" s="5">
        <v>86.209511190127998</v>
      </c>
      <c r="U85" s="13">
        <f t="shared" si="15"/>
        <v>0.96865115207944719</v>
      </c>
      <c r="V85" s="5">
        <f t="shared" si="16"/>
        <v>-1.3185798000681537</v>
      </c>
      <c r="W85" s="5">
        <f t="shared" si="17"/>
        <v>-0.4992875778535133</v>
      </c>
    </row>
    <row r="86" spans="1:23" ht="13" customHeight="1" x14ac:dyDescent="0.15">
      <c r="A86" s="4">
        <f t="shared" si="9"/>
        <v>9</v>
      </c>
      <c r="B86" s="26">
        <v>36404</v>
      </c>
      <c r="C86" s="1" t="s">
        <v>93</v>
      </c>
      <c r="D86" s="5">
        <v>89.268987134154003</v>
      </c>
      <c r="E86" s="9">
        <f t="shared" si="14"/>
        <v>81</v>
      </c>
      <c r="F86" s="13">
        <f t="shared" si="10"/>
        <v>83.802104826344021</v>
      </c>
      <c r="M86" s="13">
        <f t="shared" si="11"/>
        <v>5.466882307809982</v>
      </c>
      <c r="N86" s="12">
        <f t="shared" si="12"/>
        <v>0.73224410489068348</v>
      </c>
      <c r="O86" s="13">
        <f t="shared" si="13"/>
        <v>88.53674302926332</v>
      </c>
      <c r="P86" s="5">
        <v>86.748402200613</v>
      </c>
      <c r="U86" s="13">
        <f t="shared" si="15"/>
        <v>0.73074884365216253</v>
      </c>
      <c r="V86" s="5">
        <f t="shared" si="16"/>
        <v>2.2496258325881646</v>
      </c>
      <c r="W86" s="5">
        <f t="shared" si="17"/>
        <v>0.62509461316457848</v>
      </c>
    </row>
    <row r="87" spans="1:23" ht="13" customHeight="1" x14ac:dyDescent="0.15">
      <c r="A87" s="4">
        <f t="shared" si="9"/>
        <v>10</v>
      </c>
      <c r="B87" s="26">
        <v>36434</v>
      </c>
      <c r="C87" s="1" t="s">
        <v>94</v>
      </c>
      <c r="D87" s="5">
        <v>87.169777806395004</v>
      </c>
      <c r="E87" s="9">
        <f t="shared" si="14"/>
        <v>82</v>
      </c>
      <c r="F87" s="13">
        <f t="shared" si="10"/>
        <v>83.892387445198281</v>
      </c>
      <c r="M87" s="13">
        <f t="shared" si="11"/>
        <v>3.2773903611967228</v>
      </c>
      <c r="N87" s="12">
        <f t="shared" si="12"/>
        <v>2.6823101274318897</v>
      </c>
      <c r="O87" s="13">
        <f t="shared" si="13"/>
        <v>84.487467678963114</v>
      </c>
      <c r="P87" s="5">
        <v>86.643702977459995</v>
      </c>
      <c r="U87" s="13">
        <f t="shared" si="15"/>
        <v>-2.3515549970386629</v>
      </c>
      <c r="V87" s="5">
        <f t="shared" si="16"/>
        <v>-4.5735535459688563</v>
      </c>
      <c r="W87" s="5">
        <f t="shared" si="17"/>
        <v>-0.12069297012626823</v>
      </c>
    </row>
    <row r="88" spans="1:23" ht="13" customHeight="1" x14ac:dyDescent="0.15">
      <c r="A88" s="4">
        <f t="shared" si="9"/>
        <v>11</v>
      </c>
      <c r="B88" s="26">
        <v>36465</v>
      </c>
      <c r="C88" s="1" t="s">
        <v>95</v>
      </c>
      <c r="D88" s="5">
        <v>86.927992643891002</v>
      </c>
      <c r="E88" s="9">
        <f t="shared" si="14"/>
        <v>83</v>
      </c>
      <c r="F88" s="13">
        <f t="shared" si="10"/>
        <v>83.982670064052542</v>
      </c>
      <c r="M88" s="13">
        <f t="shared" si="11"/>
        <v>2.9453225798384608</v>
      </c>
      <c r="N88" s="12">
        <f t="shared" si="12"/>
        <v>0.48031368293098808</v>
      </c>
      <c r="O88" s="13">
        <f t="shared" si="13"/>
        <v>86.447678960960019</v>
      </c>
      <c r="P88" s="5">
        <v>87.516993858315999</v>
      </c>
      <c r="U88" s="13">
        <f t="shared" si="15"/>
        <v>-0.27737269566180389</v>
      </c>
      <c r="V88" s="5">
        <f t="shared" si="16"/>
        <v>2.3201207656564415</v>
      </c>
      <c r="W88" s="5">
        <f t="shared" si="17"/>
        <v>1.0079103856897476</v>
      </c>
    </row>
    <row r="89" spans="1:23" ht="13" customHeight="1" x14ac:dyDescent="0.15">
      <c r="A89" s="4">
        <f t="shared" si="9"/>
        <v>12</v>
      </c>
      <c r="B89" s="26">
        <v>36495</v>
      </c>
      <c r="C89" s="1" t="s">
        <v>96</v>
      </c>
      <c r="D89" s="5">
        <v>86.436036925793999</v>
      </c>
      <c r="E89" s="9">
        <f t="shared" si="14"/>
        <v>84</v>
      </c>
      <c r="F89" s="13">
        <f t="shared" si="10"/>
        <v>84.072952682906788</v>
      </c>
      <c r="M89" s="13">
        <f t="shared" si="11"/>
        <v>2.3630842428872114</v>
      </c>
      <c r="N89" s="12">
        <f t="shared" si="12"/>
        <v>-1.0402272627857723</v>
      </c>
      <c r="O89" s="13">
        <f t="shared" si="13"/>
        <v>87.476264188579776</v>
      </c>
      <c r="P89" s="5">
        <v>87.517297601845996</v>
      </c>
      <c r="U89" s="13">
        <f t="shared" si="15"/>
        <v>-0.56593475028503537</v>
      </c>
      <c r="V89" s="5">
        <f t="shared" si="16"/>
        <v>1.1898355629470059</v>
      </c>
      <c r="W89" s="5">
        <f t="shared" si="17"/>
        <v>3.4706805684958653E-4</v>
      </c>
    </row>
    <row r="90" spans="1:23" ht="13" customHeight="1" x14ac:dyDescent="0.15">
      <c r="A90" s="4">
        <f t="shared" si="9"/>
        <v>1</v>
      </c>
      <c r="B90" s="26">
        <v>36526</v>
      </c>
      <c r="C90" s="1" t="s">
        <v>97</v>
      </c>
      <c r="D90" s="5">
        <v>89.189388511763994</v>
      </c>
      <c r="E90" s="9">
        <f t="shared" si="14"/>
        <v>85</v>
      </c>
      <c r="F90" s="13">
        <f t="shared" si="10"/>
        <v>84.163235301761048</v>
      </c>
      <c r="M90" s="13">
        <f t="shared" si="11"/>
        <v>5.0261532100029456</v>
      </c>
      <c r="N90" s="12">
        <f t="shared" si="12"/>
        <v>-4.5349074038693871E-2</v>
      </c>
      <c r="O90" s="13">
        <f t="shared" si="13"/>
        <v>89.234737585802691</v>
      </c>
      <c r="P90" s="5">
        <v>89.507610276069997</v>
      </c>
      <c r="U90" s="13">
        <f t="shared" si="15"/>
        <v>3.185420900698821</v>
      </c>
      <c r="V90" s="5">
        <f t="shared" si="16"/>
        <v>2.0102291902087011</v>
      </c>
      <c r="W90" s="5">
        <f t="shared" si="17"/>
        <v>2.2741934780468043</v>
      </c>
    </row>
    <row r="91" spans="1:23" ht="13" customHeight="1" x14ac:dyDescent="0.15">
      <c r="A91" s="4">
        <f t="shared" si="9"/>
        <v>2</v>
      </c>
      <c r="B91" s="26">
        <v>36557</v>
      </c>
      <c r="C91" s="1" t="s">
        <v>98</v>
      </c>
      <c r="D91" s="5">
        <v>88.977077351809996</v>
      </c>
      <c r="E91" s="9">
        <f t="shared" si="14"/>
        <v>86</v>
      </c>
      <c r="F91" s="13">
        <f t="shared" si="10"/>
        <v>84.253517920615309</v>
      </c>
      <c r="M91" s="13">
        <f t="shared" si="11"/>
        <v>4.7235594311946869</v>
      </c>
      <c r="N91" s="12">
        <f t="shared" si="12"/>
        <v>-2.922118555904885</v>
      </c>
      <c r="O91" s="13">
        <f t="shared" si="13"/>
        <v>91.899195907714883</v>
      </c>
      <c r="P91" s="5">
        <v>90.177854002467996</v>
      </c>
      <c r="U91" s="13">
        <f t="shared" si="15"/>
        <v>-0.23804531401848683</v>
      </c>
      <c r="V91" s="5">
        <f t="shared" si="16"/>
        <v>2.9858980863256335</v>
      </c>
      <c r="W91" s="5">
        <f t="shared" si="17"/>
        <v>0.7488119997067777</v>
      </c>
    </row>
    <row r="92" spans="1:23" ht="13" customHeight="1" x14ac:dyDescent="0.15">
      <c r="A92" s="4">
        <f t="shared" si="9"/>
        <v>3</v>
      </c>
      <c r="B92" s="26">
        <v>36586</v>
      </c>
      <c r="C92" s="1" t="s">
        <v>99</v>
      </c>
      <c r="D92" s="5">
        <v>92.545167063085003</v>
      </c>
      <c r="E92" s="9">
        <f t="shared" si="14"/>
        <v>87</v>
      </c>
      <c r="F92" s="13">
        <f t="shared" si="10"/>
        <v>84.343800539469569</v>
      </c>
      <c r="M92" s="13">
        <f t="shared" si="11"/>
        <v>8.2013665236154338</v>
      </c>
      <c r="N92" s="12">
        <f t="shared" si="12"/>
        <v>1.3801745758115458</v>
      </c>
      <c r="O92" s="13">
        <f t="shared" si="13"/>
        <v>91.164992487273452</v>
      </c>
      <c r="P92" s="5">
        <v>90.206193168412995</v>
      </c>
      <c r="U92" s="13">
        <f t="shared" si="15"/>
        <v>4.0101224017136339</v>
      </c>
      <c r="V92" s="5">
        <f t="shared" si="16"/>
        <v>-0.79892257292296653</v>
      </c>
      <c r="W92" s="5">
        <f t="shared" si="17"/>
        <v>3.1425859772871156E-2</v>
      </c>
    </row>
    <row r="93" spans="1:23" ht="13" customHeight="1" x14ac:dyDescent="0.15">
      <c r="A93" s="4">
        <f t="shared" si="9"/>
        <v>4</v>
      </c>
      <c r="B93" s="26">
        <v>36617</v>
      </c>
      <c r="C93" s="1" t="s">
        <v>100</v>
      </c>
      <c r="D93" s="5">
        <v>85.821423503275994</v>
      </c>
      <c r="E93" s="9">
        <f t="shared" si="14"/>
        <v>88</v>
      </c>
      <c r="F93" s="13">
        <f t="shared" si="10"/>
        <v>84.43408315832383</v>
      </c>
      <c r="M93" s="13">
        <f t="shared" si="11"/>
        <v>1.3873403449521646</v>
      </c>
      <c r="N93" s="12">
        <f t="shared" si="12"/>
        <v>-2.4614354005154722</v>
      </c>
      <c r="O93" s="13">
        <f t="shared" si="13"/>
        <v>88.282858903791464</v>
      </c>
      <c r="P93" s="5">
        <v>90.126958053828005</v>
      </c>
      <c r="U93" s="13">
        <f t="shared" si="15"/>
        <v>-7.2653643330998108</v>
      </c>
      <c r="V93" s="5">
        <f t="shared" si="16"/>
        <v>-3.1614477277386199</v>
      </c>
      <c r="W93" s="5">
        <f t="shared" si="17"/>
        <v>-8.7837776766674924E-2</v>
      </c>
    </row>
    <row r="94" spans="1:23" ht="13" customHeight="1" x14ac:dyDescent="0.15">
      <c r="A94" s="4">
        <f t="shared" si="9"/>
        <v>5</v>
      </c>
      <c r="B94" s="26">
        <v>36647</v>
      </c>
      <c r="C94" s="1" t="s">
        <v>101</v>
      </c>
      <c r="D94" s="5">
        <v>91.384537047986996</v>
      </c>
      <c r="E94" s="9">
        <f t="shared" si="14"/>
        <v>89</v>
      </c>
      <c r="F94" s="13">
        <f t="shared" si="10"/>
        <v>84.52436577717809</v>
      </c>
      <c r="M94" s="13">
        <f t="shared" si="11"/>
        <v>6.8601712708089053</v>
      </c>
      <c r="N94" s="12">
        <f t="shared" si="12"/>
        <v>-0.22232500469459146</v>
      </c>
      <c r="O94" s="13">
        <f t="shared" si="13"/>
        <v>91.606862052681592</v>
      </c>
      <c r="P94" s="5">
        <v>91.152399004483996</v>
      </c>
      <c r="U94" s="13">
        <f t="shared" si="15"/>
        <v>6.4821967728123875</v>
      </c>
      <c r="V94" s="5">
        <f t="shared" si="16"/>
        <v>3.7651738855812855</v>
      </c>
      <c r="W94" s="5">
        <f t="shared" si="17"/>
        <v>1.1377738390366599</v>
      </c>
    </row>
    <row r="95" spans="1:23" ht="13" customHeight="1" x14ac:dyDescent="0.15">
      <c r="A95" s="4">
        <f t="shared" si="9"/>
        <v>6</v>
      </c>
      <c r="B95" s="26">
        <v>36678</v>
      </c>
      <c r="C95" s="1" t="s">
        <v>102</v>
      </c>
      <c r="D95" s="5">
        <v>91.167962650630997</v>
      </c>
      <c r="E95" s="9">
        <f t="shared" si="14"/>
        <v>90</v>
      </c>
      <c r="F95" s="13">
        <f t="shared" si="10"/>
        <v>84.614648396032351</v>
      </c>
      <c r="M95" s="13">
        <f t="shared" si="11"/>
        <v>6.5533142545986465</v>
      </c>
      <c r="N95" s="12">
        <f t="shared" si="12"/>
        <v>-0.47300500434729875</v>
      </c>
      <c r="O95" s="13">
        <f t="shared" si="13"/>
        <v>91.640967654978297</v>
      </c>
      <c r="P95" s="5">
        <v>91.650833870287997</v>
      </c>
      <c r="U95" s="13">
        <f t="shared" si="15"/>
        <v>-0.23699238881329521</v>
      </c>
      <c r="V95" s="5">
        <f t="shared" si="16"/>
        <v>3.7230401230314847E-2</v>
      </c>
      <c r="W95" s="5">
        <f t="shared" si="17"/>
        <v>0.5468148630728642</v>
      </c>
    </row>
    <row r="96" spans="1:23" ht="13" customHeight="1" x14ac:dyDescent="0.15">
      <c r="A96" s="4">
        <f t="shared" si="9"/>
        <v>7</v>
      </c>
      <c r="B96" s="26">
        <v>36708</v>
      </c>
      <c r="C96" s="1" t="s">
        <v>103</v>
      </c>
      <c r="D96" s="5">
        <v>91.726002078557997</v>
      </c>
      <c r="E96" s="9">
        <f t="shared" si="14"/>
        <v>91</v>
      </c>
      <c r="F96" s="13">
        <f t="shared" si="10"/>
        <v>84.704931014886611</v>
      </c>
      <c r="M96" s="13">
        <f t="shared" si="11"/>
        <v>7.0210710636713856</v>
      </c>
      <c r="N96" s="12">
        <f t="shared" si="12"/>
        <v>2.53735013968894E-2</v>
      </c>
      <c r="O96" s="13">
        <f t="shared" si="13"/>
        <v>91.700628577161112</v>
      </c>
      <c r="P96" s="5">
        <v>91.344168615323994</v>
      </c>
      <c r="U96" s="13">
        <f t="shared" si="15"/>
        <v>0.61210036037053772</v>
      </c>
      <c r="V96" s="5">
        <f t="shared" si="16"/>
        <v>6.5102894163482361E-2</v>
      </c>
      <c r="W96" s="5">
        <f t="shared" si="17"/>
        <v>-0.33460170738656148</v>
      </c>
    </row>
    <row r="97" spans="1:23" ht="13" customHeight="1" x14ac:dyDescent="0.15">
      <c r="A97" s="4">
        <f t="shared" si="9"/>
        <v>8</v>
      </c>
      <c r="B97" s="26">
        <v>36739</v>
      </c>
      <c r="C97" s="1" t="s">
        <v>104</v>
      </c>
      <c r="D97" s="5">
        <v>95.543409918945002</v>
      </c>
      <c r="E97" s="9">
        <f t="shared" si="14"/>
        <v>92</v>
      </c>
      <c r="F97" s="13">
        <f t="shared" si="10"/>
        <v>84.795213633740872</v>
      </c>
      <c r="M97" s="13">
        <f t="shared" si="11"/>
        <v>10.748196285204131</v>
      </c>
      <c r="N97" s="12">
        <f t="shared" si="12"/>
        <v>2.0325687727630863</v>
      </c>
      <c r="O97" s="13">
        <f t="shared" si="13"/>
        <v>93.510841146181917</v>
      </c>
      <c r="P97" s="5">
        <v>91.668038005388993</v>
      </c>
      <c r="U97" s="13">
        <f t="shared" si="15"/>
        <v>4.1617510344750697</v>
      </c>
      <c r="V97" s="5">
        <f t="shared" si="16"/>
        <v>1.9740459766833585</v>
      </c>
      <c r="W97" s="5">
        <f t="shared" si="17"/>
        <v>0.35455945899394159</v>
      </c>
    </row>
    <row r="98" spans="1:23" ht="13" customHeight="1" x14ac:dyDescent="0.15">
      <c r="A98" s="4">
        <f t="shared" si="9"/>
        <v>9</v>
      </c>
      <c r="B98" s="26">
        <v>36770</v>
      </c>
      <c r="C98" s="1" t="s">
        <v>105</v>
      </c>
      <c r="D98" s="5">
        <v>93.853498261682006</v>
      </c>
      <c r="E98" s="9">
        <f t="shared" si="14"/>
        <v>93</v>
      </c>
      <c r="F98" s="13">
        <f t="shared" si="10"/>
        <v>84.885496252595118</v>
      </c>
      <c r="M98" s="13">
        <f t="shared" si="11"/>
        <v>8.9680020090868879</v>
      </c>
      <c r="N98" s="12">
        <f t="shared" si="12"/>
        <v>0.73224410489068348</v>
      </c>
      <c r="O98" s="13">
        <f t="shared" si="13"/>
        <v>93.121254156791323</v>
      </c>
      <c r="P98" s="5">
        <v>91.519710319523</v>
      </c>
      <c r="U98" s="13">
        <f t="shared" si="15"/>
        <v>-1.76873701566298</v>
      </c>
      <c r="V98" s="5">
        <f t="shared" si="16"/>
        <v>-0.41662227033287813</v>
      </c>
      <c r="W98" s="5">
        <f t="shared" si="17"/>
        <v>-0.16180960026358493</v>
      </c>
    </row>
    <row r="99" spans="1:23" ht="13" customHeight="1" x14ac:dyDescent="0.15">
      <c r="A99" s="4">
        <f t="shared" si="9"/>
        <v>10</v>
      </c>
      <c r="B99" s="26">
        <v>36800</v>
      </c>
      <c r="C99" s="1" t="s">
        <v>106</v>
      </c>
      <c r="D99" s="5">
        <v>91.437464785827999</v>
      </c>
      <c r="E99" s="9">
        <f t="shared" si="14"/>
        <v>94</v>
      </c>
      <c r="F99" s="13">
        <f t="shared" si="10"/>
        <v>84.975778871449378</v>
      </c>
      <c r="M99" s="13">
        <f t="shared" si="11"/>
        <v>6.4616859143786201</v>
      </c>
      <c r="N99" s="12">
        <f t="shared" si="12"/>
        <v>2.6823101274318897</v>
      </c>
      <c r="O99" s="13">
        <f t="shared" si="13"/>
        <v>88.755154658396108</v>
      </c>
      <c r="P99" s="5">
        <v>90.601007455046997</v>
      </c>
      <c r="U99" s="13">
        <f t="shared" si="15"/>
        <v>-2.5742604384523138</v>
      </c>
      <c r="V99" s="5">
        <f t="shared" si="16"/>
        <v>-4.6886175856736934</v>
      </c>
      <c r="W99" s="5">
        <f t="shared" si="17"/>
        <v>-1.0038306079297343</v>
      </c>
    </row>
    <row r="100" spans="1:23" ht="13" customHeight="1" x14ac:dyDescent="0.15">
      <c r="A100" s="4">
        <f t="shared" si="9"/>
        <v>11</v>
      </c>
      <c r="B100" s="26">
        <v>36831</v>
      </c>
      <c r="C100" s="1" t="s">
        <v>107</v>
      </c>
      <c r="D100" s="5">
        <v>89.180262764809001</v>
      </c>
      <c r="E100" s="9">
        <f t="shared" si="14"/>
        <v>95</v>
      </c>
      <c r="F100" s="13">
        <f t="shared" si="10"/>
        <v>85.066061490303639</v>
      </c>
      <c r="M100" s="13">
        <f t="shared" si="11"/>
        <v>4.114201274505362</v>
      </c>
      <c r="N100" s="12">
        <f t="shared" si="12"/>
        <v>0.48031368293098808</v>
      </c>
      <c r="O100" s="13">
        <f t="shared" si="13"/>
        <v>88.699949081878017</v>
      </c>
      <c r="P100" s="5">
        <v>89.834226984352</v>
      </c>
      <c r="U100" s="13">
        <f t="shared" si="15"/>
        <v>-2.4685745895361322</v>
      </c>
      <c r="V100" s="5">
        <f t="shared" si="16"/>
        <v>-6.2199853890820833E-2</v>
      </c>
      <c r="W100" s="5">
        <f t="shared" si="17"/>
        <v>-0.84632664937577262</v>
      </c>
    </row>
    <row r="101" spans="1:23" ht="13" customHeight="1" x14ac:dyDescent="0.15">
      <c r="A101" s="4">
        <f t="shared" si="9"/>
        <v>12</v>
      </c>
      <c r="B101" s="26">
        <v>36861</v>
      </c>
      <c r="C101" s="1" t="s">
        <v>108</v>
      </c>
      <c r="D101" s="5">
        <v>86.051826270910993</v>
      </c>
      <c r="E101" s="9">
        <f t="shared" si="14"/>
        <v>96</v>
      </c>
      <c r="F101" s="13">
        <f t="shared" si="10"/>
        <v>85.156344109157899</v>
      </c>
      <c r="M101" s="13">
        <f t="shared" si="11"/>
        <v>0.89548216175309392</v>
      </c>
      <c r="N101" s="12">
        <f t="shared" si="12"/>
        <v>-1.0402272627857723</v>
      </c>
      <c r="O101" s="13">
        <f t="shared" si="13"/>
        <v>87.09205353369677</v>
      </c>
      <c r="P101" s="5">
        <v>88.469869779377007</v>
      </c>
      <c r="U101" s="13">
        <f t="shared" si="15"/>
        <v>-3.5079920118070151</v>
      </c>
      <c r="V101" s="5">
        <f t="shared" si="16"/>
        <v>-1.8127355932267997</v>
      </c>
      <c r="W101" s="5">
        <f t="shared" si="17"/>
        <v>-1.5187498693706614</v>
      </c>
    </row>
    <row r="102" spans="1:23" ht="13" customHeight="1" x14ac:dyDescent="0.15">
      <c r="A102" s="4">
        <f t="shared" si="9"/>
        <v>1</v>
      </c>
      <c r="B102" s="26">
        <v>36892</v>
      </c>
      <c r="C102" s="1" t="s">
        <v>109</v>
      </c>
      <c r="D102" s="5">
        <v>90.568420683937006</v>
      </c>
      <c r="E102" s="9">
        <f t="shared" si="14"/>
        <v>97</v>
      </c>
      <c r="F102" s="13">
        <f t="shared" si="10"/>
        <v>85.24662672801216</v>
      </c>
      <c r="M102" s="13">
        <f t="shared" si="11"/>
        <v>5.3217939559248464</v>
      </c>
      <c r="N102" s="12">
        <f t="shared" si="12"/>
        <v>-4.5349074038693871E-2</v>
      </c>
      <c r="O102" s="13">
        <f t="shared" si="13"/>
        <v>90.613769757975703</v>
      </c>
      <c r="P102" s="5">
        <v>90.058416801538996</v>
      </c>
      <c r="U102" s="13">
        <f t="shared" si="15"/>
        <v>5.2486909444626306</v>
      </c>
      <c r="V102" s="5">
        <f t="shared" si="16"/>
        <v>4.0436711288663663</v>
      </c>
      <c r="W102" s="5">
        <f t="shared" si="17"/>
        <v>1.7955796997593199</v>
      </c>
    </row>
    <row r="103" spans="1:23" ht="13" customHeight="1" x14ac:dyDescent="0.15">
      <c r="A103" s="4">
        <f t="shared" si="9"/>
        <v>2</v>
      </c>
      <c r="B103" s="26">
        <v>36923</v>
      </c>
      <c r="C103" s="1" t="s">
        <v>110</v>
      </c>
      <c r="D103" s="5">
        <v>86.750036790013993</v>
      </c>
      <c r="E103" s="9">
        <f t="shared" si="14"/>
        <v>98</v>
      </c>
      <c r="F103" s="13">
        <f t="shared" si="10"/>
        <v>85.33690934686642</v>
      </c>
      <c r="M103" s="13">
        <f t="shared" si="11"/>
        <v>1.4131274431475731</v>
      </c>
      <c r="N103" s="12">
        <f t="shared" si="12"/>
        <v>-2.922118555904885</v>
      </c>
      <c r="O103" s="13">
        <f t="shared" si="13"/>
        <v>89.672155345918881</v>
      </c>
      <c r="P103" s="5">
        <v>89.723998004541997</v>
      </c>
      <c r="U103" s="13">
        <f t="shared" si="15"/>
        <v>-4.2160212854415295</v>
      </c>
      <c r="V103" s="5">
        <f t="shared" si="16"/>
        <v>-1.0391515710822086</v>
      </c>
      <c r="W103" s="5">
        <f t="shared" si="17"/>
        <v>-0.37133541635975265</v>
      </c>
    </row>
    <row r="104" spans="1:23" ht="13" customHeight="1" x14ac:dyDescent="0.15">
      <c r="A104" s="4">
        <f t="shared" si="9"/>
        <v>3</v>
      </c>
      <c r="B104" s="26">
        <v>36951</v>
      </c>
      <c r="C104" s="1" t="s">
        <v>111</v>
      </c>
      <c r="D104" s="5">
        <v>91.089701477345997</v>
      </c>
      <c r="E104" s="9">
        <f t="shared" si="14"/>
        <v>99</v>
      </c>
      <c r="F104" s="13">
        <f t="shared" si="10"/>
        <v>85.427191965720681</v>
      </c>
      <c r="M104" s="13">
        <f t="shared" si="11"/>
        <v>5.6625095116253163</v>
      </c>
      <c r="N104" s="12">
        <f t="shared" si="12"/>
        <v>1.3801745758115458</v>
      </c>
      <c r="O104" s="13">
        <f t="shared" si="13"/>
        <v>89.709526901534446</v>
      </c>
      <c r="P104" s="5">
        <v>89.083658516927997</v>
      </c>
      <c r="U104" s="13">
        <f t="shared" si="15"/>
        <v>5.0024931952899809</v>
      </c>
      <c r="V104" s="5">
        <f t="shared" si="16"/>
        <v>4.1675763754533968E-2</v>
      </c>
      <c r="W104" s="5">
        <f t="shared" si="17"/>
        <v>-0.71367694469163245</v>
      </c>
    </row>
    <row r="105" spans="1:23" ht="13" customHeight="1" x14ac:dyDescent="0.15">
      <c r="A105" s="4">
        <f t="shared" si="9"/>
        <v>4</v>
      </c>
      <c r="B105" s="26">
        <v>36982</v>
      </c>
      <c r="C105" s="1" t="s">
        <v>112</v>
      </c>
      <c r="D105" s="5">
        <v>83.277744519641004</v>
      </c>
      <c r="E105" s="9">
        <f t="shared" si="14"/>
        <v>100</v>
      </c>
      <c r="F105" s="13">
        <f t="shared" si="10"/>
        <v>85.517474584574941</v>
      </c>
      <c r="M105" s="13">
        <f t="shared" si="11"/>
        <v>-2.2397300649339371</v>
      </c>
      <c r="N105" s="12">
        <f t="shared" si="12"/>
        <v>-2.4614354005154722</v>
      </c>
      <c r="O105" s="13">
        <f t="shared" si="13"/>
        <v>85.739179920156474</v>
      </c>
      <c r="P105" s="5">
        <v>86.892548209186003</v>
      </c>
      <c r="U105" s="13">
        <f t="shared" si="15"/>
        <v>-8.5761143477320783</v>
      </c>
      <c r="V105" s="5">
        <f t="shared" si="16"/>
        <v>-4.4257807598694026</v>
      </c>
      <c r="W105" s="5">
        <f t="shared" si="17"/>
        <v>-2.459609701958565</v>
      </c>
    </row>
    <row r="106" spans="1:23" ht="13" customHeight="1" x14ac:dyDescent="0.15">
      <c r="A106" s="4">
        <f t="shared" si="9"/>
        <v>5</v>
      </c>
      <c r="B106" s="26">
        <v>37012</v>
      </c>
      <c r="C106" s="1" t="s">
        <v>113</v>
      </c>
      <c r="D106" s="5">
        <v>88.424719096060997</v>
      </c>
      <c r="E106" s="9">
        <f t="shared" si="14"/>
        <v>101</v>
      </c>
      <c r="F106" s="13">
        <f t="shared" si="10"/>
        <v>85.607757203429202</v>
      </c>
      <c r="M106" s="13">
        <f t="shared" si="11"/>
        <v>2.8169618926317952</v>
      </c>
      <c r="N106" s="12">
        <f t="shared" si="12"/>
        <v>-0.22232500469459146</v>
      </c>
      <c r="O106" s="13">
        <f t="shared" si="13"/>
        <v>88.647044100755593</v>
      </c>
      <c r="P106" s="5">
        <v>88.028553914458996</v>
      </c>
      <c r="U106" s="13">
        <f t="shared" si="15"/>
        <v>6.1804922865148937</v>
      </c>
      <c r="V106" s="5">
        <f t="shared" si="16"/>
        <v>3.3915232024694264</v>
      </c>
      <c r="W106" s="5">
        <f t="shared" si="17"/>
        <v>1.3073683862258934</v>
      </c>
    </row>
    <row r="107" spans="1:23" ht="13" customHeight="1" x14ac:dyDescent="0.15">
      <c r="A107" s="4">
        <f t="shared" si="9"/>
        <v>6</v>
      </c>
      <c r="B107" s="26">
        <v>37043</v>
      </c>
      <c r="C107" s="1" t="s">
        <v>114</v>
      </c>
      <c r="D107" s="5">
        <v>88.097687086483006</v>
      </c>
      <c r="E107" s="9">
        <f t="shared" si="14"/>
        <v>102</v>
      </c>
      <c r="F107" s="13">
        <f t="shared" si="10"/>
        <v>85.698039822283448</v>
      </c>
      <c r="M107" s="13">
        <f t="shared" si="11"/>
        <v>2.3996472641995581</v>
      </c>
      <c r="N107" s="12">
        <f t="shared" si="12"/>
        <v>-0.47300500434729875</v>
      </c>
      <c r="O107" s="13">
        <f t="shared" si="13"/>
        <v>88.570692090830306</v>
      </c>
      <c r="P107" s="5">
        <v>88.616093932143997</v>
      </c>
      <c r="U107" s="13">
        <f t="shared" si="15"/>
        <v>-0.36984229401137991</v>
      </c>
      <c r="V107" s="5">
        <f t="shared" si="16"/>
        <v>-8.6130350650504006E-2</v>
      </c>
      <c r="W107" s="5">
        <f t="shared" si="17"/>
        <v>0.66744254171884343</v>
      </c>
    </row>
    <row r="108" spans="1:23" ht="13" customHeight="1" x14ac:dyDescent="0.15">
      <c r="A108" s="4">
        <f t="shared" si="9"/>
        <v>7</v>
      </c>
      <c r="B108" s="26">
        <v>37073</v>
      </c>
      <c r="C108" s="1" t="s">
        <v>115</v>
      </c>
      <c r="D108" s="5">
        <v>89.689197681989995</v>
      </c>
      <c r="E108" s="9">
        <f t="shared" si="14"/>
        <v>103</v>
      </c>
      <c r="F108" s="13">
        <f t="shared" si="10"/>
        <v>85.788322441137709</v>
      </c>
      <c r="M108" s="13">
        <f t="shared" si="11"/>
        <v>3.9008752408522867</v>
      </c>
      <c r="N108" s="12">
        <f t="shared" si="12"/>
        <v>2.53735013968894E-2</v>
      </c>
      <c r="O108" s="13">
        <f t="shared" si="13"/>
        <v>89.66382418059311</v>
      </c>
      <c r="P108" s="5">
        <v>89.205233120209002</v>
      </c>
      <c r="U108" s="13">
        <f t="shared" si="15"/>
        <v>1.8065293745392452</v>
      </c>
      <c r="V108" s="5">
        <f t="shared" si="16"/>
        <v>1.2341916540990594</v>
      </c>
      <c r="W108" s="5">
        <f t="shared" si="17"/>
        <v>0.66482188722527535</v>
      </c>
    </row>
    <row r="109" spans="1:23" ht="13" customHeight="1" x14ac:dyDescent="0.15">
      <c r="A109" s="4">
        <f t="shared" si="9"/>
        <v>8</v>
      </c>
      <c r="B109" s="26">
        <v>37104</v>
      </c>
      <c r="C109" s="1" t="s">
        <v>116</v>
      </c>
      <c r="D109" s="5">
        <v>92.733684748792001</v>
      </c>
      <c r="E109" s="9">
        <f t="shared" si="14"/>
        <v>104</v>
      </c>
      <c r="F109" s="13">
        <f t="shared" si="10"/>
        <v>85.878605059991969</v>
      </c>
      <c r="M109" s="13">
        <f t="shared" si="11"/>
        <v>6.855079688800032</v>
      </c>
      <c r="N109" s="12">
        <f t="shared" si="12"/>
        <v>2.0325687727630863</v>
      </c>
      <c r="O109" s="13">
        <f t="shared" si="13"/>
        <v>90.701115976028916</v>
      </c>
      <c r="P109" s="5">
        <v>88.967219586612998</v>
      </c>
      <c r="U109" s="13">
        <f t="shared" si="15"/>
        <v>3.3944857858990041</v>
      </c>
      <c r="V109" s="5">
        <f t="shared" si="16"/>
        <v>1.1568676720129512</v>
      </c>
      <c r="W109" s="5">
        <f t="shared" si="17"/>
        <v>-0.26681566234491028</v>
      </c>
    </row>
    <row r="110" spans="1:23" ht="13" customHeight="1" x14ac:dyDescent="0.15">
      <c r="A110" s="4">
        <f t="shared" si="9"/>
        <v>9</v>
      </c>
      <c r="B110" s="26">
        <v>37135</v>
      </c>
      <c r="C110" s="1" t="s">
        <v>117</v>
      </c>
      <c r="D110" s="5">
        <v>90.203346547989995</v>
      </c>
      <c r="E110" s="9">
        <f t="shared" si="14"/>
        <v>105</v>
      </c>
      <c r="F110" s="13">
        <f t="shared" si="10"/>
        <v>85.96888767884623</v>
      </c>
      <c r="M110" s="13">
        <f t="shared" si="11"/>
        <v>4.234458869143765</v>
      </c>
      <c r="N110" s="12">
        <f t="shared" si="12"/>
        <v>0.73224410489068348</v>
      </c>
      <c r="O110" s="13">
        <f t="shared" si="13"/>
        <v>89.471102443099312</v>
      </c>
      <c r="P110" s="5">
        <v>88.968666579553002</v>
      </c>
      <c r="U110" s="13">
        <f t="shared" si="15"/>
        <v>-2.7286074177430675</v>
      </c>
      <c r="V110" s="5">
        <f t="shared" si="16"/>
        <v>-1.3561173086940603</v>
      </c>
      <c r="W110" s="5">
        <f t="shared" si="17"/>
        <v>1.6264338109417409E-3</v>
      </c>
    </row>
    <row r="111" spans="1:23" ht="13" customHeight="1" x14ac:dyDescent="0.15">
      <c r="A111" s="4">
        <f t="shared" si="9"/>
        <v>10</v>
      </c>
      <c r="B111" s="26">
        <v>37165</v>
      </c>
      <c r="C111" s="1" t="s">
        <v>118</v>
      </c>
      <c r="D111" s="5">
        <v>88.924153585034006</v>
      </c>
      <c r="E111" s="9">
        <f t="shared" si="14"/>
        <v>106</v>
      </c>
      <c r="F111" s="13">
        <f t="shared" si="10"/>
        <v>86.05917029770049</v>
      </c>
      <c r="M111" s="13">
        <f t="shared" si="11"/>
        <v>2.8649832873335157</v>
      </c>
      <c r="N111" s="12">
        <f t="shared" si="12"/>
        <v>2.6823101274318897</v>
      </c>
      <c r="O111" s="13">
        <f t="shared" si="13"/>
        <v>86.241843457602116</v>
      </c>
      <c r="P111" s="5">
        <v>86.870082251043996</v>
      </c>
      <c r="U111" s="13">
        <f t="shared" si="15"/>
        <v>-1.4181214022646382</v>
      </c>
      <c r="V111" s="5">
        <f t="shared" si="16"/>
        <v>-3.6092759531502372</v>
      </c>
      <c r="W111" s="5">
        <f t="shared" si="17"/>
        <v>-2.3587903575384206</v>
      </c>
    </row>
    <row r="112" spans="1:23" ht="13" customHeight="1" x14ac:dyDescent="0.15">
      <c r="A112" s="4">
        <f t="shared" si="9"/>
        <v>11</v>
      </c>
      <c r="B112" s="26">
        <v>37196</v>
      </c>
      <c r="C112" s="1" t="s">
        <v>119</v>
      </c>
      <c r="D112" s="5">
        <v>87.544021974920994</v>
      </c>
      <c r="E112" s="9">
        <f t="shared" si="14"/>
        <v>107</v>
      </c>
      <c r="F112" s="13">
        <f t="shared" si="10"/>
        <v>86.14945291655475</v>
      </c>
      <c r="M112" s="13">
        <f t="shared" si="11"/>
        <v>1.394569058366244</v>
      </c>
      <c r="N112" s="12">
        <f t="shared" si="12"/>
        <v>0.48031368293098808</v>
      </c>
      <c r="O112" s="13">
        <f t="shared" si="13"/>
        <v>87.063708291990011</v>
      </c>
      <c r="P112" s="5">
        <v>88.447523935085002</v>
      </c>
      <c r="U112" s="13">
        <f t="shared" si="15"/>
        <v>-1.5520323269574421</v>
      </c>
      <c r="V112" s="5">
        <f t="shared" si="16"/>
        <v>0.95297688620481491</v>
      </c>
      <c r="W112" s="5">
        <f t="shared" si="17"/>
        <v>1.8158630027336642</v>
      </c>
    </row>
    <row r="113" spans="1:23" ht="13" customHeight="1" x14ac:dyDescent="0.15">
      <c r="A113" s="4">
        <f t="shared" si="9"/>
        <v>12</v>
      </c>
      <c r="B113" s="26">
        <v>37226</v>
      </c>
      <c r="C113" s="1" t="s">
        <v>120</v>
      </c>
      <c r="D113" s="5">
        <v>85.843593679427002</v>
      </c>
      <c r="E113" s="9">
        <f t="shared" si="14"/>
        <v>108</v>
      </c>
      <c r="F113" s="13">
        <f t="shared" si="10"/>
        <v>86.239735535409011</v>
      </c>
      <c r="M113" s="13">
        <f t="shared" si="11"/>
        <v>-0.39614185598200891</v>
      </c>
      <c r="N113" s="12">
        <f t="shared" si="12"/>
        <v>-1.0402272627857723</v>
      </c>
      <c r="O113" s="13">
        <f t="shared" si="13"/>
        <v>86.883820942212779</v>
      </c>
      <c r="P113" s="5">
        <v>88.290445411202995</v>
      </c>
      <c r="U113" s="13">
        <f t="shared" si="15"/>
        <v>-1.9423694012837611</v>
      </c>
      <c r="V113" s="5">
        <f t="shared" si="16"/>
        <v>-0.206615768276186</v>
      </c>
      <c r="W113" s="5">
        <f t="shared" si="17"/>
        <v>-0.17759516252517926</v>
      </c>
    </row>
    <row r="114" spans="1:23" ht="13" customHeight="1" x14ac:dyDescent="0.15">
      <c r="A114" s="4">
        <f t="shared" si="9"/>
        <v>1</v>
      </c>
      <c r="B114" s="26">
        <v>37257</v>
      </c>
      <c r="C114" s="1" t="s">
        <v>121</v>
      </c>
      <c r="D114" s="5">
        <v>86.944237938439997</v>
      </c>
      <c r="E114" s="9">
        <f t="shared" si="14"/>
        <v>109</v>
      </c>
      <c r="F114" s="13">
        <f t="shared" si="10"/>
        <v>86.330018154263271</v>
      </c>
      <c r="M114" s="13">
        <f t="shared" si="11"/>
        <v>0.61421978417672563</v>
      </c>
      <c r="N114" s="12">
        <f t="shared" si="12"/>
        <v>-4.5349074038693871E-2</v>
      </c>
      <c r="O114" s="13">
        <f t="shared" si="13"/>
        <v>86.989587012478694</v>
      </c>
      <c r="P114" s="5">
        <v>86.544832660211995</v>
      </c>
      <c r="U114" s="13">
        <f t="shared" si="15"/>
        <v>1.2821507253333531</v>
      </c>
      <c r="V114" s="5">
        <f t="shared" si="16"/>
        <v>0.1217327565925741</v>
      </c>
      <c r="W114" s="5">
        <f t="shared" si="17"/>
        <v>-1.9771253195756344</v>
      </c>
    </row>
    <row r="115" spans="1:23" ht="13" customHeight="1" x14ac:dyDescent="0.15">
      <c r="A115" s="4">
        <f t="shared" si="9"/>
        <v>2</v>
      </c>
      <c r="B115" s="26">
        <v>37288</v>
      </c>
      <c r="C115" s="1" t="s">
        <v>122</v>
      </c>
      <c r="D115" s="5">
        <v>83.089382256517993</v>
      </c>
      <c r="E115" s="9">
        <f t="shared" si="14"/>
        <v>110</v>
      </c>
      <c r="F115" s="13">
        <f t="shared" si="10"/>
        <v>86.420300773117532</v>
      </c>
      <c r="M115" s="13">
        <f t="shared" si="11"/>
        <v>-3.3309185165995387</v>
      </c>
      <c r="N115" s="12">
        <f t="shared" si="12"/>
        <v>-2.922118555904885</v>
      </c>
      <c r="O115" s="13">
        <f t="shared" si="13"/>
        <v>86.011500812422881</v>
      </c>
      <c r="P115" s="5">
        <v>86.291690395790994</v>
      </c>
      <c r="U115" s="13">
        <f t="shared" si="15"/>
        <v>-4.4337103565752045</v>
      </c>
      <c r="V115" s="5">
        <f t="shared" si="16"/>
        <v>-1.1243715870446702</v>
      </c>
      <c r="W115" s="5">
        <f t="shared" si="17"/>
        <v>-0.29249841572271951</v>
      </c>
    </row>
    <row r="116" spans="1:23" ht="13" customHeight="1" x14ac:dyDescent="0.15">
      <c r="A116" s="4">
        <f t="shared" si="9"/>
        <v>3</v>
      </c>
      <c r="B116" s="26">
        <v>37316</v>
      </c>
      <c r="C116" s="1" t="s">
        <v>123</v>
      </c>
      <c r="D116" s="5">
        <v>84.522614952024995</v>
      </c>
      <c r="E116" s="9">
        <f t="shared" si="14"/>
        <v>111</v>
      </c>
      <c r="F116" s="13">
        <f t="shared" si="10"/>
        <v>86.510583391971778</v>
      </c>
      <c r="M116" s="13">
        <f t="shared" si="11"/>
        <v>-1.9879684399467834</v>
      </c>
      <c r="N116" s="12">
        <f t="shared" si="12"/>
        <v>1.3801745758115458</v>
      </c>
      <c r="O116" s="13">
        <f t="shared" si="13"/>
        <v>83.142440376213443</v>
      </c>
      <c r="P116" s="5">
        <v>86.173054232671007</v>
      </c>
      <c r="U116" s="13">
        <f t="shared" si="15"/>
        <v>1.7249288135062102</v>
      </c>
      <c r="V116" s="5">
        <f t="shared" si="16"/>
        <v>-3.3356707057889734</v>
      </c>
      <c r="W116" s="5">
        <f t="shared" si="17"/>
        <v>-0.1374827200346207</v>
      </c>
    </row>
    <row r="117" spans="1:23" ht="13" customHeight="1" x14ac:dyDescent="0.15">
      <c r="A117" s="4">
        <f t="shared" si="9"/>
        <v>4</v>
      </c>
      <c r="B117" s="26">
        <v>37347</v>
      </c>
      <c r="C117" s="1" t="s">
        <v>124</v>
      </c>
      <c r="D117" s="5">
        <v>87.377793538099993</v>
      </c>
      <c r="E117" s="9">
        <f t="shared" si="14"/>
        <v>112</v>
      </c>
      <c r="F117" s="13">
        <f t="shared" si="10"/>
        <v>86.600866010826039</v>
      </c>
      <c r="M117" s="13">
        <f t="shared" si="11"/>
        <v>0.77692752727395487</v>
      </c>
      <c r="N117" s="12">
        <f t="shared" si="12"/>
        <v>-2.4614354005154722</v>
      </c>
      <c r="O117" s="13">
        <f t="shared" si="13"/>
        <v>89.839228938615463</v>
      </c>
      <c r="P117" s="5">
        <v>86.926926981375004</v>
      </c>
      <c r="U117" s="13">
        <f t="shared" si="15"/>
        <v>3.3780055050303348</v>
      </c>
      <c r="V117" s="5">
        <f t="shared" si="16"/>
        <v>8.0545970651084264</v>
      </c>
      <c r="W117" s="5">
        <f t="shared" si="17"/>
        <v>0.87483582358414136</v>
      </c>
    </row>
    <row r="118" spans="1:23" ht="13" customHeight="1" x14ac:dyDescent="0.15">
      <c r="A118" s="4">
        <f t="shared" si="9"/>
        <v>5</v>
      </c>
      <c r="B118" s="26">
        <v>37377</v>
      </c>
      <c r="C118" s="1" t="s">
        <v>125</v>
      </c>
      <c r="D118" s="5">
        <v>87.538229310936003</v>
      </c>
      <c r="E118" s="9">
        <f t="shared" si="14"/>
        <v>113</v>
      </c>
      <c r="F118" s="13">
        <f t="shared" si="10"/>
        <v>86.691148629680299</v>
      </c>
      <c r="M118" s="13">
        <f t="shared" si="11"/>
        <v>0.84708068125570435</v>
      </c>
      <c r="N118" s="12">
        <f t="shared" si="12"/>
        <v>-0.22232500469459146</v>
      </c>
      <c r="O118" s="13">
        <f t="shared" si="13"/>
        <v>87.7605543156306</v>
      </c>
      <c r="P118" s="5">
        <v>87.016016450262995</v>
      </c>
      <c r="U118" s="13">
        <f t="shared" si="15"/>
        <v>0.18361160924262876</v>
      </c>
      <c r="V118" s="5">
        <f t="shared" si="16"/>
        <v>-2.3137716647202766</v>
      </c>
      <c r="W118" s="5">
        <f t="shared" si="17"/>
        <v>0.10248776987948904</v>
      </c>
    </row>
    <row r="119" spans="1:23" ht="13" customHeight="1" x14ac:dyDescent="0.15">
      <c r="A119" s="4">
        <f t="shared" si="9"/>
        <v>6</v>
      </c>
      <c r="B119" s="26">
        <v>37408</v>
      </c>
      <c r="C119" s="1" t="s">
        <v>126</v>
      </c>
      <c r="D119" s="5">
        <v>85.908535949598999</v>
      </c>
      <c r="E119" s="9">
        <f t="shared" si="14"/>
        <v>114</v>
      </c>
      <c r="F119" s="13">
        <f t="shared" si="10"/>
        <v>86.78143124853456</v>
      </c>
      <c r="M119" s="13">
        <f t="shared" si="11"/>
        <v>-0.8728952989355605</v>
      </c>
      <c r="N119" s="12">
        <f t="shared" si="12"/>
        <v>-0.47300500434729875</v>
      </c>
      <c r="O119" s="13">
        <f t="shared" si="13"/>
        <v>86.381540953946299</v>
      </c>
      <c r="P119" s="5">
        <v>86.848199147336004</v>
      </c>
      <c r="U119" s="13">
        <f t="shared" si="15"/>
        <v>-1.8616933129276925</v>
      </c>
      <c r="V119" s="5">
        <f t="shared" si="16"/>
        <v>-1.5713362027371502</v>
      </c>
      <c r="W119" s="5">
        <f t="shared" si="17"/>
        <v>-0.19285794704577697</v>
      </c>
    </row>
    <row r="120" spans="1:23" ht="13" customHeight="1" x14ac:dyDescent="0.15">
      <c r="A120" s="4">
        <f t="shared" si="9"/>
        <v>7</v>
      </c>
      <c r="B120" s="26">
        <v>37438</v>
      </c>
      <c r="C120" s="1" t="s">
        <v>127</v>
      </c>
      <c r="D120" s="5">
        <v>88.161220913297001</v>
      </c>
      <c r="E120" s="9">
        <f t="shared" si="14"/>
        <v>115</v>
      </c>
      <c r="F120" s="13">
        <f t="shared" si="10"/>
        <v>86.87171386738882</v>
      </c>
      <c r="M120" s="13">
        <f t="shared" si="11"/>
        <v>1.2895070459081808</v>
      </c>
      <c r="N120" s="12">
        <f t="shared" si="12"/>
        <v>2.53735013968894E-2</v>
      </c>
      <c r="O120" s="13">
        <f t="shared" si="13"/>
        <v>88.135847411900116</v>
      </c>
      <c r="P120" s="5">
        <v>87.106635481479998</v>
      </c>
      <c r="U120" s="13">
        <f t="shared" si="15"/>
        <v>2.6221899125595804</v>
      </c>
      <c r="V120" s="5">
        <f t="shared" si="16"/>
        <v>2.0308811796829529</v>
      </c>
      <c r="W120" s="5">
        <f t="shared" si="17"/>
        <v>0.29757247321335889</v>
      </c>
    </row>
    <row r="121" spans="1:23" ht="13" customHeight="1" x14ac:dyDescent="0.15">
      <c r="A121" s="4">
        <f t="shared" si="9"/>
        <v>8</v>
      </c>
      <c r="B121" s="26">
        <v>37469</v>
      </c>
      <c r="C121" s="1" t="s">
        <v>128</v>
      </c>
      <c r="D121" s="5">
        <v>90.830594763139004</v>
      </c>
      <c r="E121" s="9">
        <f t="shared" si="14"/>
        <v>116</v>
      </c>
      <c r="F121" s="13">
        <f t="shared" si="10"/>
        <v>86.961996486243081</v>
      </c>
      <c r="M121" s="13">
        <f t="shared" si="11"/>
        <v>3.8685982768959235</v>
      </c>
      <c r="N121" s="12">
        <f t="shared" si="12"/>
        <v>2.0325687727630863</v>
      </c>
      <c r="O121" s="13">
        <f t="shared" si="13"/>
        <v>88.798025990375919</v>
      </c>
      <c r="P121" s="5">
        <v>87.759534381403</v>
      </c>
      <c r="U121" s="13">
        <f t="shared" si="15"/>
        <v>3.0278322171459315</v>
      </c>
      <c r="V121" s="5">
        <f t="shared" si="16"/>
        <v>0.75131583563396998</v>
      </c>
      <c r="W121" s="5">
        <f t="shared" si="17"/>
        <v>0.74953979833352058</v>
      </c>
    </row>
    <row r="122" spans="1:23" ht="13" customHeight="1" x14ac:dyDescent="0.15">
      <c r="A122" s="4">
        <f t="shared" si="9"/>
        <v>9</v>
      </c>
      <c r="B122" s="26">
        <v>37500</v>
      </c>
      <c r="C122" s="1" t="s">
        <v>129</v>
      </c>
      <c r="D122" s="5">
        <v>88.669002275107999</v>
      </c>
      <c r="E122" s="9">
        <f t="shared" si="14"/>
        <v>117</v>
      </c>
      <c r="F122" s="13">
        <f t="shared" si="10"/>
        <v>87.052279105097341</v>
      </c>
      <c r="M122" s="13">
        <f t="shared" si="11"/>
        <v>1.6167231700106584</v>
      </c>
      <c r="N122" s="12">
        <f t="shared" si="12"/>
        <v>0.73224410489068348</v>
      </c>
      <c r="O122" s="13">
        <f t="shared" si="13"/>
        <v>87.936758170217317</v>
      </c>
      <c r="P122" s="5">
        <v>87.733907472300999</v>
      </c>
      <c r="U122" s="13">
        <f t="shared" si="15"/>
        <v>-2.379806598941514</v>
      </c>
      <c r="V122" s="5">
        <f t="shared" si="16"/>
        <v>-0.96991775498697086</v>
      </c>
      <c r="W122" s="5">
        <f t="shared" si="17"/>
        <v>-2.9201281983359806E-2</v>
      </c>
    </row>
    <row r="123" spans="1:23" ht="13" customHeight="1" x14ac:dyDescent="0.15">
      <c r="A123" s="4">
        <f t="shared" si="9"/>
        <v>10</v>
      </c>
      <c r="B123" s="26">
        <v>37530</v>
      </c>
      <c r="C123" s="1" t="s">
        <v>130</v>
      </c>
      <c r="D123" s="5">
        <v>91.266599875051995</v>
      </c>
      <c r="E123" s="9">
        <f t="shared" si="14"/>
        <v>118</v>
      </c>
      <c r="F123" s="13">
        <f t="shared" si="10"/>
        <v>87.142561723951601</v>
      </c>
      <c r="M123" s="13">
        <f t="shared" si="11"/>
        <v>4.1240381511003932</v>
      </c>
      <c r="N123" s="12">
        <f t="shared" si="12"/>
        <v>2.6823101274318897</v>
      </c>
      <c r="O123" s="13">
        <f t="shared" si="13"/>
        <v>88.584289747620105</v>
      </c>
      <c r="P123" s="5">
        <v>88.543705440585001</v>
      </c>
      <c r="U123" s="13">
        <f t="shared" si="15"/>
        <v>2.9295441848827597</v>
      </c>
      <c r="V123" s="5">
        <f t="shared" si="16"/>
        <v>0.73636052872152469</v>
      </c>
      <c r="W123" s="5">
        <f t="shared" si="17"/>
        <v>0.92301595998065533</v>
      </c>
    </row>
    <row r="124" spans="1:23" ht="13" customHeight="1" x14ac:dyDescent="0.15">
      <c r="A124" s="4">
        <f t="shared" si="9"/>
        <v>11</v>
      </c>
      <c r="B124" s="26">
        <v>37561</v>
      </c>
      <c r="C124" s="1" t="s">
        <v>131</v>
      </c>
      <c r="D124" s="5">
        <v>86.976474006581995</v>
      </c>
      <c r="E124" s="9">
        <f t="shared" si="14"/>
        <v>119</v>
      </c>
      <c r="F124" s="13">
        <f t="shared" si="10"/>
        <v>87.232844342805862</v>
      </c>
      <c r="M124" s="13">
        <f t="shared" si="11"/>
        <v>-0.25637033622386696</v>
      </c>
      <c r="N124" s="12">
        <f t="shared" si="12"/>
        <v>0.48031368293098808</v>
      </c>
      <c r="O124" s="13">
        <f t="shared" si="13"/>
        <v>86.496160323651011</v>
      </c>
      <c r="P124" s="5">
        <v>88.265812765852004</v>
      </c>
      <c r="U124" s="13">
        <f t="shared" si="15"/>
        <v>-4.7006526750677402</v>
      </c>
      <c r="V124" s="5">
        <f t="shared" si="16"/>
        <v>-2.3572231937719956</v>
      </c>
      <c r="W124" s="5">
        <f t="shared" si="17"/>
        <v>-0.31384802945644275</v>
      </c>
    </row>
    <row r="125" spans="1:23" ht="13" customHeight="1" x14ac:dyDescent="0.15">
      <c r="A125" s="4">
        <f t="shared" si="9"/>
        <v>12</v>
      </c>
      <c r="B125" s="26">
        <v>37591</v>
      </c>
      <c r="C125" s="1" t="s">
        <v>132</v>
      </c>
      <c r="D125" s="5">
        <v>85.880974542255998</v>
      </c>
      <c r="E125" s="9">
        <f t="shared" si="14"/>
        <v>120</v>
      </c>
      <c r="F125" s="13">
        <f t="shared" si="10"/>
        <v>87.323126961660108</v>
      </c>
      <c r="M125" s="13">
        <f t="shared" si="11"/>
        <v>-1.4421524194041098</v>
      </c>
      <c r="N125" s="12">
        <f t="shared" si="12"/>
        <v>-1.0402272627857723</v>
      </c>
      <c r="O125" s="13">
        <f t="shared" si="13"/>
        <v>86.921201805041775</v>
      </c>
      <c r="P125" s="5">
        <v>88.099898536161007</v>
      </c>
      <c r="U125" s="13">
        <f t="shared" si="15"/>
        <v>-1.2595353822265731</v>
      </c>
      <c r="V125" s="5">
        <f t="shared" si="16"/>
        <v>0.49139924801326895</v>
      </c>
      <c r="W125" s="5">
        <f t="shared" si="17"/>
        <v>-0.18797111190844706</v>
      </c>
    </row>
    <row r="126" spans="1:23" ht="13" customHeight="1" x14ac:dyDescent="0.15">
      <c r="A126" s="4">
        <f t="shared" si="9"/>
        <v>1</v>
      </c>
      <c r="B126" s="26">
        <v>37622</v>
      </c>
      <c r="C126" s="1" t="s">
        <v>133</v>
      </c>
      <c r="D126" s="5">
        <v>87.559601868719</v>
      </c>
      <c r="E126" s="9">
        <f t="shared" si="14"/>
        <v>121</v>
      </c>
      <c r="F126" s="13">
        <f t="shared" si="10"/>
        <v>87.413409580514369</v>
      </c>
      <c r="M126" s="13">
        <f t="shared" si="11"/>
        <v>0.14619228820463093</v>
      </c>
      <c r="N126" s="12">
        <f t="shared" si="12"/>
        <v>-4.5349074038693871E-2</v>
      </c>
      <c r="O126" s="13">
        <f t="shared" si="13"/>
        <v>87.604950942757696</v>
      </c>
      <c r="P126" s="5">
        <v>87.292465162479999</v>
      </c>
      <c r="U126" s="13">
        <f t="shared" si="15"/>
        <v>1.9545974360561935</v>
      </c>
      <c r="V126" s="5">
        <f t="shared" si="16"/>
        <v>0.78663102156539821</v>
      </c>
      <c r="W126" s="5">
        <f t="shared" si="17"/>
        <v>-0.91649750691777943</v>
      </c>
    </row>
    <row r="127" spans="1:23" ht="13" customHeight="1" x14ac:dyDescent="0.15">
      <c r="A127" s="4">
        <f t="shared" si="9"/>
        <v>2</v>
      </c>
      <c r="B127" s="26">
        <v>37653</v>
      </c>
      <c r="C127" s="1" t="s">
        <v>134</v>
      </c>
      <c r="D127" s="5">
        <v>85.790108856961993</v>
      </c>
      <c r="E127" s="9">
        <f t="shared" si="14"/>
        <v>122</v>
      </c>
      <c r="F127" s="13">
        <f t="shared" si="10"/>
        <v>87.503692199368629</v>
      </c>
      <c r="M127" s="13">
        <f t="shared" si="11"/>
        <v>-1.7135833424066362</v>
      </c>
      <c r="N127" s="12">
        <f t="shared" si="12"/>
        <v>-2.922118555904885</v>
      </c>
      <c r="O127" s="13">
        <f t="shared" si="13"/>
        <v>88.712227412866881</v>
      </c>
      <c r="P127" s="5">
        <v>89.468062169960007</v>
      </c>
      <c r="U127" s="13">
        <f t="shared" si="15"/>
        <v>-2.0209011621707296</v>
      </c>
      <c r="V127" s="5">
        <f t="shared" si="16"/>
        <v>1.2639428002564568</v>
      </c>
      <c r="W127" s="5">
        <f t="shared" si="17"/>
        <v>2.4923079024409489</v>
      </c>
    </row>
    <row r="128" spans="1:23" ht="13" customHeight="1" x14ac:dyDescent="0.15">
      <c r="A128" s="4">
        <f t="shared" si="9"/>
        <v>3</v>
      </c>
      <c r="B128" s="26">
        <v>37681</v>
      </c>
      <c r="C128" s="1" t="s">
        <v>135</v>
      </c>
      <c r="D128" s="5">
        <v>89.637685515417999</v>
      </c>
      <c r="E128" s="9">
        <f t="shared" si="14"/>
        <v>123</v>
      </c>
      <c r="F128" s="13">
        <f t="shared" si="10"/>
        <v>87.59397481822289</v>
      </c>
      <c r="M128" s="13">
        <f t="shared" si="11"/>
        <v>2.0437106971951096</v>
      </c>
      <c r="N128" s="12">
        <f t="shared" si="12"/>
        <v>1.3801745758115458</v>
      </c>
      <c r="O128" s="13">
        <f t="shared" si="13"/>
        <v>88.257510939606448</v>
      </c>
      <c r="P128" s="5">
        <v>88.287000622825005</v>
      </c>
      <c r="U128" s="13">
        <f t="shared" si="15"/>
        <v>4.4848721020637417</v>
      </c>
      <c r="V128" s="5">
        <f t="shared" si="16"/>
        <v>-0.51257474479158294</v>
      </c>
      <c r="W128" s="5">
        <f t="shared" si="17"/>
        <v>-1.3200929119168481</v>
      </c>
    </row>
    <row r="129" spans="1:23" ht="13" customHeight="1" x14ac:dyDescent="0.15">
      <c r="A129" s="4">
        <f t="shared" si="9"/>
        <v>4</v>
      </c>
      <c r="B129" s="26">
        <v>37712</v>
      </c>
      <c r="C129" s="1" t="s">
        <v>136</v>
      </c>
      <c r="D129" s="5">
        <v>86.588749022493005</v>
      </c>
      <c r="E129" s="9">
        <f t="shared" si="14"/>
        <v>124</v>
      </c>
      <c r="F129" s="13">
        <f t="shared" si="10"/>
        <v>87.68425743707715</v>
      </c>
      <c r="M129" s="13">
        <f t="shared" si="11"/>
        <v>-1.0955084145841454</v>
      </c>
      <c r="N129" s="12">
        <f t="shared" si="12"/>
        <v>-2.4614354005154722</v>
      </c>
      <c r="O129" s="13">
        <f t="shared" si="13"/>
        <v>89.050184423008474</v>
      </c>
      <c r="P129" s="5">
        <v>88.284496565227997</v>
      </c>
      <c r="U129" s="13">
        <f t="shared" si="15"/>
        <v>-3.4014002876062266</v>
      </c>
      <c r="V129" s="5">
        <f t="shared" si="16"/>
        <v>0.89813713865605216</v>
      </c>
      <c r="W129" s="5">
        <f t="shared" si="17"/>
        <v>-2.8362698691108967E-3</v>
      </c>
    </row>
    <row r="130" spans="1:23" ht="13" customHeight="1" x14ac:dyDescent="0.15">
      <c r="A130" s="4">
        <f t="shared" si="9"/>
        <v>5</v>
      </c>
      <c r="B130" s="26">
        <v>37742</v>
      </c>
      <c r="C130" s="1" t="s">
        <v>137</v>
      </c>
      <c r="D130" s="5">
        <v>88.738551913183997</v>
      </c>
      <c r="E130" s="9">
        <f t="shared" si="14"/>
        <v>125</v>
      </c>
      <c r="F130" s="13">
        <f t="shared" si="10"/>
        <v>87.774540055931411</v>
      </c>
      <c r="M130" s="13">
        <f t="shared" si="11"/>
        <v>0.96401185725258642</v>
      </c>
      <c r="N130" s="12">
        <f t="shared" si="12"/>
        <v>-0.22232500469459146</v>
      </c>
      <c r="O130" s="13">
        <f t="shared" si="13"/>
        <v>88.960876917878593</v>
      </c>
      <c r="P130" s="5">
        <v>88.307064309316999</v>
      </c>
      <c r="U130" s="13">
        <f t="shared" si="15"/>
        <v>2.4827739342123234</v>
      </c>
      <c r="V130" s="5">
        <f t="shared" si="16"/>
        <v>-0.10028896145307664</v>
      </c>
      <c r="W130" s="5">
        <f t="shared" si="17"/>
        <v>2.5562522262712051E-2</v>
      </c>
    </row>
    <row r="131" spans="1:23" ht="13" customHeight="1" x14ac:dyDescent="0.15">
      <c r="A131" s="4">
        <f t="shared" si="9"/>
        <v>6</v>
      </c>
      <c r="B131" s="26">
        <v>37773</v>
      </c>
      <c r="C131" s="1" t="s">
        <v>138</v>
      </c>
      <c r="D131" s="5">
        <v>88.509968935518003</v>
      </c>
      <c r="E131" s="9">
        <f t="shared" si="14"/>
        <v>126</v>
      </c>
      <c r="F131" s="13">
        <f t="shared" si="10"/>
        <v>87.864822674785671</v>
      </c>
      <c r="M131" s="13">
        <f t="shared" si="11"/>
        <v>0.64514626073233217</v>
      </c>
      <c r="N131" s="12">
        <f t="shared" si="12"/>
        <v>-0.47300500434729875</v>
      </c>
      <c r="O131" s="13">
        <f t="shared" si="13"/>
        <v>88.982973939865303</v>
      </c>
      <c r="P131" s="5">
        <v>88.989252830913003</v>
      </c>
      <c r="U131" s="13">
        <f t="shared" si="15"/>
        <v>-0.25759151207428443</v>
      </c>
      <c r="V131" s="5">
        <f t="shared" si="16"/>
        <v>2.4839033463108784E-2</v>
      </c>
      <c r="W131" s="5">
        <f t="shared" si="17"/>
        <v>0.77251862796217097</v>
      </c>
    </row>
    <row r="132" spans="1:23" ht="13" customHeight="1" x14ac:dyDescent="0.15">
      <c r="A132" s="4">
        <f t="shared" si="9"/>
        <v>7</v>
      </c>
      <c r="B132" s="26">
        <v>37803</v>
      </c>
      <c r="C132" s="1" t="s">
        <v>139</v>
      </c>
      <c r="D132" s="5">
        <v>89.920354736305995</v>
      </c>
      <c r="E132" s="9">
        <f t="shared" si="14"/>
        <v>127</v>
      </c>
      <c r="F132" s="13">
        <f t="shared" si="10"/>
        <v>87.955105293639932</v>
      </c>
      <c r="M132" s="13">
        <f t="shared" si="11"/>
        <v>1.9652494426660638</v>
      </c>
      <c r="N132" s="12">
        <f t="shared" si="12"/>
        <v>2.53735013968894E-2</v>
      </c>
      <c r="O132" s="13">
        <f t="shared" si="13"/>
        <v>89.89498123490911</v>
      </c>
      <c r="P132" s="5">
        <v>88.959138940881004</v>
      </c>
      <c r="U132" s="13">
        <f t="shared" si="15"/>
        <v>1.5934767775316994</v>
      </c>
      <c r="V132" s="5">
        <f t="shared" si="16"/>
        <v>1.0249233697899873</v>
      </c>
      <c r="W132" s="5">
        <f t="shared" si="17"/>
        <v>-3.3839917826050669E-2</v>
      </c>
    </row>
    <row r="133" spans="1:23" ht="13" customHeight="1" x14ac:dyDescent="0.15">
      <c r="A133" s="4">
        <f t="shared" si="9"/>
        <v>8</v>
      </c>
      <c r="B133" s="26">
        <v>37834</v>
      </c>
      <c r="C133" s="1" t="s">
        <v>140</v>
      </c>
      <c r="D133" s="5">
        <v>90.563161314569001</v>
      </c>
      <c r="E133" s="9">
        <f t="shared" si="14"/>
        <v>128</v>
      </c>
      <c r="F133" s="13">
        <f t="shared" si="10"/>
        <v>88.045387912494192</v>
      </c>
      <c r="M133" s="13">
        <f t="shared" si="11"/>
        <v>2.517773402074809</v>
      </c>
      <c r="N133" s="12">
        <f t="shared" si="12"/>
        <v>2.0325687727630863</v>
      </c>
      <c r="O133" s="13">
        <f t="shared" si="13"/>
        <v>88.530592541805916</v>
      </c>
      <c r="P133" s="5">
        <v>88.795553091171001</v>
      </c>
      <c r="U133" s="13">
        <f t="shared" si="15"/>
        <v>0.7148621467831795</v>
      </c>
      <c r="V133" s="5">
        <f t="shared" si="16"/>
        <v>-1.5177584714521908</v>
      </c>
      <c r="W133" s="5">
        <f t="shared" si="17"/>
        <v>-0.18388875123748205</v>
      </c>
    </row>
    <row r="134" spans="1:23" ht="13" customHeight="1" x14ac:dyDescent="0.15">
      <c r="A134" s="4">
        <f t="shared" si="9"/>
        <v>9</v>
      </c>
      <c r="B134" s="26">
        <v>37865</v>
      </c>
      <c r="C134" s="1" t="s">
        <v>141</v>
      </c>
      <c r="D134" s="5">
        <v>89.769470088589003</v>
      </c>
      <c r="E134" s="9">
        <f t="shared" si="14"/>
        <v>129</v>
      </c>
      <c r="F134" s="13">
        <f t="shared" si="10"/>
        <v>88.135670531348438</v>
      </c>
      <c r="M134" s="13">
        <f t="shared" si="11"/>
        <v>1.6337995572405646</v>
      </c>
      <c r="N134" s="12">
        <f t="shared" si="12"/>
        <v>0.73224410489068348</v>
      </c>
      <c r="O134" s="13">
        <f t="shared" si="13"/>
        <v>89.03722598369832</v>
      </c>
      <c r="P134" s="5">
        <v>88.654362466679004</v>
      </c>
      <c r="U134" s="13">
        <f t="shared" si="15"/>
        <v>-0.87639523009044318</v>
      </c>
      <c r="V134" s="5">
        <f t="shared" si="16"/>
        <v>0.57226934480660852</v>
      </c>
      <c r="W134" s="5">
        <f t="shared" si="17"/>
        <v>-0.1590064136962277</v>
      </c>
    </row>
    <row r="135" spans="1:23" ht="13" customHeight="1" x14ac:dyDescent="0.15">
      <c r="A135" s="4">
        <f t="shared" ref="A135:A198" si="18">+MONTH(B135)</f>
        <v>10</v>
      </c>
      <c r="B135" s="26">
        <v>37895</v>
      </c>
      <c r="C135" s="1" t="s">
        <v>142</v>
      </c>
      <c r="D135" s="5">
        <v>92.114288029248996</v>
      </c>
      <c r="E135" s="9">
        <f t="shared" si="14"/>
        <v>130</v>
      </c>
      <c r="F135" s="13">
        <f t="shared" ref="F135:F198" si="19">$H$5+($J$5*E135)</f>
        <v>88.225953150202699</v>
      </c>
      <c r="M135" s="13">
        <f t="shared" ref="M135:M198" si="20">+D135-F135</f>
        <v>3.8883348790462975</v>
      </c>
      <c r="N135" s="12">
        <f t="shared" ref="N135:N198" si="21">AVERAGEIF($A$6:$A$348,$A135,$M$6:$M$348)</f>
        <v>2.6823101274318897</v>
      </c>
      <c r="O135" s="13">
        <f t="shared" ref="O135:O198" si="22">D135-N135</f>
        <v>89.431977901817106</v>
      </c>
      <c r="P135" s="5">
        <v>89.084562127547002</v>
      </c>
      <c r="U135" s="13">
        <f t="shared" si="15"/>
        <v>2.6120438700885762</v>
      </c>
      <c r="V135" s="5">
        <f t="shared" si="16"/>
        <v>0.44335603873266738</v>
      </c>
      <c r="W135" s="5">
        <f t="shared" si="17"/>
        <v>0.48525492586977137</v>
      </c>
    </row>
    <row r="136" spans="1:23" ht="13" customHeight="1" x14ac:dyDescent="0.15">
      <c r="A136" s="4">
        <f t="shared" si="18"/>
        <v>11</v>
      </c>
      <c r="B136" s="26">
        <v>37926</v>
      </c>
      <c r="C136" s="1" t="s">
        <v>143</v>
      </c>
      <c r="D136" s="5">
        <v>87.161751204053004</v>
      </c>
      <c r="E136" s="9">
        <f t="shared" ref="E136:E199" si="23">+E135+1</f>
        <v>131</v>
      </c>
      <c r="F136" s="13">
        <f t="shared" si="19"/>
        <v>88.316235769056959</v>
      </c>
      <c r="M136" s="13">
        <f t="shared" si="20"/>
        <v>-1.1544845650039548</v>
      </c>
      <c r="N136" s="12">
        <f t="shared" si="21"/>
        <v>0.48031368293098808</v>
      </c>
      <c r="O136" s="13">
        <f t="shared" si="22"/>
        <v>86.681437521122021</v>
      </c>
      <c r="P136" s="5">
        <v>89.125270521038004</v>
      </c>
      <c r="U136" s="13">
        <f t="shared" ref="U136:U199" si="24">((D136/D135)-1)*100</f>
        <v>-5.376513167667774</v>
      </c>
      <c r="V136" s="5">
        <f t="shared" ref="V136:V199" si="25">((O136/O135)-1)*100</f>
        <v>-3.07556697864243</v>
      </c>
      <c r="W136" s="5">
        <f t="shared" ref="W136:W199" si="26">((P136/P135)-1)*100</f>
        <v>4.5696350207924397E-2</v>
      </c>
    </row>
    <row r="137" spans="1:23" ht="13" customHeight="1" x14ac:dyDescent="0.15">
      <c r="A137" s="4">
        <f t="shared" si="18"/>
        <v>12</v>
      </c>
      <c r="B137" s="26">
        <v>37956</v>
      </c>
      <c r="C137" s="1" t="s">
        <v>144</v>
      </c>
      <c r="D137" s="5">
        <v>89.238166935351998</v>
      </c>
      <c r="E137" s="9">
        <f t="shared" si="23"/>
        <v>132</v>
      </c>
      <c r="F137" s="13">
        <f t="shared" si="19"/>
        <v>88.40651838791122</v>
      </c>
      <c r="M137" s="13">
        <f t="shared" si="20"/>
        <v>0.83164854744077843</v>
      </c>
      <c r="N137" s="12">
        <f t="shared" si="21"/>
        <v>-1.0402272627857723</v>
      </c>
      <c r="O137" s="13">
        <f t="shared" si="22"/>
        <v>90.278394198137775</v>
      </c>
      <c r="P137" s="5">
        <v>90.53042340799</v>
      </c>
      <c r="U137" s="13">
        <f t="shared" si="24"/>
        <v>2.3822556369225811</v>
      </c>
      <c r="V137" s="5">
        <f t="shared" si="25"/>
        <v>4.1496273941456829</v>
      </c>
      <c r="W137" s="5">
        <f t="shared" si="26"/>
        <v>1.5766043443540712</v>
      </c>
    </row>
    <row r="138" spans="1:23" ht="13" customHeight="1" x14ac:dyDescent="0.15">
      <c r="A138" s="4">
        <f t="shared" si="18"/>
        <v>1</v>
      </c>
      <c r="B138" s="26">
        <v>37987</v>
      </c>
      <c r="C138" s="1" t="s">
        <v>145</v>
      </c>
      <c r="D138" s="5">
        <v>90.623781686132006</v>
      </c>
      <c r="E138" s="9">
        <f t="shared" si="23"/>
        <v>133</v>
      </c>
      <c r="F138" s="13">
        <f t="shared" si="19"/>
        <v>88.49680100676548</v>
      </c>
      <c r="M138" s="13">
        <f t="shared" si="20"/>
        <v>2.1269806793665254</v>
      </c>
      <c r="N138" s="12">
        <f t="shared" si="21"/>
        <v>-4.5349074038693871E-2</v>
      </c>
      <c r="O138" s="13">
        <f t="shared" si="22"/>
        <v>90.669130760170702</v>
      </c>
      <c r="P138" s="5">
        <v>90.834249614843003</v>
      </c>
      <c r="U138" s="13">
        <f t="shared" si="24"/>
        <v>1.5527153889028256</v>
      </c>
      <c r="V138" s="5">
        <f t="shared" si="25"/>
        <v>0.43281292883363687</v>
      </c>
      <c r="W138" s="5">
        <f t="shared" si="26"/>
        <v>0.33560674457884243</v>
      </c>
    </row>
    <row r="139" spans="1:23" ht="13" customHeight="1" x14ac:dyDescent="0.15">
      <c r="A139" s="4">
        <f t="shared" si="18"/>
        <v>2</v>
      </c>
      <c r="B139" s="26">
        <v>38018</v>
      </c>
      <c r="C139" s="1" t="s">
        <v>146</v>
      </c>
      <c r="D139" s="5">
        <v>87.637193057394001</v>
      </c>
      <c r="E139" s="9">
        <f t="shared" si="23"/>
        <v>134</v>
      </c>
      <c r="F139" s="13">
        <f t="shared" si="19"/>
        <v>88.587083625619741</v>
      </c>
      <c r="M139" s="13">
        <f t="shared" si="20"/>
        <v>-0.94989056822574014</v>
      </c>
      <c r="N139" s="12">
        <f t="shared" si="21"/>
        <v>-2.922118555904885</v>
      </c>
      <c r="O139" s="13">
        <f t="shared" si="22"/>
        <v>90.559311613298888</v>
      </c>
      <c r="P139" s="5">
        <v>90.840561925304996</v>
      </c>
      <c r="U139" s="13">
        <f t="shared" si="24"/>
        <v>-3.2955903772387329</v>
      </c>
      <c r="V139" s="5">
        <f t="shared" si="25"/>
        <v>-0.12112076728991727</v>
      </c>
      <c r="W139" s="5">
        <f t="shared" si="26"/>
        <v>6.9492625180078704E-3</v>
      </c>
    </row>
    <row r="140" spans="1:23" ht="13" customHeight="1" x14ac:dyDescent="0.15">
      <c r="A140" s="4">
        <f t="shared" si="18"/>
        <v>3</v>
      </c>
      <c r="B140" s="26">
        <v>38047</v>
      </c>
      <c r="C140" s="1" t="s">
        <v>147</v>
      </c>
      <c r="D140" s="5">
        <v>95.166429674032003</v>
      </c>
      <c r="E140" s="9">
        <f t="shared" si="23"/>
        <v>135</v>
      </c>
      <c r="F140" s="13">
        <f t="shared" si="19"/>
        <v>88.677366244474001</v>
      </c>
      <c r="M140" s="13">
        <f t="shared" si="20"/>
        <v>6.4890634295580014</v>
      </c>
      <c r="N140" s="12">
        <f t="shared" si="21"/>
        <v>1.3801745758115458</v>
      </c>
      <c r="O140" s="13">
        <f t="shared" si="22"/>
        <v>93.786255098220451</v>
      </c>
      <c r="P140" s="5">
        <v>92.407496280716998</v>
      </c>
      <c r="U140" s="13">
        <f t="shared" si="24"/>
        <v>8.5913712591263227</v>
      </c>
      <c r="V140" s="5">
        <f t="shared" si="25"/>
        <v>3.563348072588135</v>
      </c>
      <c r="W140" s="5">
        <f t="shared" si="26"/>
        <v>1.7249280742015261</v>
      </c>
    </row>
    <row r="141" spans="1:23" ht="13" customHeight="1" x14ac:dyDescent="0.15">
      <c r="A141" s="4">
        <f t="shared" si="18"/>
        <v>4</v>
      </c>
      <c r="B141" s="26">
        <v>38078</v>
      </c>
      <c r="C141" s="1" t="s">
        <v>148</v>
      </c>
      <c r="D141" s="5">
        <v>90.997119446379997</v>
      </c>
      <c r="E141" s="9">
        <f t="shared" si="23"/>
        <v>136</v>
      </c>
      <c r="F141" s="13">
        <f t="shared" si="19"/>
        <v>88.767648863328262</v>
      </c>
      <c r="M141" s="13">
        <f t="shared" si="20"/>
        <v>2.2294705830517358</v>
      </c>
      <c r="N141" s="12">
        <f t="shared" si="21"/>
        <v>-2.4614354005154722</v>
      </c>
      <c r="O141" s="13">
        <f t="shared" si="22"/>
        <v>93.458554846895467</v>
      </c>
      <c r="P141" s="5">
        <v>92.267226164722999</v>
      </c>
      <c r="U141" s="13">
        <f t="shared" si="24"/>
        <v>-4.381072445328571</v>
      </c>
      <c r="V141" s="5">
        <f t="shared" si="25"/>
        <v>-0.34941180984546794</v>
      </c>
      <c r="W141" s="5">
        <f t="shared" si="26"/>
        <v>-0.15179516991552511</v>
      </c>
    </row>
    <row r="142" spans="1:23" ht="13" customHeight="1" x14ac:dyDescent="0.15">
      <c r="A142" s="4">
        <f t="shared" si="18"/>
        <v>5</v>
      </c>
      <c r="B142" s="26">
        <v>38108</v>
      </c>
      <c r="C142" s="1" t="s">
        <v>149</v>
      </c>
      <c r="D142" s="5">
        <v>91.874634161274003</v>
      </c>
      <c r="E142" s="9">
        <f t="shared" si="23"/>
        <v>137</v>
      </c>
      <c r="F142" s="13">
        <f t="shared" si="19"/>
        <v>88.857931482182522</v>
      </c>
      <c r="M142" s="13">
        <f t="shared" si="20"/>
        <v>3.0167026790914804</v>
      </c>
      <c r="N142" s="12">
        <f t="shared" si="21"/>
        <v>-0.22232500469459146</v>
      </c>
      <c r="O142" s="13">
        <f t="shared" si="22"/>
        <v>92.096959165968599</v>
      </c>
      <c r="P142" s="5">
        <v>92.118421497488995</v>
      </c>
      <c r="U142" s="13">
        <f t="shared" si="24"/>
        <v>0.96433240989686198</v>
      </c>
      <c r="V142" s="5">
        <f t="shared" si="25"/>
        <v>-1.4568978550518419</v>
      </c>
      <c r="W142" s="5">
        <f t="shared" si="26"/>
        <v>-0.16127575675499717</v>
      </c>
    </row>
    <row r="143" spans="1:23" ht="13" customHeight="1" x14ac:dyDescent="0.15">
      <c r="A143" s="4">
        <f t="shared" si="18"/>
        <v>6</v>
      </c>
      <c r="B143" s="26">
        <v>38139</v>
      </c>
      <c r="C143" s="1" t="s">
        <v>150</v>
      </c>
      <c r="D143" s="5">
        <v>92.865910856308005</v>
      </c>
      <c r="E143" s="9">
        <f t="shared" si="23"/>
        <v>138</v>
      </c>
      <c r="F143" s="13">
        <f t="shared" si="19"/>
        <v>88.948214101036768</v>
      </c>
      <c r="M143" s="13">
        <f t="shared" si="20"/>
        <v>3.917696755271237</v>
      </c>
      <c r="N143" s="12">
        <f t="shared" si="21"/>
        <v>-0.47300500434729875</v>
      </c>
      <c r="O143" s="13">
        <f t="shared" si="22"/>
        <v>93.338915860655305</v>
      </c>
      <c r="P143" s="5">
        <v>92.289554932043004</v>
      </c>
      <c r="U143" s="13">
        <f t="shared" si="24"/>
        <v>1.0789449167154741</v>
      </c>
      <c r="V143" s="5">
        <f t="shared" si="25"/>
        <v>1.3485317060778934</v>
      </c>
      <c r="W143" s="5">
        <f t="shared" si="26"/>
        <v>0.18577547440787878</v>
      </c>
    </row>
    <row r="144" spans="1:23" ht="13" customHeight="1" x14ac:dyDescent="0.15">
      <c r="A144" s="4">
        <f t="shared" si="18"/>
        <v>7</v>
      </c>
      <c r="B144" s="26">
        <v>38169</v>
      </c>
      <c r="C144" s="1" t="s">
        <v>151</v>
      </c>
      <c r="D144" s="5">
        <v>92.173627587311998</v>
      </c>
      <c r="E144" s="9">
        <f t="shared" si="23"/>
        <v>139</v>
      </c>
      <c r="F144" s="13">
        <f t="shared" si="19"/>
        <v>89.038496719891029</v>
      </c>
      <c r="M144" s="13">
        <f t="shared" si="20"/>
        <v>3.135130867420969</v>
      </c>
      <c r="N144" s="12">
        <f t="shared" si="21"/>
        <v>2.53735013968894E-2</v>
      </c>
      <c r="O144" s="13">
        <f t="shared" si="22"/>
        <v>92.148254085915113</v>
      </c>
      <c r="P144" s="5">
        <v>91.792266376805003</v>
      </c>
      <c r="U144" s="13">
        <f t="shared" si="24"/>
        <v>-0.74546543786899733</v>
      </c>
      <c r="V144" s="5">
        <f t="shared" si="25"/>
        <v>-1.2756327452075</v>
      </c>
      <c r="W144" s="5">
        <f t="shared" si="26"/>
        <v>-0.53883514294134072</v>
      </c>
    </row>
    <row r="145" spans="1:23" ht="13" customHeight="1" x14ac:dyDescent="0.15">
      <c r="A145" s="4">
        <f t="shared" si="18"/>
        <v>8</v>
      </c>
      <c r="B145" s="26">
        <v>38200</v>
      </c>
      <c r="C145" s="1" t="s">
        <v>152</v>
      </c>
      <c r="D145" s="5">
        <v>93.285623989369995</v>
      </c>
      <c r="E145" s="9">
        <f t="shared" si="23"/>
        <v>140</v>
      </c>
      <c r="F145" s="13">
        <f t="shared" si="19"/>
        <v>89.128779338745289</v>
      </c>
      <c r="M145" s="13">
        <f t="shared" si="20"/>
        <v>4.1568446506247057</v>
      </c>
      <c r="N145" s="12">
        <f t="shared" si="21"/>
        <v>2.0325687727630863</v>
      </c>
      <c r="O145" s="13">
        <f t="shared" si="22"/>
        <v>91.25305521660691</v>
      </c>
      <c r="P145" s="5">
        <v>91.780521457377006</v>
      </c>
      <c r="U145" s="13">
        <f t="shared" si="24"/>
        <v>1.2064149270946789</v>
      </c>
      <c r="V145" s="5">
        <f t="shared" si="25"/>
        <v>-0.971476755786993</v>
      </c>
      <c r="W145" s="5">
        <f t="shared" si="26"/>
        <v>-1.279510779239601E-2</v>
      </c>
    </row>
    <row r="146" spans="1:23" ht="13" customHeight="1" x14ac:dyDescent="0.15">
      <c r="A146" s="4">
        <f t="shared" si="18"/>
        <v>9</v>
      </c>
      <c r="B146" s="26">
        <v>38231</v>
      </c>
      <c r="C146" s="1" t="s">
        <v>153</v>
      </c>
      <c r="D146" s="5">
        <v>93.595454791424004</v>
      </c>
      <c r="E146" s="9">
        <f t="shared" si="23"/>
        <v>141</v>
      </c>
      <c r="F146" s="13">
        <f t="shared" si="19"/>
        <v>89.21906195759955</v>
      </c>
      <c r="M146" s="13">
        <f t="shared" si="20"/>
        <v>4.376392833824454</v>
      </c>
      <c r="N146" s="12">
        <f t="shared" si="21"/>
        <v>0.73224410489068348</v>
      </c>
      <c r="O146" s="13">
        <f t="shared" si="22"/>
        <v>92.863210686533321</v>
      </c>
      <c r="P146" s="5">
        <v>92.413702582683001</v>
      </c>
      <c r="U146" s="13">
        <f t="shared" si="24"/>
        <v>0.33213134972363001</v>
      </c>
      <c r="V146" s="5">
        <f t="shared" si="25"/>
        <v>1.764494861135768</v>
      </c>
      <c r="W146" s="5">
        <f t="shared" si="26"/>
        <v>0.68988617110881112</v>
      </c>
    </row>
    <row r="147" spans="1:23" ht="13" customHeight="1" x14ac:dyDescent="0.15">
      <c r="A147" s="4">
        <f t="shared" si="18"/>
        <v>10</v>
      </c>
      <c r="B147" s="26">
        <v>38261</v>
      </c>
      <c r="C147" s="1" t="s">
        <v>154</v>
      </c>
      <c r="D147" s="5">
        <v>94.852783822315999</v>
      </c>
      <c r="E147" s="9">
        <f t="shared" si="23"/>
        <v>142</v>
      </c>
      <c r="F147" s="13">
        <f t="shared" si="19"/>
        <v>89.30934457645381</v>
      </c>
      <c r="M147" s="13">
        <f t="shared" si="20"/>
        <v>5.5434392458621886</v>
      </c>
      <c r="N147" s="12">
        <f t="shared" si="21"/>
        <v>2.6823101274318897</v>
      </c>
      <c r="O147" s="13">
        <f t="shared" si="22"/>
        <v>92.170473694884109</v>
      </c>
      <c r="P147" s="5">
        <v>92.829060842827005</v>
      </c>
      <c r="U147" s="13">
        <f t="shared" si="24"/>
        <v>1.3433654804006601</v>
      </c>
      <c r="V147" s="5">
        <f t="shared" si="25"/>
        <v>-0.74597570612500164</v>
      </c>
      <c r="W147" s="5">
        <f t="shared" si="26"/>
        <v>0.44945527398643215</v>
      </c>
    </row>
    <row r="148" spans="1:23" ht="13" customHeight="1" x14ac:dyDescent="0.15">
      <c r="A148" s="4">
        <f t="shared" si="18"/>
        <v>11</v>
      </c>
      <c r="B148" s="26">
        <v>38292</v>
      </c>
      <c r="C148" s="1" t="s">
        <v>155</v>
      </c>
      <c r="D148" s="5">
        <v>91.945001956094998</v>
      </c>
      <c r="E148" s="9">
        <f t="shared" si="23"/>
        <v>143</v>
      </c>
      <c r="F148" s="13">
        <f t="shared" si="19"/>
        <v>89.399627195308071</v>
      </c>
      <c r="M148" s="13">
        <f t="shared" si="20"/>
        <v>2.5453747607869275</v>
      </c>
      <c r="N148" s="12">
        <f t="shared" si="21"/>
        <v>0.48031368293098808</v>
      </c>
      <c r="O148" s="13">
        <f t="shared" si="22"/>
        <v>91.464688273164015</v>
      </c>
      <c r="P148" s="5">
        <v>92.851019332576001</v>
      </c>
      <c r="U148" s="13">
        <f t="shared" si="24"/>
        <v>-3.0655735646810678</v>
      </c>
      <c r="V148" s="5">
        <f t="shared" si="25"/>
        <v>-0.76573917158816451</v>
      </c>
      <c r="W148" s="5">
        <f t="shared" si="26"/>
        <v>2.3654758057034542E-2</v>
      </c>
    </row>
    <row r="149" spans="1:23" ht="13" customHeight="1" x14ac:dyDescent="0.15">
      <c r="A149" s="4">
        <f t="shared" si="18"/>
        <v>12</v>
      </c>
      <c r="B149" s="26">
        <v>38322</v>
      </c>
      <c r="C149" s="1" t="s">
        <v>156</v>
      </c>
      <c r="D149" s="5">
        <v>91.631834090395003</v>
      </c>
      <c r="E149" s="9">
        <f t="shared" si="23"/>
        <v>144</v>
      </c>
      <c r="F149" s="13">
        <f t="shared" si="19"/>
        <v>89.489909814162331</v>
      </c>
      <c r="M149" s="13">
        <f t="shared" si="20"/>
        <v>2.1419242762326718</v>
      </c>
      <c r="N149" s="12">
        <f t="shared" si="21"/>
        <v>-1.0402272627857723</v>
      </c>
      <c r="O149" s="13">
        <f t="shared" si="22"/>
        <v>92.67206135318078</v>
      </c>
      <c r="P149" s="5">
        <v>92.759793315877999</v>
      </c>
      <c r="U149" s="13">
        <f t="shared" si="24"/>
        <v>-0.34060346841858768</v>
      </c>
      <c r="V149" s="5">
        <f t="shared" si="25"/>
        <v>1.3200428523966412</v>
      </c>
      <c r="W149" s="5">
        <f t="shared" si="26"/>
        <v>-9.824988175007876E-2</v>
      </c>
    </row>
    <row r="150" spans="1:23" ht="13" customHeight="1" x14ac:dyDescent="0.15">
      <c r="A150" s="4">
        <f t="shared" si="18"/>
        <v>1</v>
      </c>
      <c r="B150" s="26">
        <v>38353</v>
      </c>
      <c r="C150" s="1" t="s">
        <v>157</v>
      </c>
      <c r="D150" s="5">
        <v>92.064120093373006</v>
      </c>
      <c r="E150" s="9">
        <f t="shared" si="23"/>
        <v>145</v>
      </c>
      <c r="F150" s="13">
        <f t="shared" si="19"/>
        <v>89.580192433016592</v>
      </c>
      <c r="M150" s="13">
        <f t="shared" si="20"/>
        <v>2.4839276603564144</v>
      </c>
      <c r="N150" s="12">
        <f t="shared" si="21"/>
        <v>-4.5349074038693871E-2</v>
      </c>
      <c r="O150" s="13">
        <f t="shared" si="22"/>
        <v>92.109469167411703</v>
      </c>
      <c r="P150" s="5">
        <v>93.320674976505998</v>
      </c>
      <c r="U150" s="13">
        <f t="shared" si="24"/>
        <v>0.47176399694406346</v>
      </c>
      <c r="V150" s="5">
        <f t="shared" si="25"/>
        <v>-0.6070785278261992</v>
      </c>
      <c r="W150" s="5">
        <f t="shared" si="26"/>
        <v>0.60466031734029979</v>
      </c>
    </row>
    <row r="151" spans="1:23" ht="13" customHeight="1" x14ac:dyDescent="0.15">
      <c r="A151" s="4">
        <f t="shared" si="18"/>
        <v>2</v>
      </c>
      <c r="B151" s="26">
        <v>38384</v>
      </c>
      <c r="C151" s="1" t="s">
        <v>158</v>
      </c>
      <c r="D151" s="5">
        <v>89.165980483837998</v>
      </c>
      <c r="E151" s="9">
        <f t="shared" si="23"/>
        <v>146</v>
      </c>
      <c r="F151" s="13">
        <f t="shared" si="19"/>
        <v>89.670475051870852</v>
      </c>
      <c r="M151" s="13">
        <f t="shared" si="20"/>
        <v>-0.50449456803285386</v>
      </c>
      <c r="N151" s="12">
        <f t="shared" si="21"/>
        <v>-2.922118555904885</v>
      </c>
      <c r="O151" s="13">
        <f t="shared" si="22"/>
        <v>92.088099039742886</v>
      </c>
      <c r="P151" s="5">
        <v>93.413610106030006</v>
      </c>
      <c r="U151" s="13">
        <f t="shared" si="24"/>
        <v>-3.1479577566110084</v>
      </c>
      <c r="V151" s="5">
        <f t="shared" si="25"/>
        <v>-2.32007934276246E-2</v>
      </c>
      <c r="W151" s="5">
        <f t="shared" si="26"/>
        <v>9.9586859554334772E-2</v>
      </c>
    </row>
    <row r="152" spans="1:23" ht="13" customHeight="1" x14ac:dyDescent="0.15">
      <c r="A152" s="4">
        <f t="shared" si="18"/>
        <v>3</v>
      </c>
      <c r="B152" s="26">
        <v>38412</v>
      </c>
      <c r="C152" s="1" t="s">
        <v>159</v>
      </c>
      <c r="D152" s="5">
        <v>93.267853153103999</v>
      </c>
      <c r="E152" s="9">
        <f t="shared" si="23"/>
        <v>147</v>
      </c>
      <c r="F152" s="13">
        <f t="shared" si="19"/>
        <v>89.760757670725098</v>
      </c>
      <c r="M152" s="13">
        <f t="shared" si="20"/>
        <v>3.5070954823789009</v>
      </c>
      <c r="N152" s="12">
        <f t="shared" si="21"/>
        <v>1.3801745758115458</v>
      </c>
      <c r="O152" s="13">
        <f t="shared" si="22"/>
        <v>91.887678577292448</v>
      </c>
      <c r="P152" s="5">
        <v>93.294421158272002</v>
      </c>
      <c r="U152" s="13">
        <f t="shared" si="24"/>
        <v>4.6002664323413045</v>
      </c>
      <c r="V152" s="5">
        <f t="shared" si="25"/>
        <v>-0.21763991714492947</v>
      </c>
      <c r="W152" s="5">
        <f t="shared" si="26"/>
        <v>-0.12759270048842142</v>
      </c>
    </row>
    <row r="153" spans="1:23" ht="13" customHeight="1" x14ac:dyDescent="0.15">
      <c r="A153" s="4">
        <f t="shared" si="18"/>
        <v>4</v>
      </c>
      <c r="B153" s="26">
        <v>38443</v>
      </c>
      <c r="C153" s="1" t="s">
        <v>160</v>
      </c>
      <c r="D153" s="5">
        <v>95.221197767367997</v>
      </c>
      <c r="E153" s="9">
        <f t="shared" si="23"/>
        <v>148</v>
      </c>
      <c r="F153" s="13">
        <f t="shared" si="19"/>
        <v>89.851040289579359</v>
      </c>
      <c r="M153" s="13">
        <f t="shared" si="20"/>
        <v>5.3701574777886378</v>
      </c>
      <c r="N153" s="12">
        <f t="shared" si="21"/>
        <v>-2.4614354005154722</v>
      </c>
      <c r="O153" s="13">
        <f t="shared" si="22"/>
        <v>97.682633167883466</v>
      </c>
      <c r="P153" s="5">
        <v>93.586972563402995</v>
      </c>
      <c r="U153" s="13">
        <f t="shared" si="24"/>
        <v>2.0943385617094412</v>
      </c>
      <c r="V153" s="5">
        <f t="shared" si="25"/>
        <v>6.3065632741135413</v>
      </c>
      <c r="W153" s="5">
        <f t="shared" si="26"/>
        <v>0.31357867008434681</v>
      </c>
    </row>
    <row r="154" spans="1:23" ht="13" customHeight="1" x14ac:dyDescent="0.15">
      <c r="A154" s="4">
        <f t="shared" si="18"/>
        <v>5</v>
      </c>
      <c r="B154" s="26">
        <v>38473</v>
      </c>
      <c r="C154" s="1" t="s">
        <v>161</v>
      </c>
      <c r="D154" s="5">
        <v>95.299887725252006</v>
      </c>
      <c r="E154" s="9">
        <f t="shared" si="23"/>
        <v>149</v>
      </c>
      <c r="F154" s="13">
        <f t="shared" si="19"/>
        <v>89.941322908433619</v>
      </c>
      <c r="M154" s="13">
        <f t="shared" si="20"/>
        <v>5.3585648168183866</v>
      </c>
      <c r="N154" s="12">
        <f t="shared" si="21"/>
        <v>-0.22232500469459146</v>
      </c>
      <c r="O154" s="13">
        <f t="shared" si="22"/>
        <v>95.522212729946602</v>
      </c>
      <c r="P154" s="5">
        <v>95.131340843778005</v>
      </c>
      <c r="U154" s="13">
        <f t="shared" si="24"/>
        <v>8.2639117895011438E-2</v>
      </c>
      <c r="V154" s="5">
        <f t="shared" si="25"/>
        <v>-2.211673014817106</v>
      </c>
      <c r="W154" s="5">
        <f t="shared" si="26"/>
        <v>1.6501957890867169</v>
      </c>
    </row>
    <row r="155" spans="1:23" ht="13" customHeight="1" x14ac:dyDescent="0.15">
      <c r="A155" s="4">
        <f t="shared" si="18"/>
        <v>6</v>
      </c>
      <c r="B155" s="26">
        <v>38504</v>
      </c>
      <c r="C155" s="1" t="s">
        <v>162</v>
      </c>
      <c r="D155" s="5">
        <v>94.261352842595002</v>
      </c>
      <c r="E155" s="9">
        <f t="shared" si="23"/>
        <v>150</v>
      </c>
      <c r="F155" s="13">
        <f t="shared" si="19"/>
        <v>90.03160552728788</v>
      </c>
      <c r="M155" s="13">
        <f t="shared" si="20"/>
        <v>4.2297473153071223</v>
      </c>
      <c r="N155" s="12">
        <f t="shared" si="21"/>
        <v>-0.47300500434729875</v>
      </c>
      <c r="O155" s="13">
        <f t="shared" si="22"/>
        <v>94.734357846942302</v>
      </c>
      <c r="P155" s="5">
        <v>93.446591217182004</v>
      </c>
      <c r="U155" s="13">
        <f t="shared" si="24"/>
        <v>-1.0897545710138568</v>
      </c>
      <c r="V155" s="5">
        <f t="shared" si="25"/>
        <v>-0.82478709452812327</v>
      </c>
      <c r="W155" s="5">
        <f t="shared" si="26"/>
        <v>-1.7709722281352591</v>
      </c>
    </row>
    <row r="156" spans="1:23" ht="13" customHeight="1" x14ac:dyDescent="0.15">
      <c r="A156" s="4">
        <f t="shared" si="18"/>
        <v>7</v>
      </c>
      <c r="B156" s="26">
        <v>38534</v>
      </c>
      <c r="C156" s="1" t="s">
        <v>163</v>
      </c>
      <c r="D156" s="5">
        <v>91.006764672005005</v>
      </c>
      <c r="E156" s="9">
        <f t="shared" si="23"/>
        <v>151</v>
      </c>
      <c r="F156" s="13">
        <f t="shared" si="19"/>
        <v>90.12188814614214</v>
      </c>
      <c r="M156" s="13">
        <f t="shared" si="20"/>
        <v>0.88487652586286458</v>
      </c>
      <c r="N156" s="12">
        <f t="shared" si="21"/>
        <v>2.53735013968894E-2</v>
      </c>
      <c r="O156" s="13">
        <f t="shared" si="22"/>
        <v>90.98139117060812</v>
      </c>
      <c r="P156" s="5">
        <v>91.592357988727997</v>
      </c>
      <c r="U156" s="13">
        <f t="shared" si="24"/>
        <v>-3.4527280507259062</v>
      </c>
      <c r="V156" s="5">
        <f t="shared" si="25"/>
        <v>-3.9615687081530293</v>
      </c>
      <c r="W156" s="5">
        <f t="shared" si="26"/>
        <v>-1.9842705916843228</v>
      </c>
    </row>
    <row r="157" spans="1:23" ht="13" customHeight="1" x14ac:dyDescent="0.15">
      <c r="A157" s="4">
        <f t="shared" si="18"/>
        <v>8</v>
      </c>
      <c r="B157" s="26">
        <v>38565</v>
      </c>
      <c r="C157" s="1" t="s">
        <v>164</v>
      </c>
      <c r="D157" s="5">
        <v>96.513488008587998</v>
      </c>
      <c r="E157" s="9">
        <f t="shared" si="23"/>
        <v>152</v>
      </c>
      <c r="F157" s="13">
        <f t="shared" si="19"/>
        <v>90.212170764996401</v>
      </c>
      <c r="M157" s="13">
        <f t="shared" si="20"/>
        <v>6.3013172435915976</v>
      </c>
      <c r="N157" s="12">
        <f t="shared" si="21"/>
        <v>2.0325687727630863</v>
      </c>
      <c r="O157" s="13">
        <f t="shared" si="22"/>
        <v>94.480919235824913</v>
      </c>
      <c r="P157" s="5">
        <v>94.347579491374006</v>
      </c>
      <c r="U157" s="13">
        <f t="shared" si="24"/>
        <v>6.0508945202366382</v>
      </c>
      <c r="V157" s="5">
        <f t="shared" si="25"/>
        <v>3.8464218014148566</v>
      </c>
      <c r="W157" s="5">
        <f t="shared" si="26"/>
        <v>3.0081346993873437</v>
      </c>
    </row>
    <row r="158" spans="1:23" ht="13" customHeight="1" x14ac:dyDescent="0.15">
      <c r="A158" s="4">
        <f t="shared" si="18"/>
        <v>9</v>
      </c>
      <c r="B158" s="26">
        <v>38596</v>
      </c>
      <c r="C158" s="1" t="s">
        <v>165</v>
      </c>
      <c r="D158" s="5">
        <v>95.232252654663</v>
      </c>
      <c r="E158" s="9">
        <f t="shared" si="23"/>
        <v>153</v>
      </c>
      <c r="F158" s="13">
        <f t="shared" si="19"/>
        <v>90.302453383850661</v>
      </c>
      <c r="M158" s="13">
        <f t="shared" si="20"/>
        <v>4.9297992708123388</v>
      </c>
      <c r="N158" s="12">
        <f t="shared" si="21"/>
        <v>0.73224410489068348</v>
      </c>
      <c r="O158" s="13">
        <f t="shared" si="22"/>
        <v>94.500008549772318</v>
      </c>
      <c r="P158" s="5">
        <v>94.308716721029995</v>
      </c>
      <c r="U158" s="13">
        <f t="shared" si="24"/>
        <v>-1.3275194797757073</v>
      </c>
      <c r="V158" s="5">
        <f t="shared" si="25"/>
        <v>2.0204411749791262E-2</v>
      </c>
      <c r="W158" s="5">
        <f t="shared" si="26"/>
        <v>-4.1191062403000966E-2</v>
      </c>
    </row>
    <row r="159" spans="1:23" ht="13" customHeight="1" x14ac:dyDescent="0.15">
      <c r="A159" s="4">
        <f t="shared" si="18"/>
        <v>10</v>
      </c>
      <c r="B159" s="26">
        <v>38626</v>
      </c>
      <c r="C159" s="1" t="s">
        <v>166</v>
      </c>
      <c r="D159" s="5">
        <v>96.443959013221999</v>
      </c>
      <c r="E159" s="9">
        <f t="shared" si="23"/>
        <v>154</v>
      </c>
      <c r="F159" s="13">
        <f t="shared" si="19"/>
        <v>90.392736002704908</v>
      </c>
      <c r="M159" s="13">
        <f t="shared" si="20"/>
        <v>6.0512230105170914</v>
      </c>
      <c r="N159" s="12">
        <f t="shared" si="21"/>
        <v>2.6823101274318897</v>
      </c>
      <c r="O159" s="13">
        <f t="shared" si="22"/>
        <v>93.761648885790109</v>
      </c>
      <c r="P159" s="5">
        <v>94.394658705783996</v>
      </c>
      <c r="U159" s="13">
        <f t="shared" si="24"/>
        <v>1.2723697327133188</v>
      </c>
      <c r="V159" s="5">
        <f t="shared" si="25"/>
        <v>-0.7813329070688102</v>
      </c>
      <c r="W159" s="5">
        <f t="shared" si="26"/>
        <v>9.1128357740477561E-2</v>
      </c>
    </row>
    <row r="160" spans="1:23" ht="13" customHeight="1" x14ac:dyDescent="0.15">
      <c r="A160" s="4">
        <f t="shared" si="18"/>
        <v>11</v>
      </c>
      <c r="B160" s="26">
        <v>38657</v>
      </c>
      <c r="C160" s="1" t="s">
        <v>167</v>
      </c>
      <c r="D160" s="5">
        <v>95.684377529895002</v>
      </c>
      <c r="E160" s="9">
        <f t="shared" si="23"/>
        <v>155</v>
      </c>
      <c r="F160" s="13">
        <f t="shared" si="19"/>
        <v>90.483018621559182</v>
      </c>
      <c r="M160" s="13">
        <f t="shared" si="20"/>
        <v>5.2013589083358198</v>
      </c>
      <c r="N160" s="12">
        <f t="shared" si="21"/>
        <v>0.48031368293098808</v>
      </c>
      <c r="O160" s="13">
        <f t="shared" si="22"/>
        <v>95.204063846964019</v>
      </c>
      <c r="P160" s="5">
        <v>96.235571865064003</v>
      </c>
      <c r="U160" s="13">
        <f t="shared" si="24"/>
        <v>-0.78758845146834622</v>
      </c>
      <c r="V160" s="5">
        <f t="shared" si="25"/>
        <v>1.5383848069170591</v>
      </c>
      <c r="W160" s="5">
        <f t="shared" si="26"/>
        <v>1.950230219082516</v>
      </c>
    </row>
    <row r="161" spans="1:23" ht="13" customHeight="1" x14ac:dyDescent="0.15">
      <c r="A161" s="4">
        <f t="shared" si="18"/>
        <v>12</v>
      </c>
      <c r="B161" s="26">
        <v>38687</v>
      </c>
      <c r="C161" s="1" t="s">
        <v>168</v>
      </c>
      <c r="D161" s="5">
        <v>96.284065131473</v>
      </c>
      <c r="E161" s="9">
        <f t="shared" si="23"/>
        <v>156</v>
      </c>
      <c r="F161" s="13">
        <f t="shared" si="19"/>
        <v>90.573301240413429</v>
      </c>
      <c r="M161" s="13">
        <f t="shared" si="20"/>
        <v>5.7107638910595711</v>
      </c>
      <c r="N161" s="12">
        <f t="shared" si="21"/>
        <v>-1.0402272627857723</v>
      </c>
      <c r="O161" s="13">
        <f t="shared" si="22"/>
        <v>97.324292394258777</v>
      </c>
      <c r="P161" s="5">
        <v>97.788660837258007</v>
      </c>
      <c r="U161" s="13">
        <f t="shared" si="24"/>
        <v>0.62673512339110893</v>
      </c>
      <c r="V161" s="5">
        <f t="shared" si="25"/>
        <v>2.2270357604722957</v>
      </c>
      <c r="W161" s="5">
        <f t="shared" si="26"/>
        <v>1.6138408512516023</v>
      </c>
    </row>
    <row r="162" spans="1:23" ht="13" customHeight="1" x14ac:dyDescent="0.15">
      <c r="A162" s="4">
        <f t="shared" si="18"/>
        <v>1</v>
      </c>
      <c r="B162" s="26">
        <v>38718</v>
      </c>
      <c r="C162" s="1" t="s">
        <v>169</v>
      </c>
      <c r="D162" s="5">
        <v>96.122816081297003</v>
      </c>
      <c r="E162" s="9">
        <f t="shared" si="23"/>
        <v>157</v>
      </c>
      <c r="F162" s="13">
        <f t="shared" si="19"/>
        <v>90.663583859267689</v>
      </c>
      <c r="M162" s="13">
        <f t="shared" si="20"/>
        <v>5.4592322220293141</v>
      </c>
      <c r="N162" s="12">
        <f t="shared" si="21"/>
        <v>-4.5349074038693871E-2</v>
      </c>
      <c r="O162" s="13">
        <f t="shared" si="22"/>
        <v>96.1681651553357</v>
      </c>
      <c r="P162" s="5">
        <v>97.336608700905003</v>
      </c>
      <c r="U162" s="13">
        <f t="shared" si="24"/>
        <v>-0.16747220836159649</v>
      </c>
      <c r="V162" s="5">
        <f t="shared" si="25"/>
        <v>-1.1879122986475199</v>
      </c>
      <c r="W162" s="5">
        <f t="shared" si="26"/>
        <v>-0.46227459552321548</v>
      </c>
    </row>
    <row r="163" spans="1:23" ht="13" customHeight="1" x14ac:dyDescent="0.15">
      <c r="A163" s="4">
        <f t="shared" si="18"/>
        <v>2</v>
      </c>
      <c r="B163" s="26">
        <v>38749</v>
      </c>
      <c r="C163" s="1" t="s">
        <v>170</v>
      </c>
      <c r="D163" s="5">
        <v>92.244358348198006</v>
      </c>
      <c r="E163" s="9">
        <f t="shared" si="23"/>
        <v>158</v>
      </c>
      <c r="F163" s="13">
        <f t="shared" si="19"/>
        <v>90.75386647812195</v>
      </c>
      <c r="M163" s="13">
        <f t="shared" si="20"/>
        <v>1.4904918700760561</v>
      </c>
      <c r="N163" s="12">
        <f t="shared" si="21"/>
        <v>-2.922118555904885</v>
      </c>
      <c r="O163" s="13">
        <f t="shared" si="22"/>
        <v>95.166476904102893</v>
      </c>
      <c r="P163" s="5">
        <v>96.67579150716</v>
      </c>
      <c r="U163" s="13">
        <f t="shared" si="24"/>
        <v>-4.034898155520894</v>
      </c>
      <c r="V163" s="5">
        <f t="shared" si="25"/>
        <v>-1.0416006685942558</v>
      </c>
      <c r="W163" s="5">
        <f t="shared" si="26"/>
        <v>-0.67889892874278823</v>
      </c>
    </row>
    <row r="164" spans="1:23" ht="13" customHeight="1" x14ac:dyDescent="0.15">
      <c r="A164" s="4">
        <f t="shared" si="18"/>
        <v>3</v>
      </c>
      <c r="B164" s="26">
        <v>38777</v>
      </c>
      <c r="C164" s="1" t="s">
        <v>171</v>
      </c>
      <c r="D164" s="5">
        <v>100.97319895826</v>
      </c>
      <c r="E164" s="9">
        <f t="shared" si="23"/>
        <v>159</v>
      </c>
      <c r="F164" s="13">
        <f t="shared" si="19"/>
        <v>90.84414909697621</v>
      </c>
      <c r="M164" s="13">
        <f t="shared" si="20"/>
        <v>10.129049861283789</v>
      </c>
      <c r="N164" s="12">
        <f t="shared" si="21"/>
        <v>1.3801745758115458</v>
      </c>
      <c r="O164" s="13">
        <f t="shared" si="22"/>
        <v>99.593024382448448</v>
      </c>
      <c r="P164" s="5">
        <v>97.569920255068993</v>
      </c>
      <c r="U164" s="13">
        <f t="shared" si="24"/>
        <v>9.4627365471099409</v>
      </c>
      <c r="V164" s="5">
        <f t="shared" si="25"/>
        <v>4.6513726496422603</v>
      </c>
      <c r="W164" s="5">
        <f t="shared" si="26"/>
        <v>0.92487347035867806</v>
      </c>
    </row>
    <row r="165" spans="1:23" ht="13" customHeight="1" x14ac:dyDescent="0.15">
      <c r="A165" s="4">
        <f t="shared" si="18"/>
        <v>4</v>
      </c>
      <c r="B165" s="26">
        <v>38808</v>
      </c>
      <c r="C165" s="1" t="s">
        <v>172</v>
      </c>
      <c r="D165" s="5">
        <v>95.355379809661997</v>
      </c>
      <c r="E165" s="9">
        <f t="shared" si="23"/>
        <v>160</v>
      </c>
      <c r="F165" s="13">
        <f t="shared" si="19"/>
        <v>90.93443171583047</v>
      </c>
      <c r="M165" s="13">
        <f t="shared" si="20"/>
        <v>4.4209480938315266</v>
      </c>
      <c r="N165" s="12">
        <f t="shared" si="21"/>
        <v>-2.4614354005154722</v>
      </c>
      <c r="O165" s="13">
        <f t="shared" si="22"/>
        <v>97.816815210177467</v>
      </c>
      <c r="P165" s="5">
        <v>97.797786754808996</v>
      </c>
      <c r="U165" s="13">
        <f t="shared" si="24"/>
        <v>-5.5636735357075136</v>
      </c>
      <c r="V165" s="5">
        <f t="shared" si="25"/>
        <v>-1.7834674499392023</v>
      </c>
      <c r="W165" s="5">
        <f t="shared" si="26"/>
        <v>0.23354175051522041</v>
      </c>
    </row>
    <row r="166" spans="1:23" ht="13" customHeight="1" x14ac:dyDescent="0.15">
      <c r="A166" s="4">
        <f t="shared" si="18"/>
        <v>5</v>
      </c>
      <c r="B166" s="26">
        <v>38838</v>
      </c>
      <c r="C166" s="1" t="s">
        <v>173</v>
      </c>
      <c r="D166" s="5">
        <v>100.166735163586</v>
      </c>
      <c r="E166" s="9">
        <f t="shared" si="23"/>
        <v>161</v>
      </c>
      <c r="F166" s="13">
        <f t="shared" si="19"/>
        <v>91.024714334684731</v>
      </c>
      <c r="M166" s="13">
        <f t="shared" si="20"/>
        <v>9.1420208289012663</v>
      </c>
      <c r="N166" s="12">
        <f t="shared" si="21"/>
        <v>-0.22232500469459146</v>
      </c>
      <c r="O166" s="13">
        <f t="shared" si="22"/>
        <v>100.38906016828059</v>
      </c>
      <c r="P166" s="5">
        <v>98.928187043803007</v>
      </c>
      <c r="U166" s="13">
        <f t="shared" si="24"/>
        <v>5.0457093910463158</v>
      </c>
      <c r="V166" s="5">
        <f t="shared" si="25"/>
        <v>2.6296551902412535</v>
      </c>
      <c r="W166" s="5">
        <f t="shared" si="26"/>
        <v>1.1558546737136854</v>
      </c>
    </row>
    <row r="167" spans="1:23" ht="13" customHeight="1" x14ac:dyDescent="0.15">
      <c r="A167" s="4">
        <f t="shared" si="18"/>
        <v>6</v>
      </c>
      <c r="B167" s="26">
        <v>38869</v>
      </c>
      <c r="C167" s="1" t="s">
        <v>174</v>
      </c>
      <c r="D167" s="5">
        <v>99.057641233477995</v>
      </c>
      <c r="E167" s="9">
        <f t="shared" si="23"/>
        <v>162</v>
      </c>
      <c r="F167" s="13">
        <f t="shared" si="19"/>
        <v>91.114996953538991</v>
      </c>
      <c r="M167" s="13">
        <f t="shared" si="20"/>
        <v>7.9426442799390031</v>
      </c>
      <c r="N167" s="12">
        <f t="shared" si="21"/>
        <v>-0.47300500434729875</v>
      </c>
      <c r="O167" s="13">
        <f t="shared" si="22"/>
        <v>99.530646237825295</v>
      </c>
      <c r="P167" s="5">
        <v>98.291548122845995</v>
      </c>
      <c r="U167" s="13">
        <f t="shared" si="24"/>
        <v>-1.1072477587461549</v>
      </c>
      <c r="V167" s="5">
        <f t="shared" si="25"/>
        <v>-0.85508712703988854</v>
      </c>
      <c r="W167" s="5">
        <f t="shared" si="26"/>
        <v>-0.64353642776767694</v>
      </c>
    </row>
    <row r="168" spans="1:23" ht="13" customHeight="1" x14ac:dyDescent="0.15">
      <c r="A168" s="4">
        <f t="shared" si="18"/>
        <v>7</v>
      </c>
      <c r="B168" s="26">
        <v>38899</v>
      </c>
      <c r="C168" s="1" t="s">
        <v>175</v>
      </c>
      <c r="D168" s="5">
        <v>97.793735015056001</v>
      </c>
      <c r="E168" s="9">
        <f t="shared" si="23"/>
        <v>163</v>
      </c>
      <c r="F168" s="13">
        <f t="shared" si="19"/>
        <v>91.205279572393238</v>
      </c>
      <c r="M168" s="13">
        <f t="shared" si="20"/>
        <v>6.5884554426627631</v>
      </c>
      <c r="N168" s="12">
        <f t="shared" si="21"/>
        <v>2.53735013968894E-2</v>
      </c>
      <c r="O168" s="13">
        <f t="shared" si="22"/>
        <v>97.768361513659116</v>
      </c>
      <c r="P168" s="5">
        <v>98.444382077254005</v>
      </c>
      <c r="U168" s="13">
        <f t="shared" si="24"/>
        <v>-1.2759300571704268</v>
      </c>
      <c r="V168" s="5">
        <f t="shared" si="25"/>
        <v>-1.7705950787813229</v>
      </c>
      <c r="W168" s="5">
        <f t="shared" si="26"/>
        <v>0.15549043364033732</v>
      </c>
    </row>
    <row r="169" spans="1:23" ht="13" customHeight="1" x14ac:dyDescent="0.15">
      <c r="A169" s="4">
        <f t="shared" si="18"/>
        <v>8</v>
      </c>
      <c r="B169" s="26">
        <v>38930</v>
      </c>
      <c r="C169" s="1" t="s">
        <v>176</v>
      </c>
      <c r="D169" s="5">
        <v>100.98380936727099</v>
      </c>
      <c r="E169" s="9">
        <f t="shared" si="23"/>
        <v>164</v>
      </c>
      <c r="F169" s="13">
        <f t="shared" si="19"/>
        <v>91.295562191247498</v>
      </c>
      <c r="M169" s="13">
        <f t="shared" si="20"/>
        <v>9.6882471760234949</v>
      </c>
      <c r="N169" s="12">
        <f t="shared" si="21"/>
        <v>2.0325687727630863</v>
      </c>
      <c r="O169" s="13">
        <f t="shared" si="22"/>
        <v>98.951240594507908</v>
      </c>
      <c r="P169" s="5">
        <v>98.799052516098996</v>
      </c>
      <c r="U169" s="13">
        <f t="shared" si="24"/>
        <v>3.2620436797140995</v>
      </c>
      <c r="V169" s="5">
        <f t="shared" si="25"/>
        <v>1.2098792109587864</v>
      </c>
      <c r="W169" s="5">
        <f t="shared" si="26"/>
        <v>0.36027494038883834</v>
      </c>
    </row>
    <row r="170" spans="1:23" ht="13" customHeight="1" x14ac:dyDescent="0.15">
      <c r="A170" s="4">
        <f t="shared" si="18"/>
        <v>9</v>
      </c>
      <c r="B170" s="26">
        <v>38961</v>
      </c>
      <c r="C170" s="1" t="s">
        <v>177</v>
      </c>
      <c r="D170" s="5">
        <v>99.372849733701997</v>
      </c>
      <c r="E170" s="9">
        <f t="shared" si="23"/>
        <v>165</v>
      </c>
      <c r="F170" s="13">
        <f t="shared" si="19"/>
        <v>91.385844810101759</v>
      </c>
      <c r="M170" s="13">
        <f t="shared" si="20"/>
        <v>7.9870049236002387</v>
      </c>
      <c r="N170" s="12">
        <f t="shared" si="21"/>
        <v>0.73224410489068348</v>
      </c>
      <c r="O170" s="13">
        <f t="shared" si="22"/>
        <v>98.640605628811315</v>
      </c>
      <c r="P170" s="5">
        <v>98.775758516406995</v>
      </c>
      <c r="U170" s="13">
        <f t="shared" si="24"/>
        <v>-1.5952652644643739</v>
      </c>
      <c r="V170" s="5">
        <f t="shared" si="25"/>
        <v>-0.31392730786422574</v>
      </c>
      <c r="W170" s="5">
        <f t="shared" si="26"/>
        <v>-2.3577148868103581E-2</v>
      </c>
    </row>
    <row r="171" spans="1:23" ht="13" customHeight="1" x14ac:dyDescent="0.15">
      <c r="A171" s="4">
        <f t="shared" si="18"/>
        <v>10</v>
      </c>
      <c r="B171" s="26">
        <v>38991</v>
      </c>
      <c r="C171" s="1" t="s">
        <v>178</v>
      </c>
      <c r="D171" s="5">
        <v>101.065455944272</v>
      </c>
      <c r="E171" s="9">
        <f t="shared" si="23"/>
        <v>166</v>
      </c>
      <c r="F171" s="13">
        <f t="shared" si="19"/>
        <v>91.476127428956019</v>
      </c>
      <c r="M171" s="13">
        <f t="shared" si="20"/>
        <v>9.5893285153159837</v>
      </c>
      <c r="N171" s="12">
        <f t="shared" si="21"/>
        <v>2.6823101274318897</v>
      </c>
      <c r="O171" s="13">
        <f t="shared" si="22"/>
        <v>98.383145816840113</v>
      </c>
      <c r="P171" s="5">
        <v>98.472165415812</v>
      </c>
      <c r="U171" s="13">
        <f t="shared" si="24"/>
        <v>1.7032883882326377</v>
      </c>
      <c r="V171" s="5">
        <f t="shared" si="25"/>
        <v>-0.26100793920511567</v>
      </c>
      <c r="W171" s="5">
        <f t="shared" si="26"/>
        <v>-0.30735587876510317</v>
      </c>
    </row>
    <row r="172" spans="1:23" ht="13" customHeight="1" x14ac:dyDescent="0.15">
      <c r="A172" s="4">
        <f t="shared" si="18"/>
        <v>11</v>
      </c>
      <c r="B172" s="26">
        <v>39022</v>
      </c>
      <c r="C172" s="1" t="s">
        <v>179</v>
      </c>
      <c r="D172" s="5">
        <v>98.322970722668998</v>
      </c>
      <c r="E172" s="9">
        <f t="shared" si="23"/>
        <v>167</v>
      </c>
      <c r="F172" s="13">
        <f t="shared" si="19"/>
        <v>91.56641004781028</v>
      </c>
      <c r="M172" s="13">
        <f t="shared" si="20"/>
        <v>6.7565606748587186</v>
      </c>
      <c r="N172" s="12">
        <f t="shared" si="21"/>
        <v>0.48031368293098808</v>
      </c>
      <c r="O172" s="13">
        <f t="shared" si="22"/>
        <v>97.842657039738015</v>
      </c>
      <c r="P172" s="5">
        <v>98.599392617749004</v>
      </c>
      <c r="U172" s="13">
        <f t="shared" si="24"/>
        <v>-2.7135732936437007</v>
      </c>
      <c r="V172" s="5">
        <f t="shared" si="25"/>
        <v>-0.54937131011070228</v>
      </c>
      <c r="W172" s="5">
        <f t="shared" si="26"/>
        <v>0.12920118228310074</v>
      </c>
    </row>
    <row r="173" spans="1:23" ht="13" customHeight="1" x14ac:dyDescent="0.15">
      <c r="A173" s="4">
        <f t="shared" si="18"/>
        <v>12</v>
      </c>
      <c r="B173" s="26">
        <v>39052</v>
      </c>
      <c r="C173" s="1" t="s">
        <v>180</v>
      </c>
      <c r="D173" s="5">
        <v>95.668926611637005</v>
      </c>
      <c r="E173" s="9">
        <f t="shared" si="23"/>
        <v>168</v>
      </c>
      <c r="F173" s="13">
        <f t="shared" si="19"/>
        <v>91.65669266666454</v>
      </c>
      <c r="M173" s="13">
        <f t="shared" si="20"/>
        <v>4.0122339449724649</v>
      </c>
      <c r="N173" s="12">
        <f t="shared" si="21"/>
        <v>-1.0402272627857723</v>
      </c>
      <c r="O173" s="13">
        <f t="shared" si="22"/>
        <v>96.709153874422782</v>
      </c>
      <c r="P173" s="5">
        <v>98.203917854663004</v>
      </c>
      <c r="U173" s="13">
        <f t="shared" si="24"/>
        <v>-2.6993123697594767</v>
      </c>
      <c r="V173" s="5">
        <f t="shared" si="25"/>
        <v>-1.1584958949498625</v>
      </c>
      <c r="W173" s="5">
        <f t="shared" si="26"/>
        <v>-0.4010924941689864</v>
      </c>
    </row>
    <row r="174" spans="1:23" ht="13" customHeight="1" x14ac:dyDescent="0.15">
      <c r="A174" s="4">
        <f t="shared" si="18"/>
        <v>1</v>
      </c>
      <c r="B174" s="26">
        <v>39083</v>
      </c>
      <c r="C174" s="1" t="s">
        <v>181</v>
      </c>
      <c r="D174" s="5">
        <v>97.324567545535999</v>
      </c>
      <c r="E174" s="9">
        <f t="shared" si="23"/>
        <v>169</v>
      </c>
      <c r="F174" s="13">
        <f t="shared" si="19"/>
        <v>91.746975285518801</v>
      </c>
      <c r="M174" s="13">
        <f t="shared" si="20"/>
        <v>5.5775922600171981</v>
      </c>
      <c r="N174" s="12">
        <f t="shared" si="21"/>
        <v>-4.5349074038693871E-2</v>
      </c>
      <c r="O174" s="13">
        <f t="shared" si="22"/>
        <v>97.369916619574695</v>
      </c>
      <c r="P174" s="5">
        <v>97.626492966992004</v>
      </c>
      <c r="U174" s="13">
        <f t="shared" si="24"/>
        <v>1.7305942405102748</v>
      </c>
      <c r="V174" s="5">
        <f t="shared" si="25"/>
        <v>0.6832473645772108</v>
      </c>
      <c r="W174" s="5">
        <f t="shared" si="26"/>
        <v>-0.58798559190434974</v>
      </c>
    </row>
    <row r="175" spans="1:23" ht="13" customHeight="1" x14ac:dyDescent="0.15">
      <c r="A175" s="4">
        <f t="shared" si="18"/>
        <v>2</v>
      </c>
      <c r="B175" s="26">
        <v>39114</v>
      </c>
      <c r="C175" s="1" t="s">
        <v>182</v>
      </c>
      <c r="D175" s="5">
        <v>93.927470933685996</v>
      </c>
      <c r="E175" s="9">
        <f t="shared" si="23"/>
        <v>170</v>
      </c>
      <c r="F175" s="13">
        <f t="shared" si="19"/>
        <v>91.837257904373061</v>
      </c>
      <c r="M175" s="13">
        <f t="shared" si="20"/>
        <v>2.0902130293129346</v>
      </c>
      <c r="N175" s="12">
        <f t="shared" si="21"/>
        <v>-2.922118555904885</v>
      </c>
      <c r="O175" s="13">
        <f t="shared" si="22"/>
        <v>96.849589489590883</v>
      </c>
      <c r="P175" s="5">
        <v>98.490368721433001</v>
      </c>
      <c r="U175" s="13">
        <f t="shared" si="24"/>
        <v>-3.4904821028468258</v>
      </c>
      <c r="V175" s="5">
        <f t="shared" si="25"/>
        <v>-0.53438181734994927</v>
      </c>
      <c r="W175" s="5">
        <f t="shared" si="26"/>
        <v>0.88487840563225006</v>
      </c>
    </row>
    <row r="176" spans="1:23" ht="13" customHeight="1" x14ac:dyDescent="0.15">
      <c r="A176" s="4">
        <f t="shared" si="18"/>
        <v>3</v>
      </c>
      <c r="B176" s="26">
        <v>39142</v>
      </c>
      <c r="C176" s="1" t="s">
        <v>183</v>
      </c>
      <c r="D176" s="5">
        <v>102.31452086423501</v>
      </c>
      <c r="E176" s="9">
        <f t="shared" si="23"/>
        <v>171</v>
      </c>
      <c r="F176" s="13">
        <f t="shared" si="19"/>
        <v>91.927540523227322</v>
      </c>
      <c r="M176" s="13">
        <f t="shared" si="20"/>
        <v>10.386980341007686</v>
      </c>
      <c r="N176" s="12">
        <f t="shared" si="21"/>
        <v>1.3801745758115458</v>
      </c>
      <c r="O176" s="13">
        <f t="shared" si="22"/>
        <v>100.93434628842346</v>
      </c>
      <c r="P176" s="5">
        <v>99.361282318533995</v>
      </c>
      <c r="U176" s="13">
        <f t="shared" si="24"/>
        <v>8.9292832514040299</v>
      </c>
      <c r="V176" s="5">
        <f t="shared" si="25"/>
        <v>4.2176294400004588</v>
      </c>
      <c r="W176" s="5">
        <f t="shared" si="26"/>
        <v>0.8842627034570949</v>
      </c>
    </row>
    <row r="177" spans="1:23" ht="13" customHeight="1" x14ac:dyDescent="0.15">
      <c r="A177" s="4">
        <f t="shared" si="18"/>
        <v>4</v>
      </c>
      <c r="B177" s="26">
        <v>39173</v>
      </c>
      <c r="C177" s="1" t="s">
        <v>184</v>
      </c>
      <c r="D177" s="5">
        <v>96.648580372764002</v>
      </c>
      <c r="E177" s="9">
        <f t="shared" si="23"/>
        <v>172</v>
      </c>
      <c r="F177" s="13">
        <f t="shared" si="19"/>
        <v>92.017823142081568</v>
      </c>
      <c r="M177" s="13">
        <f t="shared" si="20"/>
        <v>4.6307572306824341</v>
      </c>
      <c r="N177" s="12">
        <f t="shared" si="21"/>
        <v>-2.4614354005154722</v>
      </c>
      <c r="O177" s="13">
        <f t="shared" si="22"/>
        <v>99.110015773279471</v>
      </c>
      <c r="P177" s="5">
        <v>99.030751379175996</v>
      </c>
      <c r="U177" s="13">
        <f t="shared" si="24"/>
        <v>-5.537767702581875</v>
      </c>
      <c r="V177" s="5">
        <f t="shared" si="25"/>
        <v>-1.8074427409782712</v>
      </c>
      <c r="W177" s="5">
        <f t="shared" si="26"/>
        <v>-0.33265566994030715</v>
      </c>
    </row>
    <row r="178" spans="1:23" ht="13" customHeight="1" x14ac:dyDescent="0.15">
      <c r="A178" s="4">
        <f t="shared" si="18"/>
        <v>5</v>
      </c>
      <c r="B178" s="26">
        <v>39203</v>
      </c>
      <c r="C178" s="1" t="s">
        <v>185</v>
      </c>
      <c r="D178" s="5">
        <v>100.642026608413</v>
      </c>
      <c r="E178" s="9">
        <f t="shared" si="23"/>
        <v>173</v>
      </c>
      <c r="F178" s="13">
        <f t="shared" si="19"/>
        <v>92.108105760935828</v>
      </c>
      <c r="M178" s="13">
        <f t="shared" si="20"/>
        <v>8.5339208474771766</v>
      </c>
      <c r="N178" s="12">
        <f t="shared" si="21"/>
        <v>-0.22232500469459146</v>
      </c>
      <c r="O178" s="13">
        <f t="shared" si="22"/>
        <v>100.8643516131076</v>
      </c>
      <c r="P178" s="5">
        <v>99.145659029711993</v>
      </c>
      <c r="U178" s="13">
        <f t="shared" si="24"/>
        <v>4.1319243596198429</v>
      </c>
      <c r="V178" s="5">
        <f t="shared" si="25"/>
        <v>1.7700893558944442</v>
      </c>
      <c r="W178" s="5">
        <f t="shared" si="26"/>
        <v>0.11603229192518327</v>
      </c>
    </row>
    <row r="179" spans="1:23" ht="13" customHeight="1" x14ac:dyDescent="0.15">
      <c r="A179" s="4">
        <f t="shared" si="18"/>
        <v>6</v>
      </c>
      <c r="B179" s="26">
        <v>39234</v>
      </c>
      <c r="C179" s="1" t="s">
        <v>186</v>
      </c>
      <c r="D179" s="5">
        <v>99.939529598988003</v>
      </c>
      <c r="E179" s="9">
        <f t="shared" si="23"/>
        <v>174</v>
      </c>
      <c r="F179" s="13">
        <f t="shared" si="19"/>
        <v>92.198388379790089</v>
      </c>
      <c r="M179" s="13">
        <f t="shared" si="20"/>
        <v>7.7411412191979139</v>
      </c>
      <c r="N179" s="12">
        <f t="shared" si="21"/>
        <v>-0.47300500434729875</v>
      </c>
      <c r="O179" s="13">
        <f t="shared" si="22"/>
        <v>100.4125346033353</v>
      </c>
      <c r="P179" s="5">
        <v>99.538076551263998</v>
      </c>
      <c r="U179" s="13">
        <f t="shared" si="24"/>
        <v>-0.69801556377470098</v>
      </c>
      <c r="V179" s="5">
        <f t="shared" si="25"/>
        <v>-0.44794518831129393</v>
      </c>
      <c r="W179" s="5">
        <f t="shared" si="26"/>
        <v>0.39579899452220069</v>
      </c>
    </row>
    <row r="180" spans="1:23" ht="13" customHeight="1" x14ac:dyDescent="0.15">
      <c r="A180" s="4">
        <f t="shared" si="18"/>
        <v>7</v>
      </c>
      <c r="B180" s="26">
        <v>39264</v>
      </c>
      <c r="C180" s="1" t="s">
        <v>187</v>
      </c>
      <c r="D180" s="5">
        <v>99.203482813850002</v>
      </c>
      <c r="E180" s="9">
        <f t="shared" si="23"/>
        <v>175</v>
      </c>
      <c r="F180" s="13">
        <f t="shared" si="19"/>
        <v>92.288670998644349</v>
      </c>
      <c r="M180" s="13">
        <f t="shared" si="20"/>
        <v>6.9148118152056526</v>
      </c>
      <c r="N180" s="12">
        <f t="shared" si="21"/>
        <v>2.53735013968894E-2</v>
      </c>
      <c r="O180" s="13">
        <f t="shared" si="22"/>
        <v>99.178109312453117</v>
      </c>
      <c r="P180" s="5">
        <v>99.421283344101994</v>
      </c>
      <c r="U180" s="13">
        <f t="shared" si="24"/>
        <v>-0.73649214489144299</v>
      </c>
      <c r="V180" s="5">
        <f t="shared" si="25"/>
        <v>-1.2293537811375876</v>
      </c>
      <c r="W180" s="5">
        <f t="shared" si="26"/>
        <v>-0.11733520599210845</v>
      </c>
    </row>
    <row r="181" spans="1:23" ht="13" customHeight="1" x14ac:dyDescent="0.15">
      <c r="A181" s="4">
        <f t="shared" si="18"/>
        <v>8</v>
      </c>
      <c r="B181" s="26">
        <v>39295</v>
      </c>
      <c r="C181" s="1" t="s">
        <v>188</v>
      </c>
      <c r="D181" s="5">
        <v>100.182914258637</v>
      </c>
      <c r="E181" s="9">
        <f t="shared" si="23"/>
        <v>176</v>
      </c>
      <c r="F181" s="13">
        <f t="shared" si="19"/>
        <v>92.37895361749861</v>
      </c>
      <c r="M181" s="13">
        <f t="shared" si="20"/>
        <v>7.8039606411383886</v>
      </c>
      <c r="N181" s="12">
        <f t="shared" si="21"/>
        <v>2.0325687727630863</v>
      </c>
      <c r="O181" s="13">
        <f t="shared" si="22"/>
        <v>98.150345485873913</v>
      </c>
      <c r="P181" s="5">
        <v>98.148962965834002</v>
      </c>
      <c r="U181" s="13">
        <f t="shared" si="24"/>
        <v>0.98729542250532987</v>
      </c>
      <c r="V181" s="5">
        <f t="shared" si="25"/>
        <v>-1.0362809229820136</v>
      </c>
      <c r="W181" s="5">
        <f t="shared" si="26"/>
        <v>-1.2797263679089954</v>
      </c>
    </row>
    <row r="182" spans="1:23" ht="13" customHeight="1" x14ac:dyDescent="0.15">
      <c r="A182" s="4">
        <f t="shared" si="18"/>
        <v>9</v>
      </c>
      <c r="B182" s="26">
        <v>39326</v>
      </c>
      <c r="C182" s="1" t="s">
        <v>189</v>
      </c>
      <c r="D182" s="5">
        <v>99.369516739394001</v>
      </c>
      <c r="E182" s="9">
        <f t="shared" si="23"/>
        <v>177</v>
      </c>
      <c r="F182" s="13">
        <f t="shared" si="19"/>
        <v>92.46923623635287</v>
      </c>
      <c r="M182" s="13">
        <f t="shared" si="20"/>
        <v>6.9002805030411309</v>
      </c>
      <c r="N182" s="12">
        <f t="shared" si="21"/>
        <v>0.73224410489068348</v>
      </c>
      <c r="O182" s="13">
        <f t="shared" si="22"/>
        <v>98.637272634503319</v>
      </c>
      <c r="P182" s="5">
        <v>99.705632680218997</v>
      </c>
      <c r="U182" s="13">
        <f t="shared" si="24"/>
        <v>-0.81191241566709316</v>
      </c>
      <c r="V182" s="5">
        <f t="shared" si="25"/>
        <v>0.49610334657403943</v>
      </c>
      <c r="W182" s="5">
        <f t="shared" si="26"/>
        <v>1.58602767400291</v>
      </c>
    </row>
    <row r="183" spans="1:23" ht="13" customHeight="1" x14ac:dyDescent="0.15">
      <c r="A183" s="4">
        <f t="shared" si="18"/>
        <v>10</v>
      </c>
      <c r="B183" s="26">
        <v>39356</v>
      </c>
      <c r="C183" s="1" t="s">
        <v>190</v>
      </c>
      <c r="D183" s="5">
        <v>103.29588469230499</v>
      </c>
      <c r="E183" s="9">
        <f t="shared" si="23"/>
        <v>178</v>
      </c>
      <c r="F183" s="13">
        <f t="shared" si="19"/>
        <v>92.559518855207131</v>
      </c>
      <c r="M183" s="13">
        <f t="shared" si="20"/>
        <v>10.736365837097864</v>
      </c>
      <c r="N183" s="12">
        <f t="shared" si="21"/>
        <v>2.6823101274318897</v>
      </c>
      <c r="O183" s="13">
        <f t="shared" si="22"/>
        <v>100.6135745648731</v>
      </c>
      <c r="P183" s="5">
        <v>99.414032763161003</v>
      </c>
      <c r="U183" s="13">
        <f t="shared" si="24"/>
        <v>3.951280112600597</v>
      </c>
      <c r="V183" s="5">
        <f t="shared" si="25"/>
        <v>2.003605612345849</v>
      </c>
      <c r="W183" s="5">
        <f t="shared" si="26"/>
        <v>-0.29246082615335123</v>
      </c>
    </row>
    <row r="184" spans="1:23" ht="13" customHeight="1" x14ac:dyDescent="0.15">
      <c r="A184" s="4">
        <f t="shared" si="18"/>
        <v>11</v>
      </c>
      <c r="B184" s="26">
        <v>39387</v>
      </c>
      <c r="C184" s="1" t="s">
        <v>191</v>
      </c>
      <c r="D184" s="5">
        <v>98.230623908007999</v>
      </c>
      <c r="E184" s="9">
        <f t="shared" si="23"/>
        <v>179</v>
      </c>
      <c r="F184" s="13">
        <f t="shared" si="19"/>
        <v>92.649801474061391</v>
      </c>
      <c r="M184" s="13">
        <f t="shared" si="20"/>
        <v>5.5808224339466079</v>
      </c>
      <c r="N184" s="12">
        <f t="shared" si="21"/>
        <v>0.48031368293098808</v>
      </c>
      <c r="O184" s="13">
        <f t="shared" si="22"/>
        <v>97.750310225077016</v>
      </c>
      <c r="P184" s="5">
        <v>98.575549549794999</v>
      </c>
      <c r="U184" s="13">
        <f t="shared" si="24"/>
        <v>-4.9036423855463918</v>
      </c>
      <c r="V184" s="5">
        <f t="shared" si="25"/>
        <v>-2.8458032151018831</v>
      </c>
      <c r="W184" s="5">
        <f t="shared" si="26"/>
        <v>-0.84342540993540549</v>
      </c>
    </row>
    <row r="185" spans="1:23" ht="13" customHeight="1" x14ac:dyDescent="0.15">
      <c r="A185" s="4">
        <f t="shared" si="18"/>
        <v>12</v>
      </c>
      <c r="B185" s="26">
        <v>39417</v>
      </c>
      <c r="C185" s="1" t="s">
        <v>192</v>
      </c>
      <c r="D185" s="5">
        <v>96.955274128510993</v>
      </c>
      <c r="E185" s="9">
        <f t="shared" si="23"/>
        <v>180</v>
      </c>
      <c r="F185" s="13">
        <f t="shared" si="19"/>
        <v>92.740084092915652</v>
      </c>
      <c r="M185" s="13">
        <f t="shared" si="20"/>
        <v>4.2151900355953416</v>
      </c>
      <c r="N185" s="12">
        <f t="shared" si="21"/>
        <v>-1.0402272627857723</v>
      </c>
      <c r="O185" s="13">
        <f t="shared" si="22"/>
        <v>97.99550139129677</v>
      </c>
      <c r="P185" s="5">
        <v>99.604405531075003</v>
      </c>
      <c r="U185" s="13">
        <f t="shared" si="24"/>
        <v>-1.2983219781759314</v>
      </c>
      <c r="V185" s="5">
        <f t="shared" si="25"/>
        <v>0.25083415659263864</v>
      </c>
      <c r="W185" s="5">
        <f t="shared" si="26"/>
        <v>1.0437233025622383</v>
      </c>
    </row>
    <row r="186" spans="1:23" ht="13" customHeight="1" x14ac:dyDescent="0.15">
      <c r="A186" s="4">
        <f t="shared" si="18"/>
        <v>1</v>
      </c>
      <c r="B186" s="26">
        <v>39448</v>
      </c>
      <c r="C186" s="1" t="s">
        <v>193</v>
      </c>
      <c r="D186" s="5">
        <v>98.413883443496005</v>
      </c>
      <c r="E186" s="9">
        <f t="shared" si="23"/>
        <v>181</v>
      </c>
      <c r="F186" s="13">
        <f t="shared" si="19"/>
        <v>92.830366711769898</v>
      </c>
      <c r="M186" s="13">
        <f t="shared" si="20"/>
        <v>5.5835167317261067</v>
      </c>
      <c r="N186" s="12">
        <f t="shared" si="21"/>
        <v>-4.5349074038693871E-2</v>
      </c>
      <c r="O186" s="13">
        <f t="shared" si="22"/>
        <v>98.459232517534701</v>
      </c>
      <c r="P186" s="5">
        <v>98.570355170792993</v>
      </c>
      <c r="U186" s="13">
        <f t="shared" si="24"/>
        <v>1.5044146160132277</v>
      </c>
      <c r="V186" s="5">
        <f t="shared" si="25"/>
        <v>0.47321674939571068</v>
      </c>
      <c r="W186" s="5">
        <f t="shared" si="26"/>
        <v>-1.0381572529534422</v>
      </c>
    </row>
    <row r="187" spans="1:23" ht="13" customHeight="1" x14ac:dyDescent="0.15">
      <c r="A187" s="4">
        <f t="shared" si="18"/>
        <v>2</v>
      </c>
      <c r="B187" s="26">
        <v>39479</v>
      </c>
      <c r="C187" s="1" t="s">
        <v>194</v>
      </c>
      <c r="D187" s="5">
        <v>96.940238578608998</v>
      </c>
      <c r="E187" s="9">
        <f t="shared" si="23"/>
        <v>182</v>
      </c>
      <c r="F187" s="13">
        <f t="shared" si="19"/>
        <v>92.920649330624173</v>
      </c>
      <c r="M187" s="13">
        <f t="shared" si="20"/>
        <v>4.0195892479848254</v>
      </c>
      <c r="N187" s="12">
        <f t="shared" si="21"/>
        <v>-2.922118555904885</v>
      </c>
      <c r="O187" s="13">
        <f t="shared" si="22"/>
        <v>99.862357134513886</v>
      </c>
      <c r="P187" s="5">
        <v>99.903758883558993</v>
      </c>
      <c r="U187" s="13">
        <f t="shared" si="24"/>
        <v>-1.4973952996510831</v>
      </c>
      <c r="V187" s="5">
        <f t="shared" si="25"/>
        <v>1.425081814170448</v>
      </c>
      <c r="W187" s="5">
        <f t="shared" si="26"/>
        <v>1.3527431350486729</v>
      </c>
    </row>
    <row r="188" spans="1:23" ht="13" customHeight="1" x14ac:dyDescent="0.15">
      <c r="A188" s="4">
        <f t="shared" si="18"/>
        <v>3</v>
      </c>
      <c r="B188" s="26">
        <v>39508</v>
      </c>
      <c r="C188" s="1" t="s">
        <v>195</v>
      </c>
      <c r="D188" s="5">
        <v>97.253812560040004</v>
      </c>
      <c r="E188" s="9">
        <f t="shared" si="23"/>
        <v>183</v>
      </c>
      <c r="F188" s="13">
        <f t="shared" si="19"/>
        <v>93.010931949478419</v>
      </c>
      <c r="M188" s="13">
        <f t="shared" si="20"/>
        <v>4.2428806105615848</v>
      </c>
      <c r="N188" s="12">
        <f t="shared" si="21"/>
        <v>1.3801745758115458</v>
      </c>
      <c r="O188" s="13">
        <f t="shared" si="22"/>
        <v>95.873637984228452</v>
      </c>
      <c r="P188" s="5">
        <v>98.804465303097004</v>
      </c>
      <c r="U188" s="13">
        <f t="shared" si="24"/>
        <v>0.32347143562756475</v>
      </c>
      <c r="V188" s="5">
        <f t="shared" si="25"/>
        <v>-3.9942169048870491</v>
      </c>
      <c r="W188" s="5">
        <f t="shared" si="26"/>
        <v>-1.1003525720621243</v>
      </c>
    </row>
    <row r="189" spans="1:23" ht="13" customHeight="1" x14ac:dyDescent="0.15">
      <c r="A189" s="4">
        <f t="shared" si="18"/>
        <v>4</v>
      </c>
      <c r="B189" s="26">
        <v>39539</v>
      </c>
      <c r="C189" s="1" t="s">
        <v>196</v>
      </c>
      <c r="D189" s="5">
        <v>100.267614174279</v>
      </c>
      <c r="E189" s="9">
        <f t="shared" si="23"/>
        <v>184</v>
      </c>
      <c r="F189" s="13">
        <f t="shared" si="19"/>
        <v>93.101214568332679</v>
      </c>
      <c r="M189" s="13">
        <f t="shared" si="20"/>
        <v>7.1663996059463244</v>
      </c>
      <c r="N189" s="12">
        <f t="shared" si="21"/>
        <v>-2.4614354005154722</v>
      </c>
      <c r="O189" s="13">
        <f t="shared" si="22"/>
        <v>102.72904957479447</v>
      </c>
      <c r="P189" s="5">
        <v>98.478896595422</v>
      </c>
      <c r="U189" s="13">
        <f t="shared" si="24"/>
        <v>3.0989033076501915</v>
      </c>
      <c r="V189" s="5">
        <f t="shared" si="25"/>
        <v>7.1504656907811937</v>
      </c>
      <c r="W189" s="5">
        <f t="shared" si="26"/>
        <v>-0.32950809123482028</v>
      </c>
    </row>
    <row r="190" spans="1:23" ht="13" customHeight="1" x14ac:dyDescent="0.15">
      <c r="A190" s="4">
        <f t="shared" si="18"/>
        <v>5</v>
      </c>
      <c r="B190" s="26">
        <v>39569</v>
      </c>
      <c r="C190" s="1" t="s">
        <v>197</v>
      </c>
      <c r="D190" s="5">
        <v>99.579411289223998</v>
      </c>
      <c r="E190" s="9">
        <f t="shared" si="23"/>
        <v>185</v>
      </c>
      <c r="F190" s="13">
        <f t="shared" si="19"/>
        <v>93.19149718718694</v>
      </c>
      <c r="M190" s="13">
        <f t="shared" si="20"/>
        <v>6.3879141020370582</v>
      </c>
      <c r="N190" s="12">
        <f t="shared" si="21"/>
        <v>-0.22232500469459146</v>
      </c>
      <c r="O190" s="13">
        <f t="shared" si="22"/>
        <v>99.801736293918594</v>
      </c>
      <c r="P190" s="5">
        <v>98.364487429212005</v>
      </c>
      <c r="U190" s="13">
        <f t="shared" si="24"/>
        <v>-0.68636607215847301</v>
      </c>
      <c r="V190" s="5">
        <f t="shared" si="25"/>
        <v>-2.8495477111803447</v>
      </c>
      <c r="W190" s="5">
        <f t="shared" si="26"/>
        <v>-0.11617632829500346</v>
      </c>
    </row>
    <row r="191" spans="1:23" ht="13" customHeight="1" x14ac:dyDescent="0.15">
      <c r="A191" s="4">
        <f t="shared" si="18"/>
        <v>6</v>
      </c>
      <c r="B191" s="26">
        <v>39600</v>
      </c>
      <c r="C191" s="1" t="s">
        <v>198</v>
      </c>
      <c r="D191" s="5">
        <v>99.229124813032996</v>
      </c>
      <c r="E191" s="9">
        <f t="shared" si="23"/>
        <v>186</v>
      </c>
      <c r="F191" s="13">
        <f t="shared" si="19"/>
        <v>93.2817798060412</v>
      </c>
      <c r="M191" s="13">
        <f t="shared" si="20"/>
        <v>5.9473450069917959</v>
      </c>
      <c r="N191" s="12">
        <f t="shared" si="21"/>
        <v>-0.47300500434729875</v>
      </c>
      <c r="O191" s="13">
        <f t="shared" si="22"/>
        <v>99.702129817380296</v>
      </c>
      <c r="P191" s="5">
        <v>99.549491206629995</v>
      </c>
      <c r="U191" s="13">
        <f t="shared" si="24"/>
        <v>-0.35176596412446193</v>
      </c>
      <c r="V191" s="5">
        <f t="shared" si="25"/>
        <v>-9.9804352346088976E-2</v>
      </c>
      <c r="W191" s="5">
        <f t="shared" si="26"/>
        <v>1.2047069103783725</v>
      </c>
    </row>
    <row r="192" spans="1:23" ht="13" customHeight="1" x14ac:dyDescent="0.15">
      <c r="A192" s="4">
        <f t="shared" si="18"/>
        <v>7</v>
      </c>
      <c r="B192" s="26">
        <v>39630</v>
      </c>
      <c r="C192" s="1" t="s">
        <v>199</v>
      </c>
      <c r="D192" s="5">
        <v>99.117931984837995</v>
      </c>
      <c r="E192" s="9">
        <f t="shared" si="23"/>
        <v>187</v>
      </c>
      <c r="F192" s="13">
        <f t="shared" si="19"/>
        <v>93.372062424895461</v>
      </c>
      <c r="M192" s="13">
        <f t="shared" si="20"/>
        <v>5.745869559942534</v>
      </c>
      <c r="N192" s="12">
        <f t="shared" si="21"/>
        <v>2.53735013968894E-2</v>
      </c>
      <c r="O192" s="13">
        <f t="shared" si="22"/>
        <v>99.09255848344111</v>
      </c>
      <c r="P192" s="5">
        <v>98.030513931040005</v>
      </c>
      <c r="U192" s="13">
        <f t="shared" si="24"/>
        <v>-0.11205664506717117</v>
      </c>
      <c r="V192" s="5">
        <f t="shared" si="25"/>
        <v>-0.61139248986527006</v>
      </c>
      <c r="W192" s="5">
        <f t="shared" si="26"/>
        <v>-1.5258513701864374</v>
      </c>
    </row>
    <row r="193" spans="1:23" ht="13" customHeight="1" x14ac:dyDescent="0.15">
      <c r="A193" s="4">
        <f t="shared" si="18"/>
        <v>8</v>
      </c>
      <c r="B193" s="26">
        <v>39661</v>
      </c>
      <c r="C193" s="1" t="s">
        <v>200</v>
      </c>
      <c r="D193" s="5">
        <v>98.257106390854005</v>
      </c>
      <c r="E193" s="9">
        <f t="shared" si="23"/>
        <v>188</v>
      </c>
      <c r="F193" s="13">
        <f t="shared" si="19"/>
        <v>93.462345043749721</v>
      </c>
      <c r="M193" s="13">
        <f t="shared" si="20"/>
        <v>4.7947613471042843</v>
      </c>
      <c r="N193" s="12">
        <f t="shared" si="21"/>
        <v>2.0325687727630863</v>
      </c>
      <c r="O193" s="13">
        <f t="shared" si="22"/>
        <v>96.22453761809092</v>
      </c>
      <c r="P193" s="5">
        <v>97.655783993298002</v>
      </c>
      <c r="U193" s="13">
        <f t="shared" si="24"/>
        <v>-0.86848623326369889</v>
      </c>
      <c r="V193" s="5">
        <f t="shared" si="25"/>
        <v>-2.8942848072990746</v>
      </c>
      <c r="W193" s="5">
        <f t="shared" si="26"/>
        <v>-0.38225846495674176</v>
      </c>
    </row>
    <row r="194" spans="1:23" ht="13" customHeight="1" x14ac:dyDescent="0.15">
      <c r="A194" s="4">
        <f t="shared" si="18"/>
        <v>9</v>
      </c>
      <c r="B194" s="26">
        <v>39692</v>
      </c>
      <c r="C194" s="1" t="s">
        <v>201</v>
      </c>
      <c r="D194" s="5">
        <v>97.198151106243003</v>
      </c>
      <c r="E194" s="9">
        <f t="shared" si="23"/>
        <v>189</v>
      </c>
      <c r="F194" s="13">
        <f t="shared" si="19"/>
        <v>93.552627662603982</v>
      </c>
      <c r="M194" s="13">
        <f t="shared" si="20"/>
        <v>3.6455234436390214</v>
      </c>
      <c r="N194" s="12">
        <f t="shared" si="21"/>
        <v>0.73224410489068348</v>
      </c>
      <c r="O194" s="13">
        <f t="shared" si="22"/>
        <v>96.465907001352321</v>
      </c>
      <c r="P194" s="5">
        <v>96.778204085138</v>
      </c>
      <c r="U194" s="13">
        <f t="shared" si="24"/>
        <v>-1.0777391310493267</v>
      </c>
      <c r="V194" s="5">
        <f t="shared" si="25"/>
        <v>0.25083974341282289</v>
      </c>
      <c r="W194" s="5">
        <f t="shared" si="26"/>
        <v>-0.89864611421298646</v>
      </c>
    </row>
    <row r="195" spans="1:23" ht="13" customHeight="1" x14ac:dyDescent="0.15">
      <c r="A195" s="4">
        <f t="shared" si="18"/>
        <v>10</v>
      </c>
      <c r="B195" s="26">
        <v>39722</v>
      </c>
      <c r="C195" s="1" t="s">
        <v>202</v>
      </c>
      <c r="D195" s="5">
        <v>101.799708188868</v>
      </c>
      <c r="E195" s="9">
        <f t="shared" si="23"/>
        <v>190</v>
      </c>
      <c r="F195" s="13">
        <f t="shared" si="19"/>
        <v>93.642910281458228</v>
      </c>
      <c r="M195" s="13">
        <f t="shared" si="20"/>
        <v>8.1567979074097678</v>
      </c>
      <c r="N195" s="12">
        <f t="shared" si="21"/>
        <v>2.6823101274318897</v>
      </c>
      <c r="O195" s="13">
        <f t="shared" si="22"/>
        <v>99.117398061436106</v>
      </c>
      <c r="P195" s="5">
        <v>97.553417366627002</v>
      </c>
      <c r="U195" s="13">
        <f t="shared" si="24"/>
        <v>4.7342022767441705</v>
      </c>
      <c r="V195" s="5">
        <f t="shared" si="25"/>
        <v>2.7486302078169489</v>
      </c>
      <c r="W195" s="5">
        <f t="shared" si="26"/>
        <v>0.80102052814188252</v>
      </c>
    </row>
    <row r="196" spans="1:23" ht="13" customHeight="1" x14ac:dyDescent="0.15">
      <c r="A196" s="4">
        <f t="shared" si="18"/>
        <v>11</v>
      </c>
      <c r="B196" s="26">
        <v>39753</v>
      </c>
      <c r="C196" s="1" t="s">
        <v>203</v>
      </c>
      <c r="D196" s="5">
        <v>94.394361758589</v>
      </c>
      <c r="E196" s="9">
        <f t="shared" si="23"/>
        <v>191</v>
      </c>
      <c r="F196" s="13">
        <f t="shared" si="19"/>
        <v>93.733192900312488</v>
      </c>
      <c r="M196" s="13">
        <f t="shared" si="20"/>
        <v>0.66116885827651117</v>
      </c>
      <c r="N196" s="12">
        <f t="shared" si="21"/>
        <v>0.48031368293098808</v>
      </c>
      <c r="O196" s="13">
        <f t="shared" si="22"/>
        <v>93.914048075658016</v>
      </c>
      <c r="P196" s="5">
        <v>95.617922022141997</v>
      </c>
      <c r="U196" s="13">
        <f t="shared" si="24"/>
        <v>-7.2744279546852253</v>
      </c>
      <c r="V196" s="5">
        <f t="shared" si="25"/>
        <v>-5.2496837967365595</v>
      </c>
      <c r="W196" s="5">
        <f t="shared" si="26"/>
        <v>-1.9840364353521212</v>
      </c>
    </row>
    <row r="197" spans="1:23" ht="13" customHeight="1" x14ac:dyDescent="0.15">
      <c r="A197" s="4">
        <f t="shared" si="18"/>
        <v>12</v>
      </c>
      <c r="B197" s="26">
        <v>39783</v>
      </c>
      <c r="C197" s="1" t="s">
        <v>204</v>
      </c>
      <c r="D197" s="5">
        <v>93.115294618123002</v>
      </c>
      <c r="E197" s="9">
        <f t="shared" si="23"/>
        <v>192</v>
      </c>
      <c r="F197" s="13">
        <f t="shared" si="19"/>
        <v>93.823475519166749</v>
      </c>
      <c r="M197" s="13">
        <f t="shared" si="20"/>
        <v>-0.70818090104374676</v>
      </c>
      <c r="N197" s="12">
        <f t="shared" si="21"/>
        <v>-1.0402272627857723</v>
      </c>
      <c r="O197" s="13">
        <f t="shared" si="22"/>
        <v>94.155521880908779</v>
      </c>
      <c r="P197" s="5">
        <v>94.579171440083996</v>
      </c>
      <c r="U197" s="13">
        <f t="shared" si="24"/>
        <v>-1.3550249364863265</v>
      </c>
      <c r="V197" s="5">
        <f t="shared" si="25"/>
        <v>0.25712213475903578</v>
      </c>
      <c r="W197" s="5">
        <f t="shared" si="26"/>
        <v>-1.0863555284306048</v>
      </c>
    </row>
    <row r="198" spans="1:23" ht="13" customHeight="1" x14ac:dyDescent="0.15">
      <c r="A198" s="4">
        <f t="shared" si="18"/>
        <v>1</v>
      </c>
      <c r="B198" s="26">
        <v>39814</v>
      </c>
      <c r="C198" s="1" t="s">
        <v>205</v>
      </c>
      <c r="D198" s="5">
        <v>90.109601882518007</v>
      </c>
      <c r="E198" s="9">
        <f t="shared" si="23"/>
        <v>193</v>
      </c>
      <c r="F198" s="13">
        <f t="shared" si="19"/>
        <v>93.913758138021009</v>
      </c>
      <c r="M198" s="13">
        <f t="shared" si="20"/>
        <v>-3.8041562555030026</v>
      </c>
      <c r="N198" s="12">
        <f t="shared" si="21"/>
        <v>-4.5349074038693871E-2</v>
      </c>
      <c r="O198" s="13">
        <f t="shared" si="22"/>
        <v>90.154950956556704</v>
      </c>
      <c r="P198" s="5">
        <v>90.557643367058006</v>
      </c>
      <c r="U198" s="13">
        <f t="shared" si="24"/>
        <v>-3.2279259255224457</v>
      </c>
      <c r="V198" s="5">
        <f t="shared" si="25"/>
        <v>-4.2488967661526438</v>
      </c>
      <c r="W198" s="5">
        <f t="shared" si="26"/>
        <v>-4.2520229473289817</v>
      </c>
    </row>
    <row r="199" spans="1:23" ht="13" customHeight="1" x14ac:dyDescent="0.15">
      <c r="A199" s="4">
        <f t="shared" ref="A199:A262" si="27">+MONTH(B199)</f>
        <v>2</v>
      </c>
      <c r="B199" s="26">
        <v>39845</v>
      </c>
      <c r="C199" s="1" t="s">
        <v>206</v>
      </c>
      <c r="D199" s="5">
        <v>85.557052842272</v>
      </c>
      <c r="E199" s="9">
        <f t="shared" si="23"/>
        <v>194</v>
      </c>
      <c r="F199" s="13">
        <f t="shared" ref="F199:F262" si="28">$H$5+($J$5*E199)</f>
        <v>94.00404075687527</v>
      </c>
      <c r="M199" s="13">
        <f t="shared" ref="M199:M262" si="29">+D199-F199</f>
        <v>-8.4469879146032696</v>
      </c>
      <c r="N199" s="12">
        <f t="shared" ref="N199:N262" si="30">AVERAGEIF($A$6:$A$348,$A199,$M$6:$M$348)</f>
        <v>-2.922118555904885</v>
      </c>
      <c r="O199" s="13">
        <f t="shared" ref="O199:O262" si="31">D199-N199</f>
        <v>88.479171398176888</v>
      </c>
      <c r="P199" s="5">
        <v>89.748445858321006</v>
      </c>
      <c r="U199" s="13">
        <f t="shared" si="24"/>
        <v>-5.0522352170432105</v>
      </c>
      <c r="V199" s="5">
        <f t="shared" si="25"/>
        <v>-1.8587770728058284</v>
      </c>
      <c r="W199" s="5">
        <f t="shared" si="26"/>
        <v>-0.89357173911546184</v>
      </c>
    </row>
    <row r="200" spans="1:23" ht="13" customHeight="1" x14ac:dyDescent="0.15">
      <c r="A200" s="4">
        <f t="shared" si="27"/>
        <v>3</v>
      </c>
      <c r="B200" s="26">
        <v>39873</v>
      </c>
      <c r="C200" s="1" t="s">
        <v>207</v>
      </c>
      <c r="D200" s="5">
        <v>90.925811433020002</v>
      </c>
      <c r="E200" s="9">
        <f t="shared" ref="E200:E263" si="32">+E199+1</f>
        <v>195</v>
      </c>
      <c r="F200" s="13">
        <f t="shared" si="28"/>
        <v>94.09432337572953</v>
      </c>
      <c r="M200" s="13">
        <f t="shared" si="29"/>
        <v>-3.1685119427095287</v>
      </c>
      <c r="N200" s="12">
        <f t="shared" si="30"/>
        <v>1.3801745758115458</v>
      </c>
      <c r="O200" s="13">
        <f t="shared" si="31"/>
        <v>89.54563685720845</v>
      </c>
      <c r="P200" s="5">
        <v>89.382268832253004</v>
      </c>
      <c r="U200" s="13">
        <f t="shared" ref="U200:U263" si="33">((D200/D199)-1)*100</f>
        <v>6.275062560471234</v>
      </c>
      <c r="V200" s="5">
        <f t="shared" ref="V200:V263" si="34">((O200/O199)-1)*100</f>
        <v>1.2053293924196185</v>
      </c>
      <c r="W200" s="5">
        <f t="shared" ref="W200:W263" si="35">((P200/P199)-1)*100</f>
        <v>-0.40800375155917168</v>
      </c>
    </row>
    <row r="201" spans="1:23" ht="13" customHeight="1" x14ac:dyDescent="0.15">
      <c r="A201" s="4">
        <f t="shared" si="27"/>
        <v>4</v>
      </c>
      <c r="B201" s="26">
        <v>39904</v>
      </c>
      <c r="C201" s="1" t="s">
        <v>208</v>
      </c>
      <c r="D201" s="5">
        <v>88.454080831897002</v>
      </c>
      <c r="E201" s="9">
        <f t="shared" si="32"/>
        <v>196</v>
      </c>
      <c r="F201" s="13">
        <f t="shared" si="28"/>
        <v>94.184605994583791</v>
      </c>
      <c r="M201" s="13">
        <f t="shared" si="29"/>
        <v>-5.7305251626867886</v>
      </c>
      <c r="N201" s="12">
        <f t="shared" si="30"/>
        <v>-2.4614354005154722</v>
      </c>
      <c r="O201" s="13">
        <f t="shared" si="31"/>
        <v>90.915516232412472</v>
      </c>
      <c r="P201" s="5">
        <v>89.595644335966</v>
      </c>
      <c r="U201" s="13">
        <f t="shared" si="33"/>
        <v>-2.7184036767643138</v>
      </c>
      <c r="V201" s="5">
        <f t="shared" si="34"/>
        <v>1.5298114160363419</v>
      </c>
      <c r="W201" s="5">
        <f t="shared" si="35"/>
        <v>0.23872240714033488</v>
      </c>
    </row>
    <row r="202" spans="1:23" ht="13" customHeight="1" x14ac:dyDescent="0.15">
      <c r="A202" s="4">
        <f t="shared" si="27"/>
        <v>5</v>
      </c>
      <c r="B202" s="26">
        <v>39934</v>
      </c>
      <c r="C202" s="1" t="s">
        <v>209</v>
      </c>
      <c r="D202" s="5">
        <v>89.430266954211007</v>
      </c>
      <c r="E202" s="9">
        <f t="shared" si="32"/>
        <v>197</v>
      </c>
      <c r="F202" s="13">
        <f t="shared" si="28"/>
        <v>94.274888613438051</v>
      </c>
      <c r="M202" s="13">
        <f t="shared" si="29"/>
        <v>-4.8446216592270446</v>
      </c>
      <c r="N202" s="12">
        <f t="shared" si="30"/>
        <v>-0.22232500469459146</v>
      </c>
      <c r="O202" s="13">
        <f t="shared" si="31"/>
        <v>89.652591958905603</v>
      </c>
      <c r="P202" s="5">
        <v>89.118758658827005</v>
      </c>
      <c r="U202" s="13">
        <f t="shared" si="33"/>
        <v>1.103607785116445</v>
      </c>
      <c r="V202" s="5">
        <f t="shared" si="34"/>
        <v>-1.3891185199657041</v>
      </c>
      <c r="W202" s="5">
        <f t="shared" si="35"/>
        <v>-0.53226435355581136</v>
      </c>
    </row>
    <row r="203" spans="1:23" ht="13" customHeight="1" x14ac:dyDescent="0.15">
      <c r="A203" s="4">
        <f t="shared" si="27"/>
        <v>6</v>
      </c>
      <c r="B203" s="26">
        <v>39965</v>
      </c>
      <c r="C203" s="1" t="s">
        <v>210</v>
      </c>
      <c r="D203" s="5">
        <v>89.343901844483995</v>
      </c>
      <c r="E203" s="9">
        <f t="shared" si="32"/>
        <v>198</v>
      </c>
      <c r="F203" s="13">
        <f t="shared" si="28"/>
        <v>94.365171232292312</v>
      </c>
      <c r="M203" s="13">
        <f t="shared" si="29"/>
        <v>-5.0212693878083172</v>
      </c>
      <c r="N203" s="12">
        <f t="shared" si="30"/>
        <v>-0.47300500434729875</v>
      </c>
      <c r="O203" s="13">
        <f t="shared" si="31"/>
        <v>89.816906848831294</v>
      </c>
      <c r="P203" s="5">
        <v>89.056964082706003</v>
      </c>
      <c r="U203" s="13">
        <f t="shared" si="33"/>
        <v>-9.6572572875386342E-2</v>
      </c>
      <c r="V203" s="5">
        <f t="shared" si="34"/>
        <v>0.1832795754538985</v>
      </c>
      <c r="W203" s="5">
        <f t="shared" si="35"/>
        <v>-6.9339583552296968E-2</v>
      </c>
    </row>
    <row r="204" spans="1:23" ht="13" customHeight="1" x14ac:dyDescent="0.15">
      <c r="A204" s="4">
        <f t="shared" si="27"/>
        <v>7</v>
      </c>
      <c r="B204" s="26">
        <v>39995</v>
      </c>
      <c r="C204" s="1" t="s">
        <v>211</v>
      </c>
      <c r="D204" s="5">
        <v>92.035614282626</v>
      </c>
      <c r="E204" s="9">
        <f t="shared" si="32"/>
        <v>199</v>
      </c>
      <c r="F204" s="13">
        <f t="shared" si="28"/>
        <v>94.455453851146558</v>
      </c>
      <c r="M204" s="13">
        <f t="shared" si="29"/>
        <v>-2.4198395685205583</v>
      </c>
      <c r="N204" s="12">
        <f t="shared" si="30"/>
        <v>2.53735013968894E-2</v>
      </c>
      <c r="O204" s="13">
        <f t="shared" si="31"/>
        <v>92.010240781229115</v>
      </c>
      <c r="P204" s="5">
        <v>90.868172733540007</v>
      </c>
      <c r="U204" s="13">
        <f t="shared" si="33"/>
        <v>3.0127545166175107</v>
      </c>
      <c r="V204" s="5">
        <f t="shared" si="34"/>
        <v>2.4420056416431413</v>
      </c>
      <c r="W204" s="5">
        <f t="shared" si="35"/>
        <v>2.0337641974320642</v>
      </c>
    </row>
    <row r="205" spans="1:23" ht="13" customHeight="1" x14ac:dyDescent="0.15">
      <c r="A205" s="4">
        <f t="shared" si="27"/>
        <v>8</v>
      </c>
      <c r="B205" s="26">
        <v>40026</v>
      </c>
      <c r="C205" s="1" t="s">
        <v>212</v>
      </c>
      <c r="D205" s="5">
        <v>90.782014042450996</v>
      </c>
      <c r="E205" s="9">
        <f t="shared" si="32"/>
        <v>200</v>
      </c>
      <c r="F205" s="13">
        <f t="shared" si="28"/>
        <v>94.545736470000818</v>
      </c>
      <c r="M205" s="13">
        <f t="shared" si="29"/>
        <v>-3.7637224275498227</v>
      </c>
      <c r="N205" s="12">
        <f t="shared" si="30"/>
        <v>2.0325687727630863</v>
      </c>
      <c r="O205" s="13">
        <f t="shared" si="31"/>
        <v>88.749445269687911</v>
      </c>
      <c r="P205" s="5">
        <v>90.402521145012003</v>
      </c>
      <c r="U205" s="13">
        <f t="shared" si="33"/>
        <v>-1.3620816788655343</v>
      </c>
      <c r="V205" s="5">
        <f t="shared" si="34"/>
        <v>-3.5439484603614235</v>
      </c>
      <c r="W205" s="5">
        <f t="shared" si="35"/>
        <v>-0.51244739992017951</v>
      </c>
    </row>
    <row r="206" spans="1:23" ht="13" customHeight="1" x14ac:dyDescent="0.15">
      <c r="A206" s="4">
        <f t="shared" si="27"/>
        <v>9</v>
      </c>
      <c r="B206" s="26">
        <v>40057</v>
      </c>
      <c r="C206" s="1" t="s">
        <v>213</v>
      </c>
      <c r="D206" s="5">
        <v>91.462566564249002</v>
      </c>
      <c r="E206" s="9">
        <f t="shared" si="32"/>
        <v>201</v>
      </c>
      <c r="F206" s="13">
        <f t="shared" si="28"/>
        <v>94.636019088855079</v>
      </c>
      <c r="M206" s="13">
        <f t="shared" si="29"/>
        <v>-3.173452524606077</v>
      </c>
      <c r="N206" s="12">
        <f t="shared" si="30"/>
        <v>0.73224410489068348</v>
      </c>
      <c r="O206" s="13">
        <f t="shared" si="31"/>
        <v>90.73032245935832</v>
      </c>
      <c r="P206" s="5">
        <v>91.163199372224994</v>
      </c>
      <c r="U206" s="13">
        <f t="shared" si="33"/>
        <v>0.74965567681697376</v>
      </c>
      <c r="V206" s="5">
        <f t="shared" si="34"/>
        <v>2.2319882492234155</v>
      </c>
      <c r="W206" s="5">
        <f t="shared" si="35"/>
        <v>0.84143474936149154</v>
      </c>
    </row>
    <row r="207" spans="1:23" ht="13" customHeight="1" x14ac:dyDescent="0.15">
      <c r="A207" s="4">
        <f t="shared" si="27"/>
        <v>10</v>
      </c>
      <c r="B207" s="26">
        <v>40087</v>
      </c>
      <c r="C207" s="1" t="s">
        <v>214</v>
      </c>
      <c r="D207" s="5">
        <v>95.445101438362002</v>
      </c>
      <c r="E207" s="9">
        <f t="shared" si="32"/>
        <v>202</v>
      </c>
      <c r="F207" s="13">
        <f t="shared" si="28"/>
        <v>94.726301707709339</v>
      </c>
      <c r="M207" s="13">
        <f t="shared" si="29"/>
        <v>0.71879973065266256</v>
      </c>
      <c r="N207" s="12">
        <f t="shared" si="30"/>
        <v>2.6823101274318897</v>
      </c>
      <c r="O207" s="13">
        <f t="shared" si="31"/>
        <v>92.762791310930112</v>
      </c>
      <c r="P207" s="5">
        <v>91.853892762154999</v>
      </c>
      <c r="U207" s="13">
        <f t="shared" si="33"/>
        <v>4.3542785029057951</v>
      </c>
      <c r="V207" s="5">
        <f t="shared" si="34"/>
        <v>2.2401208289347885</v>
      </c>
      <c r="W207" s="5">
        <f t="shared" si="35"/>
        <v>0.75764496494892253</v>
      </c>
    </row>
    <row r="208" spans="1:23" ht="13" customHeight="1" x14ac:dyDescent="0.15">
      <c r="A208" s="4">
        <f t="shared" si="27"/>
        <v>11</v>
      </c>
      <c r="B208" s="26">
        <v>40118</v>
      </c>
      <c r="C208" s="1" t="s">
        <v>215</v>
      </c>
      <c r="D208" s="5">
        <v>92.246261597010999</v>
      </c>
      <c r="E208" s="9">
        <f t="shared" si="32"/>
        <v>203</v>
      </c>
      <c r="F208" s="13">
        <f t="shared" si="28"/>
        <v>94.8165843265636</v>
      </c>
      <c r="M208" s="13">
        <f t="shared" si="29"/>
        <v>-2.5703227295526005</v>
      </c>
      <c r="N208" s="12">
        <f t="shared" si="30"/>
        <v>0.48031368293098808</v>
      </c>
      <c r="O208" s="13">
        <f t="shared" si="31"/>
        <v>91.765947914080016</v>
      </c>
      <c r="P208" s="5">
        <v>92.753599634097995</v>
      </c>
      <c r="U208" s="13">
        <f t="shared" si="33"/>
        <v>-3.3514971362011647</v>
      </c>
      <c r="V208" s="5">
        <f t="shared" si="34"/>
        <v>-1.0746155681201852</v>
      </c>
      <c r="W208" s="5">
        <f t="shared" si="35"/>
        <v>0.97949781428716687</v>
      </c>
    </row>
    <row r="209" spans="1:23" ht="13" customHeight="1" x14ac:dyDescent="0.15">
      <c r="A209" s="4">
        <f t="shared" si="27"/>
        <v>12</v>
      </c>
      <c r="B209" s="26">
        <v>40148</v>
      </c>
      <c r="C209" s="1" t="s">
        <v>216</v>
      </c>
      <c r="D209" s="5">
        <v>91.892238154286005</v>
      </c>
      <c r="E209" s="9">
        <f t="shared" si="32"/>
        <v>204</v>
      </c>
      <c r="F209" s="13">
        <f t="shared" si="28"/>
        <v>94.90686694541786</v>
      </c>
      <c r="M209" s="13">
        <f t="shared" si="29"/>
        <v>-3.0146287911318552</v>
      </c>
      <c r="N209" s="12">
        <f t="shared" si="30"/>
        <v>-1.0402272627857723</v>
      </c>
      <c r="O209" s="13">
        <f t="shared" si="31"/>
        <v>92.932465417071782</v>
      </c>
      <c r="P209" s="5">
        <v>92.985240026005997</v>
      </c>
      <c r="U209" s="13">
        <f t="shared" si="33"/>
        <v>-0.38378080216582289</v>
      </c>
      <c r="V209" s="5">
        <f t="shared" si="34"/>
        <v>1.2711877657319848</v>
      </c>
      <c r="W209" s="5">
        <f t="shared" si="35"/>
        <v>0.24973736094533461</v>
      </c>
    </row>
    <row r="210" spans="1:23" ht="13" customHeight="1" x14ac:dyDescent="0.15">
      <c r="A210" s="4">
        <f t="shared" si="27"/>
        <v>1</v>
      </c>
      <c r="B210" s="26">
        <v>40179</v>
      </c>
      <c r="C210" s="1" t="s">
        <v>217</v>
      </c>
      <c r="D210" s="5">
        <v>92.981289244796002</v>
      </c>
      <c r="E210" s="9">
        <f t="shared" si="32"/>
        <v>205</v>
      </c>
      <c r="F210" s="13">
        <f t="shared" si="28"/>
        <v>94.997149564272121</v>
      </c>
      <c r="M210" s="13">
        <f t="shared" si="29"/>
        <v>-2.0158603194761184</v>
      </c>
      <c r="N210" s="12">
        <f t="shared" si="30"/>
        <v>-4.5349074038693871E-2</v>
      </c>
      <c r="O210" s="13">
        <f t="shared" si="31"/>
        <v>93.026638318834699</v>
      </c>
      <c r="P210" s="5">
        <v>94.415677060015994</v>
      </c>
      <c r="U210" s="13">
        <f t="shared" si="33"/>
        <v>1.1851393680078814</v>
      </c>
      <c r="V210" s="5">
        <f t="shared" si="34"/>
        <v>0.10133477180473971</v>
      </c>
      <c r="W210" s="5">
        <f t="shared" si="35"/>
        <v>1.5383484880072684</v>
      </c>
    </row>
    <row r="211" spans="1:23" ht="13" customHeight="1" x14ac:dyDescent="0.15">
      <c r="A211" s="4">
        <f t="shared" si="27"/>
        <v>2</v>
      </c>
      <c r="B211" s="26">
        <v>40210</v>
      </c>
      <c r="C211" s="1" t="s">
        <v>218</v>
      </c>
      <c r="D211" s="5">
        <v>88.696325956872997</v>
      </c>
      <c r="E211" s="9">
        <f t="shared" si="32"/>
        <v>206</v>
      </c>
      <c r="F211" s="13">
        <f t="shared" si="28"/>
        <v>95.087432183126381</v>
      </c>
      <c r="M211" s="13">
        <f t="shared" si="29"/>
        <v>-6.3911062262533846</v>
      </c>
      <c r="N211" s="12">
        <f t="shared" si="30"/>
        <v>-2.922118555904885</v>
      </c>
      <c r="O211" s="13">
        <f t="shared" si="31"/>
        <v>91.618444512777884</v>
      </c>
      <c r="P211" s="5">
        <v>93.038568811077994</v>
      </c>
      <c r="U211" s="13">
        <f t="shared" si="33"/>
        <v>-4.6084145775197705</v>
      </c>
      <c r="V211" s="5">
        <f t="shared" si="34"/>
        <v>-1.5137532985234237</v>
      </c>
      <c r="W211" s="5">
        <f t="shared" si="35"/>
        <v>-1.4585588874850064</v>
      </c>
    </row>
    <row r="212" spans="1:23" ht="13" customHeight="1" x14ac:dyDescent="0.15">
      <c r="A212" s="4">
        <f t="shared" si="27"/>
        <v>3</v>
      </c>
      <c r="B212" s="26">
        <v>40238</v>
      </c>
      <c r="C212" s="1" t="s">
        <v>219</v>
      </c>
      <c r="D212" s="5">
        <v>96.826786358945</v>
      </c>
      <c r="E212" s="9">
        <f t="shared" si="32"/>
        <v>207</v>
      </c>
      <c r="F212" s="13">
        <f t="shared" si="28"/>
        <v>95.177714801980642</v>
      </c>
      <c r="M212" s="13">
        <f t="shared" si="29"/>
        <v>1.6490715569643584</v>
      </c>
      <c r="N212" s="12">
        <f t="shared" si="30"/>
        <v>1.3801745758115458</v>
      </c>
      <c r="O212" s="13">
        <f t="shared" si="31"/>
        <v>95.446611783133449</v>
      </c>
      <c r="P212" s="5">
        <v>94.444717020042006</v>
      </c>
      <c r="U212" s="13">
        <f t="shared" si="33"/>
        <v>9.1666259164165265</v>
      </c>
      <c r="V212" s="5">
        <f t="shared" si="34"/>
        <v>4.1783805550438702</v>
      </c>
      <c r="W212" s="5">
        <f t="shared" si="35"/>
        <v>1.511360532446826</v>
      </c>
    </row>
    <row r="213" spans="1:23" ht="13" customHeight="1" x14ac:dyDescent="0.15">
      <c r="A213" s="4">
        <f t="shared" si="27"/>
        <v>4</v>
      </c>
      <c r="B213" s="26">
        <v>40269</v>
      </c>
      <c r="C213" s="1" t="s">
        <v>220</v>
      </c>
      <c r="D213" s="5">
        <v>94.777619273541006</v>
      </c>
      <c r="E213" s="9">
        <f t="shared" si="32"/>
        <v>208</v>
      </c>
      <c r="F213" s="13">
        <f t="shared" si="28"/>
        <v>95.267997420834888</v>
      </c>
      <c r="M213" s="13">
        <f t="shared" si="29"/>
        <v>-0.49037814729388174</v>
      </c>
      <c r="N213" s="12">
        <f t="shared" si="30"/>
        <v>-2.4614354005154722</v>
      </c>
      <c r="O213" s="13">
        <f t="shared" si="31"/>
        <v>97.239054674056476</v>
      </c>
      <c r="P213" s="5">
        <v>96.202327830292006</v>
      </c>
      <c r="U213" s="13">
        <f t="shared" si="33"/>
        <v>-2.1163225203071012</v>
      </c>
      <c r="V213" s="5">
        <f t="shared" si="34"/>
        <v>1.8779533997452802</v>
      </c>
      <c r="W213" s="5">
        <f t="shared" si="35"/>
        <v>1.8609943104356264</v>
      </c>
    </row>
    <row r="214" spans="1:23" ht="13" customHeight="1" x14ac:dyDescent="0.15">
      <c r="A214" s="4">
        <f t="shared" si="27"/>
        <v>5</v>
      </c>
      <c r="B214" s="26">
        <v>40299</v>
      </c>
      <c r="C214" s="1" t="s">
        <v>221</v>
      </c>
      <c r="D214" s="5">
        <v>95.143665084136998</v>
      </c>
      <c r="E214" s="9">
        <f t="shared" si="32"/>
        <v>209</v>
      </c>
      <c r="F214" s="13">
        <f t="shared" si="28"/>
        <v>95.358280039689149</v>
      </c>
      <c r="M214" s="13">
        <f t="shared" si="29"/>
        <v>-0.21461495555215038</v>
      </c>
      <c r="N214" s="12">
        <f t="shared" si="30"/>
        <v>-0.22232500469459146</v>
      </c>
      <c r="O214" s="13">
        <f t="shared" si="31"/>
        <v>95.365990088831595</v>
      </c>
      <c r="P214" s="5">
        <v>94.767772148356002</v>
      </c>
      <c r="U214" s="13">
        <f t="shared" si="33"/>
        <v>0.38621545191965811</v>
      </c>
      <c r="V214" s="5">
        <f t="shared" si="34"/>
        <v>-1.926247217749455</v>
      </c>
      <c r="W214" s="5">
        <f t="shared" si="35"/>
        <v>-1.4911860391431109</v>
      </c>
    </row>
    <row r="215" spans="1:23" ht="13" customHeight="1" x14ac:dyDescent="0.15">
      <c r="A215" s="4">
        <f t="shared" si="27"/>
        <v>6</v>
      </c>
      <c r="B215" s="26">
        <v>40330</v>
      </c>
      <c r="C215" s="1" t="s">
        <v>222</v>
      </c>
      <c r="D215" s="5">
        <v>95.102613256631997</v>
      </c>
      <c r="E215" s="9">
        <f t="shared" si="32"/>
        <v>210</v>
      </c>
      <c r="F215" s="13">
        <f t="shared" si="28"/>
        <v>95.448562658543409</v>
      </c>
      <c r="M215" s="13">
        <f t="shared" si="29"/>
        <v>-0.34594940191141177</v>
      </c>
      <c r="N215" s="12">
        <f t="shared" si="30"/>
        <v>-0.47300500434729875</v>
      </c>
      <c r="O215" s="13">
        <f t="shared" si="31"/>
        <v>95.575618260979297</v>
      </c>
      <c r="P215" s="5">
        <v>94.60548954219</v>
      </c>
      <c r="U215" s="13">
        <f t="shared" si="33"/>
        <v>-4.3147200046056433E-2</v>
      </c>
      <c r="V215" s="5">
        <f t="shared" si="34"/>
        <v>0.21981439290090776</v>
      </c>
      <c r="W215" s="5">
        <f t="shared" si="35"/>
        <v>-0.17124239864154678</v>
      </c>
    </row>
    <row r="216" spans="1:23" ht="13" customHeight="1" x14ac:dyDescent="0.15">
      <c r="A216" s="4">
        <f t="shared" si="27"/>
        <v>7</v>
      </c>
      <c r="B216" s="26">
        <v>40360</v>
      </c>
      <c r="C216" s="1" t="s">
        <v>223</v>
      </c>
      <c r="D216" s="5">
        <v>95.193280301510995</v>
      </c>
      <c r="E216" s="9">
        <f t="shared" si="32"/>
        <v>211</v>
      </c>
      <c r="F216" s="13">
        <f t="shared" si="28"/>
        <v>95.53884527739767</v>
      </c>
      <c r="M216" s="13">
        <f t="shared" si="29"/>
        <v>-0.34556497588667412</v>
      </c>
      <c r="N216" s="12">
        <f t="shared" si="30"/>
        <v>2.53735013968894E-2</v>
      </c>
      <c r="O216" s="13">
        <f t="shared" si="31"/>
        <v>95.16790680011411</v>
      </c>
      <c r="P216" s="5">
        <v>94.433796281216999</v>
      </c>
      <c r="U216" s="13">
        <f t="shared" si="33"/>
        <v>9.5336018406078082E-2</v>
      </c>
      <c r="V216" s="5">
        <f t="shared" si="34"/>
        <v>-0.42658521941431049</v>
      </c>
      <c r="W216" s="5">
        <f t="shared" si="35"/>
        <v>-0.18148340207724267</v>
      </c>
    </row>
    <row r="217" spans="1:23" ht="13" customHeight="1" x14ac:dyDescent="0.15">
      <c r="A217" s="4">
        <f t="shared" si="27"/>
        <v>8</v>
      </c>
      <c r="B217" s="26">
        <v>40391</v>
      </c>
      <c r="C217" s="1" t="s">
        <v>224</v>
      </c>
      <c r="D217" s="5">
        <v>95.685408939289005</v>
      </c>
      <c r="E217" s="9">
        <f t="shared" si="32"/>
        <v>212</v>
      </c>
      <c r="F217" s="13">
        <f t="shared" si="28"/>
        <v>95.62912789625193</v>
      </c>
      <c r="M217" s="13">
        <f t="shared" si="29"/>
        <v>5.6281043037074596E-2</v>
      </c>
      <c r="N217" s="12">
        <f t="shared" si="30"/>
        <v>2.0325687727630863</v>
      </c>
      <c r="O217" s="13">
        <f t="shared" si="31"/>
        <v>93.65284016652592</v>
      </c>
      <c r="P217" s="5">
        <v>95.195247030887998</v>
      </c>
      <c r="U217" s="13">
        <f t="shared" si="33"/>
        <v>0.51697833735664389</v>
      </c>
      <c r="V217" s="5">
        <f t="shared" si="34"/>
        <v>-1.5919932302077</v>
      </c>
      <c r="W217" s="5">
        <f t="shared" si="35"/>
        <v>0.80633288044829055</v>
      </c>
    </row>
    <row r="218" spans="1:23" ht="13" customHeight="1" x14ac:dyDescent="0.15">
      <c r="A218" s="4">
        <f t="shared" si="27"/>
        <v>9</v>
      </c>
      <c r="B218" s="26">
        <v>40422</v>
      </c>
      <c r="C218" s="1" t="s">
        <v>225</v>
      </c>
      <c r="D218" s="5">
        <v>95.022437238389003</v>
      </c>
      <c r="E218" s="9">
        <f t="shared" si="32"/>
        <v>213</v>
      </c>
      <c r="F218" s="13">
        <f t="shared" si="28"/>
        <v>95.71941051510619</v>
      </c>
      <c r="M218" s="13">
        <f t="shared" si="29"/>
        <v>-0.69697327671718767</v>
      </c>
      <c r="N218" s="12">
        <f t="shared" si="30"/>
        <v>0.73224410489068348</v>
      </c>
      <c r="O218" s="13">
        <f t="shared" si="31"/>
        <v>94.29019313349832</v>
      </c>
      <c r="P218" s="5">
        <v>94.723931999233002</v>
      </c>
      <c r="U218" s="13">
        <f t="shared" si="33"/>
        <v>-0.69286603699488802</v>
      </c>
      <c r="V218" s="5">
        <f t="shared" si="34"/>
        <v>0.6805484658437555</v>
      </c>
      <c r="W218" s="5">
        <f t="shared" si="35"/>
        <v>-0.49510353337500757</v>
      </c>
    </row>
    <row r="219" spans="1:23" ht="13" customHeight="1" x14ac:dyDescent="0.15">
      <c r="A219" s="4">
        <f t="shared" si="27"/>
        <v>10</v>
      </c>
      <c r="B219" s="26">
        <v>40452</v>
      </c>
      <c r="C219" s="1" t="s">
        <v>226</v>
      </c>
      <c r="D219" s="5">
        <v>97.470428601406994</v>
      </c>
      <c r="E219" s="9">
        <f t="shared" si="32"/>
        <v>214</v>
      </c>
      <c r="F219" s="13">
        <f t="shared" si="28"/>
        <v>95.809693133960451</v>
      </c>
      <c r="M219" s="13">
        <f t="shared" si="29"/>
        <v>1.6607354674465427</v>
      </c>
      <c r="N219" s="12">
        <f t="shared" si="30"/>
        <v>2.6823101274318897</v>
      </c>
      <c r="O219" s="13">
        <f t="shared" si="31"/>
        <v>94.788118473975103</v>
      </c>
      <c r="P219" s="5">
        <v>94.851858427907999</v>
      </c>
      <c r="U219" s="13">
        <f t="shared" si="33"/>
        <v>2.5762245572343634</v>
      </c>
      <c r="V219" s="5">
        <f t="shared" si="34"/>
        <v>0.52807754860764167</v>
      </c>
      <c r="W219" s="5">
        <f t="shared" si="35"/>
        <v>0.13505185645801276</v>
      </c>
    </row>
    <row r="220" spans="1:23" ht="13" customHeight="1" x14ac:dyDescent="0.15">
      <c r="A220" s="4">
        <f t="shared" si="27"/>
        <v>11</v>
      </c>
      <c r="B220" s="26">
        <v>40483</v>
      </c>
      <c r="C220" s="1" t="s">
        <v>227</v>
      </c>
      <c r="D220" s="5">
        <v>95.410554634085997</v>
      </c>
      <c r="E220" s="9">
        <f t="shared" si="32"/>
        <v>215</v>
      </c>
      <c r="F220" s="13">
        <f t="shared" si="28"/>
        <v>95.899975752814711</v>
      </c>
      <c r="M220" s="13">
        <f t="shared" si="29"/>
        <v>-0.48942111872871408</v>
      </c>
      <c r="N220" s="12">
        <f t="shared" si="30"/>
        <v>0.48031368293098808</v>
      </c>
      <c r="O220" s="13">
        <f t="shared" si="31"/>
        <v>94.930240951155014</v>
      </c>
      <c r="P220" s="5">
        <v>94.611098104115996</v>
      </c>
      <c r="U220" s="13">
        <f t="shared" si="33"/>
        <v>-2.113332214578223</v>
      </c>
      <c r="V220" s="5">
        <f t="shared" si="34"/>
        <v>0.14993701686243366</v>
      </c>
      <c r="W220" s="5">
        <f t="shared" si="35"/>
        <v>-0.25382773493572985</v>
      </c>
    </row>
    <row r="221" spans="1:23" ht="13" customHeight="1" x14ac:dyDescent="0.15">
      <c r="A221" s="4">
        <f t="shared" si="27"/>
        <v>12</v>
      </c>
      <c r="B221" s="26">
        <v>40513</v>
      </c>
      <c r="C221" s="1" t="s">
        <v>228</v>
      </c>
      <c r="D221" s="5">
        <v>94.712901254222999</v>
      </c>
      <c r="E221" s="9">
        <f t="shared" si="32"/>
        <v>216</v>
      </c>
      <c r="F221" s="13">
        <f t="shared" si="28"/>
        <v>95.990258371668972</v>
      </c>
      <c r="M221" s="13">
        <f t="shared" si="29"/>
        <v>-1.2773571174459732</v>
      </c>
      <c r="N221" s="12">
        <f t="shared" si="30"/>
        <v>-1.0402272627857723</v>
      </c>
      <c r="O221" s="13">
        <f t="shared" si="31"/>
        <v>95.753128517008776</v>
      </c>
      <c r="P221" s="5">
        <v>95.615261898097003</v>
      </c>
      <c r="U221" s="13">
        <f t="shared" si="33"/>
        <v>-0.73121195295280383</v>
      </c>
      <c r="V221" s="5">
        <f t="shared" si="34"/>
        <v>0.86683395892481752</v>
      </c>
      <c r="W221" s="5">
        <f t="shared" si="35"/>
        <v>1.0613594114254665</v>
      </c>
    </row>
    <row r="222" spans="1:23" ht="13" customHeight="1" x14ac:dyDescent="0.15">
      <c r="A222" s="4">
        <f t="shared" si="27"/>
        <v>1</v>
      </c>
      <c r="B222" s="26">
        <v>40544</v>
      </c>
      <c r="C222" s="1" t="s">
        <v>229</v>
      </c>
      <c r="D222" s="5">
        <v>93.959734326355999</v>
      </c>
      <c r="E222" s="9">
        <f t="shared" si="32"/>
        <v>217</v>
      </c>
      <c r="F222" s="13">
        <f t="shared" si="28"/>
        <v>96.080540990523218</v>
      </c>
      <c r="M222" s="13">
        <f t="shared" si="29"/>
        <v>-2.120806664167219</v>
      </c>
      <c r="N222" s="12">
        <f t="shared" si="30"/>
        <v>-4.5349074038693871E-2</v>
      </c>
      <c r="O222" s="13">
        <f t="shared" si="31"/>
        <v>94.005083400394696</v>
      </c>
      <c r="P222" s="5">
        <v>95.599524500273006</v>
      </c>
      <c r="U222" s="13">
        <f t="shared" si="33"/>
        <v>-0.79521049180554249</v>
      </c>
      <c r="V222" s="5">
        <f t="shared" si="34"/>
        <v>-1.8255749380591491</v>
      </c>
      <c r="W222" s="5">
        <f t="shared" si="35"/>
        <v>-1.6459085622511083E-2</v>
      </c>
    </row>
    <row r="223" spans="1:23" ht="13" customHeight="1" x14ac:dyDescent="0.15">
      <c r="A223" s="4">
        <f t="shared" si="27"/>
        <v>2</v>
      </c>
      <c r="B223" s="26">
        <v>40575</v>
      </c>
      <c r="C223" s="1" t="s">
        <v>230</v>
      </c>
      <c r="D223" s="5">
        <v>90.690864945398005</v>
      </c>
      <c r="E223" s="9">
        <f t="shared" si="32"/>
        <v>218</v>
      </c>
      <c r="F223" s="13">
        <f t="shared" si="28"/>
        <v>96.170823609377479</v>
      </c>
      <c r="M223" s="13">
        <f t="shared" si="29"/>
        <v>-5.479958663979474</v>
      </c>
      <c r="N223" s="12">
        <f t="shared" si="30"/>
        <v>-2.922118555904885</v>
      </c>
      <c r="O223" s="13">
        <f t="shared" si="31"/>
        <v>93.612983501302892</v>
      </c>
      <c r="P223" s="5">
        <v>95.103510880846997</v>
      </c>
      <c r="U223" s="13">
        <f t="shared" si="33"/>
        <v>-3.4790108809844345</v>
      </c>
      <c r="V223" s="5">
        <f t="shared" si="34"/>
        <v>-0.41710499571787629</v>
      </c>
      <c r="W223" s="5">
        <f t="shared" si="35"/>
        <v>-0.51884527880113884</v>
      </c>
    </row>
    <row r="224" spans="1:23" ht="13" customHeight="1" x14ac:dyDescent="0.15">
      <c r="A224" s="4">
        <f t="shared" si="27"/>
        <v>3</v>
      </c>
      <c r="B224" s="26">
        <v>40603</v>
      </c>
      <c r="C224" s="1" t="s">
        <v>231</v>
      </c>
      <c r="D224" s="5">
        <v>98.182451683390994</v>
      </c>
      <c r="E224" s="9">
        <f t="shared" si="32"/>
        <v>219</v>
      </c>
      <c r="F224" s="13">
        <f t="shared" si="28"/>
        <v>96.261106228231739</v>
      </c>
      <c r="M224" s="13">
        <f t="shared" si="29"/>
        <v>1.9213454551592548</v>
      </c>
      <c r="N224" s="12">
        <f t="shared" si="30"/>
        <v>1.3801745758115458</v>
      </c>
      <c r="O224" s="13">
        <f t="shared" si="31"/>
        <v>96.802277107579442</v>
      </c>
      <c r="P224" s="5">
        <v>95.757862265148006</v>
      </c>
      <c r="U224" s="13">
        <f t="shared" si="33"/>
        <v>8.2605748026589367</v>
      </c>
      <c r="V224" s="5">
        <f t="shared" si="34"/>
        <v>3.406892384999316</v>
      </c>
      <c r="W224" s="5">
        <f t="shared" si="35"/>
        <v>0.68804124920354148</v>
      </c>
    </row>
    <row r="225" spans="1:23" ht="13" customHeight="1" x14ac:dyDescent="0.15">
      <c r="A225" s="4">
        <f t="shared" si="27"/>
        <v>4</v>
      </c>
      <c r="B225" s="26">
        <v>40634</v>
      </c>
      <c r="C225" s="1" t="s">
        <v>232</v>
      </c>
      <c r="D225" s="5">
        <v>94.315400722256996</v>
      </c>
      <c r="E225" s="9">
        <f t="shared" si="32"/>
        <v>220</v>
      </c>
      <c r="F225" s="13">
        <f t="shared" si="28"/>
        <v>96.351388847086</v>
      </c>
      <c r="M225" s="13">
        <f t="shared" si="29"/>
        <v>-2.0359881248290037</v>
      </c>
      <c r="N225" s="12">
        <f t="shared" si="30"/>
        <v>-2.4614354005154722</v>
      </c>
      <c r="O225" s="13">
        <f t="shared" si="31"/>
        <v>96.776836122772465</v>
      </c>
      <c r="P225" s="5">
        <v>96.287529018449007</v>
      </c>
      <c r="U225" s="13">
        <f t="shared" si="33"/>
        <v>-3.9386376025769665</v>
      </c>
      <c r="V225" s="5">
        <f t="shared" si="34"/>
        <v>-2.6281390858917675E-2</v>
      </c>
      <c r="W225" s="5">
        <f t="shared" si="35"/>
        <v>0.55313134689074506</v>
      </c>
    </row>
    <row r="226" spans="1:23" ht="13" customHeight="1" x14ac:dyDescent="0.15">
      <c r="A226" s="4">
        <f t="shared" si="27"/>
        <v>5</v>
      </c>
      <c r="B226" s="26">
        <v>40664</v>
      </c>
      <c r="C226" s="1" t="s">
        <v>233</v>
      </c>
      <c r="D226" s="5">
        <v>97.668615207819997</v>
      </c>
      <c r="E226" s="9">
        <f t="shared" si="32"/>
        <v>221</v>
      </c>
      <c r="F226" s="13">
        <f t="shared" si="28"/>
        <v>96.44167146594026</v>
      </c>
      <c r="M226" s="13">
        <f t="shared" si="29"/>
        <v>1.2269437418797366</v>
      </c>
      <c r="N226" s="12">
        <f t="shared" si="30"/>
        <v>-0.22232500469459146</v>
      </c>
      <c r="O226" s="13">
        <f t="shared" si="31"/>
        <v>97.890940212514593</v>
      </c>
      <c r="P226" s="5">
        <v>96.92008128514</v>
      </c>
      <c r="U226" s="13">
        <f t="shared" si="33"/>
        <v>3.5553201914898969</v>
      </c>
      <c r="V226" s="5">
        <f t="shared" si="34"/>
        <v>1.1512094571150877</v>
      </c>
      <c r="W226" s="5">
        <f t="shared" si="35"/>
        <v>0.65694101109374792</v>
      </c>
    </row>
    <row r="227" spans="1:23" ht="13" customHeight="1" x14ac:dyDescent="0.15">
      <c r="A227" s="4">
        <f t="shared" si="27"/>
        <v>6</v>
      </c>
      <c r="B227" s="26">
        <v>40695</v>
      </c>
      <c r="C227" s="1" t="s">
        <v>234</v>
      </c>
      <c r="D227" s="5">
        <v>98.591187130416998</v>
      </c>
      <c r="E227" s="9">
        <f t="shared" si="32"/>
        <v>222</v>
      </c>
      <c r="F227" s="13">
        <f t="shared" si="28"/>
        <v>96.531954084794521</v>
      </c>
      <c r="M227" s="13">
        <f t="shared" si="29"/>
        <v>2.0592330456224772</v>
      </c>
      <c r="N227" s="12">
        <f t="shared" si="30"/>
        <v>-0.47300500434729875</v>
      </c>
      <c r="O227" s="13">
        <f t="shared" si="31"/>
        <v>99.064192134764298</v>
      </c>
      <c r="P227" s="5">
        <v>97.839689411066004</v>
      </c>
      <c r="U227" s="13">
        <f t="shared" si="33"/>
        <v>0.94459404449827034</v>
      </c>
      <c r="V227" s="5">
        <f t="shared" si="34"/>
        <v>1.1985296286894931</v>
      </c>
      <c r="W227" s="5">
        <f t="shared" si="35"/>
        <v>0.94883136057275497</v>
      </c>
    </row>
    <row r="228" spans="1:23" ht="13" customHeight="1" x14ac:dyDescent="0.15">
      <c r="A228" s="4">
        <f t="shared" si="27"/>
        <v>7</v>
      </c>
      <c r="B228" s="26">
        <v>40725</v>
      </c>
      <c r="C228" s="1" t="s">
        <v>235</v>
      </c>
      <c r="D228" s="5">
        <v>97.672502605787002</v>
      </c>
      <c r="E228" s="9">
        <f t="shared" si="32"/>
        <v>223</v>
      </c>
      <c r="F228" s="13">
        <f t="shared" si="28"/>
        <v>96.622236703648781</v>
      </c>
      <c r="M228" s="13">
        <f t="shared" si="29"/>
        <v>1.0502659021382215</v>
      </c>
      <c r="N228" s="12">
        <f t="shared" si="30"/>
        <v>2.53735013968894E-2</v>
      </c>
      <c r="O228" s="13">
        <f t="shared" si="31"/>
        <v>97.647129104390118</v>
      </c>
      <c r="P228" s="5">
        <v>97.855975103860999</v>
      </c>
      <c r="U228" s="13">
        <f t="shared" si="33"/>
        <v>-0.93181201217787946</v>
      </c>
      <c r="V228" s="5">
        <f t="shared" si="34"/>
        <v>-1.4304492873130625</v>
      </c>
      <c r="W228" s="5">
        <f t="shared" si="35"/>
        <v>1.6645282597504973E-2</v>
      </c>
    </row>
    <row r="229" spans="1:23" ht="13" customHeight="1" x14ac:dyDescent="0.15">
      <c r="A229" s="4">
        <f t="shared" si="27"/>
        <v>8</v>
      </c>
      <c r="B229" s="26">
        <v>40756</v>
      </c>
      <c r="C229" s="1" t="s">
        <v>236</v>
      </c>
      <c r="D229" s="5">
        <v>99.203989927715995</v>
      </c>
      <c r="E229" s="9">
        <f t="shared" si="32"/>
        <v>224</v>
      </c>
      <c r="F229" s="13">
        <f t="shared" si="28"/>
        <v>96.712519322503027</v>
      </c>
      <c r="M229" s="13">
        <f t="shared" si="29"/>
        <v>2.4914706052129674</v>
      </c>
      <c r="N229" s="12">
        <f t="shared" si="30"/>
        <v>2.0325687727630863</v>
      </c>
      <c r="O229" s="13">
        <f t="shared" si="31"/>
        <v>97.17142115495291</v>
      </c>
      <c r="P229" s="5">
        <v>97.847626781394993</v>
      </c>
      <c r="U229" s="13">
        <f t="shared" si="33"/>
        <v>1.5679820636010255</v>
      </c>
      <c r="V229" s="5">
        <f t="shared" si="34"/>
        <v>-0.48717044095444306</v>
      </c>
      <c r="W229" s="5">
        <f t="shared" si="35"/>
        <v>-8.531234252318054E-3</v>
      </c>
    </row>
    <row r="230" spans="1:23" ht="13" customHeight="1" x14ac:dyDescent="0.15">
      <c r="A230" s="4">
        <f t="shared" si="27"/>
        <v>9</v>
      </c>
      <c r="B230" s="26">
        <v>40787</v>
      </c>
      <c r="C230" s="1" t="s">
        <v>237</v>
      </c>
      <c r="D230" s="5">
        <v>97.146208227635</v>
      </c>
      <c r="E230" s="9">
        <f t="shared" si="32"/>
        <v>225</v>
      </c>
      <c r="F230" s="13">
        <f t="shared" si="28"/>
        <v>96.802801941357302</v>
      </c>
      <c r="M230" s="13">
        <f t="shared" si="29"/>
        <v>0.34340628627769831</v>
      </c>
      <c r="N230" s="12">
        <f t="shared" si="30"/>
        <v>0.73224410489068348</v>
      </c>
      <c r="O230" s="13">
        <f t="shared" si="31"/>
        <v>96.413964122744318</v>
      </c>
      <c r="P230" s="5">
        <v>97.116416466565994</v>
      </c>
      <c r="U230" s="13">
        <f t="shared" si="33"/>
        <v>-2.0742932835467354</v>
      </c>
      <c r="V230" s="5">
        <f t="shared" si="34"/>
        <v>-0.77950597326422733</v>
      </c>
      <c r="W230" s="5">
        <f t="shared" si="35"/>
        <v>-0.74729488990328274</v>
      </c>
    </row>
    <row r="231" spans="1:23" ht="13" customHeight="1" x14ac:dyDescent="0.15">
      <c r="A231" s="4">
        <f t="shared" si="27"/>
        <v>10</v>
      </c>
      <c r="B231" s="26">
        <v>40817</v>
      </c>
      <c r="C231" s="1" t="s">
        <v>238</v>
      </c>
      <c r="D231" s="5">
        <v>101.696324232574</v>
      </c>
      <c r="E231" s="9">
        <f t="shared" si="32"/>
        <v>226</v>
      </c>
      <c r="F231" s="13">
        <f t="shared" si="28"/>
        <v>96.893084560211548</v>
      </c>
      <c r="M231" s="13">
        <f t="shared" si="29"/>
        <v>4.8032396723624515</v>
      </c>
      <c r="N231" s="12">
        <f t="shared" si="30"/>
        <v>2.6823101274318897</v>
      </c>
      <c r="O231" s="13">
        <f t="shared" si="31"/>
        <v>99.01401410514211</v>
      </c>
      <c r="P231" s="5">
        <v>99.104770375485003</v>
      </c>
      <c r="U231" s="13">
        <f t="shared" si="33"/>
        <v>4.6837813723795252</v>
      </c>
      <c r="V231" s="5">
        <f t="shared" si="34"/>
        <v>2.6967566431431722</v>
      </c>
      <c r="W231" s="5">
        <f t="shared" si="35"/>
        <v>2.0473921724691424</v>
      </c>
    </row>
    <row r="232" spans="1:23" ht="13" customHeight="1" x14ac:dyDescent="0.15">
      <c r="A232" s="4">
        <f t="shared" si="27"/>
        <v>11</v>
      </c>
      <c r="B232" s="26">
        <v>40848</v>
      </c>
      <c r="C232" s="1" t="s">
        <v>239</v>
      </c>
      <c r="D232" s="5">
        <v>101.44542957308801</v>
      </c>
      <c r="E232" s="9">
        <f t="shared" si="32"/>
        <v>227</v>
      </c>
      <c r="F232" s="13">
        <f t="shared" si="28"/>
        <v>96.983367179065809</v>
      </c>
      <c r="M232" s="13">
        <f t="shared" si="29"/>
        <v>4.4620623940221975</v>
      </c>
      <c r="N232" s="12">
        <f t="shared" si="30"/>
        <v>0.48031368293098808</v>
      </c>
      <c r="O232" s="13">
        <f t="shared" si="31"/>
        <v>100.96511589015702</v>
      </c>
      <c r="P232" s="5">
        <v>99.891541457475</v>
      </c>
      <c r="U232" s="13">
        <f t="shared" si="33"/>
        <v>-0.24670966367693614</v>
      </c>
      <c r="V232" s="5">
        <f t="shared" si="34"/>
        <v>1.9705309421583994</v>
      </c>
      <c r="W232" s="5">
        <f t="shared" si="35"/>
        <v>0.79387811404951769</v>
      </c>
    </row>
    <row r="233" spans="1:23" ht="13" customHeight="1" x14ac:dyDescent="0.15">
      <c r="A233" s="4">
        <f t="shared" si="27"/>
        <v>12</v>
      </c>
      <c r="B233" s="26">
        <v>40878</v>
      </c>
      <c r="C233" s="1" t="s">
        <v>240</v>
      </c>
      <c r="D233" s="5">
        <v>98.846454703362994</v>
      </c>
      <c r="E233" s="9">
        <f t="shared" si="32"/>
        <v>228</v>
      </c>
      <c r="F233" s="13">
        <f t="shared" si="28"/>
        <v>97.073649797920069</v>
      </c>
      <c r="M233" s="13">
        <f t="shared" si="29"/>
        <v>1.7728049054429249</v>
      </c>
      <c r="N233" s="12">
        <f t="shared" si="30"/>
        <v>-1.0402272627857723</v>
      </c>
      <c r="O233" s="13">
        <f t="shared" si="31"/>
        <v>99.886681966148771</v>
      </c>
      <c r="P233" s="5">
        <v>100.187488849126</v>
      </c>
      <c r="U233" s="13">
        <f t="shared" si="33"/>
        <v>-2.5619437767302689</v>
      </c>
      <c r="V233" s="5">
        <f t="shared" si="34"/>
        <v>-1.0681252772309136</v>
      </c>
      <c r="W233" s="5">
        <f t="shared" si="35"/>
        <v>0.29626872038708285</v>
      </c>
    </row>
    <row r="234" spans="1:23" ht="13" customHeight="1" x14ac:dyDescent="0.15">
      <c r="A234" s="4">
        <f t="shared" si="27"/>
        <v>1</v>
      </c>
      <c r="B234" s="26">
        <v>40909</v>
      </c>
      <c r="C234" s="1" t="s">
        <v>241</v>
      </c>
      <c r="D234" s="5">
        <v>97.418854301197996</v>
      </c>
      <c r="E234" s="9">
        <f t="shared" si="32"/>
        <v>229</v>
      </c>
      <c r="F234" s="13">
        <f t="shared" si="28"/>
        <v>97.16393241677433</v>
      </c>
      <c r="M234" s="13">
        <f t="shared" si="29"/>
        <v>0.25492188442366626</v>
      </c>
      <c r="N234" s="12">
        <f t="shared" si="30"/>
        <v>-4.5349074038693871E-2</v>
      </c>
      <c r="O234" s="13">
        <f t="shared" si="31"/>
        <v>97.464203375236693</v>
      </c>
      <c r="P234" s="5">
        <v>99.149281738262999</v>
      </c>
      <c r="U234" s="13">
        <f t="shared" si="33"/>
        <v>-1.444260602415337</v>
      </c>
      <c r="V234" s="5">
        <f t="shared" si="34"/>
        <v>-2.4252268102498808</v>
      </c>
      <c r="W234" s="5">
        <f t="shared" si="35"/>
        <v>-1.0362642309824199</v>
      </c>
    </row>
    <row r="235" spans="1:23" ht="13" customHeight="1" x14ac:dyDescent="0.15">
      <c r="A235" s="4">
        <f t="shared" si="27"/>
        <v>2</v>
      </c>
      <c r="B235" s="26">
        <v>40940</v>
      </c>
      <c r="C235" s="1" t="s">
        <v>242</v>
      </c>
      <c r="D235" s="5">
        <v>96.596414309606999</v>
      </c>
      <c r="E235" s="9">
        <f t="shared" si="32"/>
        <v>230</v>
      </c>
      <c r="F235" s="13">
        <f t="shared" si="28"/>
        <v>97.25421503562859</v>
      </c>
      <c r="M235" s="13">
        <f t="shared" si="29"/>
        <v>-0.65780072602159123</v>
      </c>
      <c r="N235" s="12">
        <f t="shared" si="30"/>
        <v>-2.922118555904885</v>
      </c>
      <c r="O235" s="13">
        <f t="shared" si="31"/>
        <v>99.518532865511887</v>
      </c>
      <c r="P235" s="5">
        <v>99.288641092461006</v>
      </c>
      <c r="U235" s="13">
        <f t="shared" si="33"/>
        <v>-0.84423081906526143</v>
      </c>
      <c r="V235" s="5">
        <f t="shared" si="34"/>
        <v>2.1077784654598197</v>
      </c>
      <c r="W235" s="5">
        <f t="shared" si="35"/>
        <v>0.14055508194794619</v>
      </c>
    </row>
    <row r="236" spans="1:23" ht="13" customHeight="1" x14ac:dyDescent="0.15">
      <c r="A236" s="4">
        <f t="shared" si="27"/>
        <v>3</v>
      </c>
      <c r="B236" s="26">
        <v>40969</v>
      </c>
      <c r="C236" s="1" t="s">
        <v>243</v>
      </c>
      <c r="D236" s="5">
        <v>101.728724592996</v>
      </c>
      <c r="E236" s="9">
        <f t="shared" si="32"/>
        <v>231</v>
      </c>
      <c r="F236" s="13">
        <f t="shared" si="28"/>
        <v>97.344497654482851</v>
      </c>
      <c r="M236" s="13">
        <f t="shared" si="29"/>
        <v>4.3842269385131516</v>
      </c>
      <c r="N236" s="12">
        <f t="shared" si="30"/>
        <v>1.3801745758115458</v>
      </c>
      <c r="O236" s="13">
        <f t="shared" si="31"/>
        <v>100.34855001718445</v>
      </c>
      <c r="P236" s="5">
        <v>99.586991842711001</v>
      </c>
      <c r="U236" s="13">
        <f t="shared" si="33"/>
        <v>5.3131478223809925</v>
      </c>
      <c r="V236" s="5">
        <f t="shared" si="34"/>
        <v>0.83403274523172755</v>
      </c>
      <c r="W236" s="5">
        <f t="shared" si="35"/>
        <v>0.30048830054201225</v>
      </c>
    </row>
    <row r="237" spans="1:23" ht="13" customHeight="1" x14ac:dyDescent="0.15">
      <c r="A237" s="4">
        <f t="shared" si="27"/>
        <v>4</v>
      </c>
      <c r="B237" s="26">
        <v>41000</v>
      </c>
      <c r="C237" s="1" t="s">
        <v>244</v>
      </c>
      <c r="D237" s="5">
        <v>97.343375750177998</v>
      </c>
      <c r="E237" s="9">
        <f t="shared" si="32"/>
        <v>232</v>
      </c>
      <c r="F237" s="13">
        <f t="shared" si="28"/>
        <v>97.434780273337111</v>
      </c>
      <c r="M237" s="13">
        <f t="shared" si="29"/>
        <v>-9.1404523159113182E-2</v>
      </c>
      <c r="N237" s="12">
        <f t="shared" si="30"/>
        <v>-2.4614354005154722</v>
      </c>
      <c r="O237" s="13">
        <f t="shared" si="31"/>
        <v>99.804811150693467</v>
      </c>
      <c r="P237" s="5">
        <v>100.23095819189</v>
      </c>
      <c r="U237" s="13">
        <f t="shared" si="33"/>
        <v>-4.310826524527112</v>
      </c>
      <c r="V237" s="5">
        <f t="shared" si="34"/>
        <v>-0.54185024736069787</v>
      </c>
      <c r="W237" s="5">
        <f t="shared" si="35"/>
        <v>0.64663701278986352</v>
      </c>
    </row>
    <row r="238" spans="1:23" ht="13" customHeight="1" x14ac:dyDescent="0.15">
      <c r="A238" s="4">
        <f t="shared" si="27"/>
        <v>5</v>
      </c>
      <c r="B238" s="26">
        <v>41030</v>
      </c>
      <c r="C238" s="1" t="s">
        <v>245</v>
      </c>
      <c r="D238" s="5">
        <v>102.213508540782</v>
      </c>
      <c r="E238" s="9">
        <f t="shared" si="32"/>
        <v>233</v>
      </c>
      <c r="F238" s="13">
        <f t="shared" si="28"/>
        <v>97.525062892191357</v>
      </c>
      <c r="M238" s="13">
        <f t="shared" si="29"/>
        <v>4.6884456485906441</v>
      </c>
      <c r="N238" s="12">
        <f t="shared" si="30"/>
        <v>-0.22232500469459146</v>
      </c>
      <c r="O238" s="13">
        <f t="shared" si="31"/>
        <v>102.4358335454766</v>
      </c>
      <c r="P238" s="5">
        <v>100.10852472718</v>
      </c>
      <c r="U238" s="13">
        <f t="shared" si="33"/>
        <v>5.0030448945007855</v>
      </c>
      <c r="V238" s="5">
        <f t="shared" si="34"/>
        <v>2.6361679005740601</v>
      </c>
      <c r="W238" s="5">
        <f t="shared" si="35"/>
        <v>-0.12215134616951895</v>
      </c>
    </row>
    <row r="239" spans="1:23" ht="13" customHeight="1" x14ac:dyDescent="0.15">
      <c r="A239" s="4">
        <f t="shared" si="27"/>
        <v>6</v>
      </c>
      <c r="B239" s="26">
        <v>41061</v>
      </c>
      <c r="C239" s="1" t="s">
        <v>246</v>
      </c>
      <c r="D239" s="5">
        <v>100.864709584837</v>
      </c>
      <c r="E239" s="9">
        <f t="shared" si="32"/>
        <v>234</v>
      </c>
      <c r="F239" s="13">
        <f t="shared" si="28"/>
        <v>97.615345511045632</v>
      </c>
      <c r="M239" s="13">
        <f t="shared" si="29"/>
        <v>3.2493640737913694</v>
      </c>
      <c r="N239" s="12">
        <f t="shared" si="30"/>
        <v>-0.47300500434729875</v>
      </c>
      <c r="O239" s="13">
        <f t="shared" si="31"/>
        <v>101.3377145891843</v>
      </c>
      <c r="P239" s="5">
        <v>100.51177271943401</v>
      </c>
      <c r="U239" s="13">
        <f t="shared" si="33"/>
        <v>-1.319589724685799</v>
      </c>
      <c r="V239" s="5">
        <f t="shared" si="34"/>
        <v>-1.0720066584949395</v>
      </c>
      <c r="W239" s="5">
        <f t="shared" si="35"/>
        <v>0.40281084288571467</v>
      </c>
    </row>
    <row r="240" spans="1:23" ht="13" customHeight="1" x14ac:dyDescent="0.15">
      <c r="A240" s="4">
        <f t="shared" si="27"/>
        <v>7</v>
      </c>
      <c r="B240" s="26">
        <v>41091</v>
      </c>
      <c r="C240" s="1" t="s">
        <v>247</v>
      </c>
      <c r="D240" s="5">
        <v>101.886283968505</v>
      </c>
      <c r="E240" s="9">
        <f t="shared" si="32"/>
        <v>235</v>
      </c>
      <c r="F240" s="13">
        <f t="shared" si="28"/>
        <v>97.705628129899878</v>
      </c>
      <c r="M240" s="13">
        <f t="shared" si="29"/>
        <v>4.1806558386051194</v>
      </c>
      <c r="N240" s="12">
        <f t="shared" si="30"/>
        <v>2.53735013968894E-2</v>
      </c>
      <c r="O240" s="13">
        <f t="shared" si="31"/>
        <v>101.86091046710811</v>
      </c>
      <c r="P240" s="5">
        <v>102.01802720949701</v>
      </c>
      <c r="U240" s="13">
        <f t="shared" si="33"/>
        <v>1.0128164626387548</v>
      </c>
      <c r="V240" s="5">
        <f t="shared" si="34"/>
        <v>0.51628939930687956</v>
      </c>
      <c r="W240" s="5">
        <f t="shared" si="35"/>
        <v>1.4985851401382755</v>
      </c>
    </row>
    <row r="241" spans="1:23" ht="13" customHeight="1" x14ac:dyDescent="0.15">
      <c r="A241" s="4">
        <f t="shared" si="27"/>
        <v>8</v>
      </c>
      <c r="B241" s="26">
        <v>41122</v>
      </c>
      <c r="C241" s="1" t="s">
        <v>248</v>
      </c>
      <c r="D241" s="5">
        <v>101.95247565309199</v>
      </c>
      <c r="E241" s="9">
        <f t="shared" si="32"/>
        <v>236</v>
      </c>
      <c r="F241" s="13">
        <f t="shared" si="28"/>
        <v>97.795910748754139</v>
      </c>
      <c r="M241" s="13">
        <f t="shared" si="29"/>
        <v>4.1565649043378556</v>
      </c>
      <c r="N241" s="12">
        <f t="shared" si="30"/>
        <v>2.0325687727630863</v>
      </c>
      <c r="O241" s="13">
        <f t="shared" si="31"/>
        <v>99.919906880328909</v>
      </c>
      <c r="P241" s="5">
        <v>100.286457427081</v>
      </c>
      <c r="U241" s="13">
        <f t="shared" si="33"/>
        <v>6.4966236875863004E-2</v>
      </c>
      <c r="V241" s="5">
        <f t="shared" si="34"/>
        <v>-1.905543135122445</v>
      </c>
      <c r="W241" s="5">
        <f t="shared" si="35"/>
        <v>-1.6973174543555625</v>
      </c>
    </row>
    <row r="242" spans="1:23" ht="13" customHeight="1" x14ac:dyDescent="0.15">
      <c r="A242" s="4">
        <f t="shared" si="27"/>
        <v>9</v>
      </c>
      <c r="B242" s="26">
        <v>41153</v>
      </c>
      <c r="C242" s="1" t="s">
        <v>249</v>
      </c>
      <c r="D242" s="5">
        <v>99.661986632153997</v>
      </c>
      <c r="E242" s="9">
        <f t="shared" si="32"/>
        <v>237</v>
      </c>
      <c r="F242" s="13">
        <f t="shared" si="28"/>
        <v>97.886193367608399</v>
      </c>
      <c r="M242" s="13">
        <f t="shared" si="29"/>
        <v>1.775793264545598</v>
      </c>
      <c r="N242" s="12">
        <f t="shared" si="30"/>
        <v>0.73224410489068348</v>
      </c>
      <c r="O242" s="13">
        <f t="shared" si="31"/>
        <v>98.929742527263315</v>
      </c>
      <c r="P242" s="5">
        <v>100.995267913351</v>
      </c>
      <c r="U242" s="13">
        <f t="shared" si="33"/>
        <v>-2.2466242298340267</v>
      </c>
      <c r="V242" s="5">
        <f t="shared" si="34"/>
        <v>-0.99095804227627982</v>
      </c>
      <c r="W242" s="5">
        <f t="shared" si="35"/>
        <v>0.70678584572136938</v>
      </c>
    </row>
    <row r="243" spans="1:23" ht="13" customHeight="1" x14ac:dyDescent="0.15">
      <c r="A243" s="4">
        <f t="shared" si="27"/>
        <v>10</v>
      </c>
      <c r="B243" s="26">
        <v>41183</v>
      </c>
      <c r="C243" s="1" t="s">
        <v>250</v>
      </c>
      <c r="D243" s="5">
        <v>103.73820925492799</v>
      </c>
      <c r="E243" s="9">
        <f t="shared" si="32"/>
        <v>238</v>
      </c>
      <c r="F243" s="13">
        <f t="shared" si="28"/>
        <v>97.97647598646266</v>
      </c>
      <c r="M243" s="13">
        <f t="shared" si="29"/>
        <v>5.7617332684653348</v>
      </c>
      <c r="N243" s="12">
        <f t="shared" si="30"/>
        <v>2.6823101274318897</v>
      </c>
      <c r="O243" s="13">
        <f t="shared" si="31"/>
        <v>101.0558991274961</v>
      </c>
      <c r="P243" s="5">
        <v>99.864415199738005</v>
      </c>
      <c r="U243" s="13">
        <f t="shared" si="33"/>
        <v>4.0900475301772543</v>
      </c>
      <c r="V243" s="5">
        <f t="shared" si="34"/>
        <v>2.1491581256737335</v>
      </c>
      <c r="W243" s="5">
        <f t="shared" si="35"/>
        <v>-1.1197086130641409</v>
      </c>
    </row>
    <row r="244" spans="1:23" ht="13" customHeight="1" x14ac:dyDescent="0.15">
      <c r="A244" s="4">
        <f t="shared" si="27"/>
        <v>11</v>
      </c>
      <c r="B244" s="26">
        <v>41214</v>
      </c>
      <c r="C244" s="1" t="s">
        <v>251</v>
      </c>
      <c r="D244" s="5">
        <v>102.469922178357</v>
      </c>
      <c r="E244" s="9">
        <f t="shared" si="32"/>
        <v>239</v>
      </c>
      <c r="F244" s="13">
        <f t="shared" si="28"/>
        <v>98.06675860531692</v>
      </c>
      <c r="M244" s="13">
        <f t="shared" si="29"/>
        <v>4.4031635730400751</v>
      </c>
      <c r="N244" s="12">
        <f t="shared" si="30"/>
        <v>0.48031368293098808</v>
      </c>
      <c r="O244" s="13">
        <f t="shared" si="31"/>
        <v>101.98960849542601</v>
      </c>
      <c r="P244" s="5">
        <v>100.59635630095499</v>
      </c>
      <c r="U244" s="13">
        <f t="shared" si="33"/>
        <v>-1.2225843165022177</v>
      </c>
      <c r="V244" s="5">
        <f t="shared" si="34"/>
        <v>0.92395335254193967</v>
      </c>
      <c r="W244" s="5">
        <f t="shared" si="35"/>
        <v>0.73293484946870269</v>
      </c>
    </row>
    <row r="245" spans="1:23" ht="13" customHeight="1" x14ac:dyDescent="0.15">
      <c r="A245" s="4">
        <f t="shared" si="27"/>
        <v>12</v>
      </c>
      <c r="B245" s="26">
        <v>41244</v>
      </c>
      <c r="C245" s="1" t="s">
        <v>252</v>
      </c>
      <c r="D245" s="5">
        <v>96.809461544902007</v>
      </c>
      <c r="E245" s="9">
        <f t="shared" si="32"/>
        <v>240</v>
      </c>
      <c r="F245" s="13">
        <f t="shared" si="28"/>
        <v>98.157041224171181</v>
      </c>
      <c r="M245" s="13">
        <f t="shared" si="29"/>
        <v>-1.3475796792691739</v>
      </c>
      <c r="N245" s="12">
        <f t="shared" si="30"/>
        <v>-1.0402272627857723</v>
      </c>
      <c r="O245" s="13">
        <f t="shared" si="31"/>
        <v>97.849688807687784</v>
      </c>
      <c r="P245" s="5">
        <v>99.402971000669993</v>
      </c>
      <c r="U245" s="13">
        <f t="shared" si="33"/>
        <v>-5.524021598847817</v>
      </c>
      <c r="V245" s="5">
        <f t="shared" si="34"/>
        <v>-4.0591583287859052</v>
      </c>
      <c r="W245" s="5">
        <f t="shared" si="35"/>
        <v>-1.1863106619038333</v>
      </c>
    </row>
    <row r="246" spans="1:23" ht="13" customHeight="1" x14ac:dyDescent="0.15">
      <c r="A246" s="4">
        <f t="shared" si="27"/>
        <v>1</v>
      </c>
      <c r="B246" s="26">
        <v>41275</v>
      </c>
      <c r="C246" s="1" t="s">
        <v>253</v>
      </c>
      <c r="D246" s="5">
        <v>99.142353163706005</v>
      </c>
      <c r="E246" s="9">
        <f t="shared" si="32"/>
        <v>241</v>
      </c>
      <c r="F246" s="13">
        <f t="shared" si="28"/>
        <v>98.247323843025441</v>
      </c>
      <c r="M246" s="13">
        <f t="shared" si="29"/>
        <v>0.89502932068056396</v>
      </c>
      <c r="N246" s="12">
        <f t="shared" si="30"/>
        <v>-4.5349074038693871E-2</v>
      </c>
      <c r="O246" s="13">
        <f t="shared" si="31"/>
        <v>99.187702237744702</v>
      </c>
      <c r="P246" s="5">
        <v>99.921653141792007</v>
      </c>
      <c r="U246" s="13">
        <f t="shared" si="33"/>
        <v>2.4097764635556462</v>
      </c>
      <c r="V246" s="5">
        <f t="shared" si="34"/>
        <v>1.3674171541685931</v>
      </c>
      <c r="W246" s="5">
        <f t="shared" si="35"/>
        <v>0.52179742305540344</v>
      </c>
    </row>
    <row r="247" spans="1:23" ht="13" customHeight="1" x14ac:dyDescent="0.15">
      <c r="A247" s="4">
        <f t="shared" si="27"/>
        <v>2</v>
      </c>
      <c r="B247" s="26">
        <v>41306</v>
      </c>
      <c r="C247" s="1" t="s">
        <v>254</v>
      </c>
      <c r="D247" s="5">
        <v>96.198393032300004</v>
      </c>
      <c r="E247" s="9">
        <f t="shared" si="32"/>
        <v>242</v>
      </c>
      <c r="F247" s="13">
        <f t="shared" si="28"/>
        <v>98.337606461879687</v>
      </c>
      <c r="M247" s="13">
        <f t="shared" si="29"/>
        <v>-2.1392134295796836</v>
      </c>
      <c r="N247" s="12">
        <f t="shared" si="30"/>
        <v>-2.922118555904885</v>
      </c>
      <c r="O247" s="13">
        <f t="shared" si="31"/>
        <v>99.120511588204891</v>
      </c>
      <c r="P247" s="5">
        <v>100.478809273664</v>
      </c>
      <c r="U247" s="13">
        <f t="shared" si="33"/>
        <v>-2.969427330966079</v>
      </c>
      <c r="V247" s="5">
        <f t="shared" si="34"/>
        <v>-6.7740907414870488E-2</v>
      </c>
      <c r="W247" s="5">
        <f t="shared" si="35"/>
        <v>0.55759298846003169</v>
      </c>
    </row>
    <row r="248" spans="1:23" ht="13" customHeight="1" x14ac:dyDescent="0.15">
      <c r="A248" s="4">
        <f t="shared" si="27"/>
        <v>3</v>
      </c>
      <c r="B248" s="26">
        <v>41334</v>
      </c>
      <c r="C248" s="1" t="s">
        <v>255</v>
      </c>
      <c r="D248" s="5">
        <v>97.971190650935</v>
      </c>
      <c r="E248" s="9">
        <f t="shared" si="32"/>
        <v>243</v>
      </c>
      <c r="F248" s="13">
        <f t="shared" si="28"/>
        <v>98.427889080733962</v>
      </c>
      <c r="M248" s="13">
        <f t="shared" si="29"/>
        <v>-0.45669842979896202</v>
      </c>
      <c r="N248" s="12">
        <f t="shared" si="30"/>
        <v>1.3801745758115458</v>
      </c>
      <c r="O248" s="13">
        <f t="shared" si="31"/>
        <v>96.591016075123449</v>
      </c>
      <c r="P248" s="5">
        <v>100.093916411263</v>
      </c>
      <c r="U248" s="13">
        <f t="shared" si="33"/>
        <v>1.8428557512803367</v>
      </c>
      <c r="V248" s="5">
        <f t="shared" si="34"/>
        <v>-2.5519395254840926</v>
      </c>
      <c r="W248" s="5">
        <f t="shared" si="35"/>
        <v>-0.38305874162253284</v>
      </c>
    </row>
    <row r="249" spans="1:23" ht="13" customHeight="1" x14ac:dyDescent="0.15">
      <c r="A249" s="4">
        <f t="shared" si="27"/>
        <v>4</v>
      </c>
      <c r="B249" s="26">
        <v>41365</v>
      </c>
      <c r="C249" s="1" t="s">
        <v>256</v>
      </c>
      <c r="D249" s="5">
        <v>99.927287635347994</v>
      </c>
      <c r="E249" s="9">
        <f t="shared" si="32"/>
        <v>244</v>
      </c>
      <c r="F249" s="13">
        <f t="shared" si="28"/>
        <v>98.518171699588208</v>
      </c>
      <c r="M249" s="13">
        <f t="shared" si="29"/>
        <v>1.409115935759786</v>
      </c>
      <c r="N249" s="12">
        <f t="shared" si="30"/>
        <v>-2.4614354005154722</v>
      </c>
      <c r="O249" s="13">
        <f t="shared" si="31"/>
        <v>102.38872303586346</v>
      </c>
      <c r="P249" s="5">
        <v>98.919222796946997</v>
      </c>
      <c r="U249" s="13">
        <f t="shared" si="33"/>
        <v>1.9966042786827343</v>
      </c>
      <c r="V249" s="5">
        <f t="shared" si="34"/>
        <v>6.0023252641124181</v>
      </c>
      <c r="W249" s="5">
        <f t="shared" si="35"/>
        <v>-1.1735914193720332</v>
      </c>
    </row>
    <row r="250" spans="1:23" ht="13" customHeight="1" x14ac:dyDescent="0.15">
      <c r="A250" s="4">
        <f t="shared" si="27"/>
        <v>5</v>
      </c>
      <c r="B250" s="26">
        <v>41395</v>
      </c>
      <c r="C250" s="1" t="s">
        <v>257</v>
      </c>
      <c r="D250" s="5">
        <v>102.470504775877</v>
      </c>
      <c r="E250" s="9">
        <f t="shared" si="32"/>
        <v>245</v>
      </c>
      <c r="F250" s="13">
        <f t="shared" si="28"/>
        <v>98.608454318442469</v>
      </c>
      <c r="M250" s="13">
        <f t="shared" si="29"/>
        <v>3.8620504574345347</v>
      </c>
      <c r="N250" s="12">
        <f t="shared" si="30"/>
        <v>-0.22232500469459146</v>
      </c>
      <c r="O250" s="13">
        <f t="shared" si="31"/>
        <v>102.6928297805716</v>
      </c>
      <c r="P250" s="5">
        <v>100.14967412049</v>
      </c>
      <c r="U250" s="13">
        <f t="shared" si="33"/>
        <v>2.5450677194498228</v>
      </c>
      <c r="V250" s="5">
        <f t="shared" si="34"/>
        <v>0.29701195179629991</v>
      </c>
      <c r="W250" s="5">
        <f t="shared" si="35"/>
        <v>1.2438950577571495</v>
      </c>
    </row>
    <row r="251" spans="1:23" ht="13" customHeight="1" x14ac:dyDescent="0.15">
      <c r="A251" s="4">
        <f t="shared" si="27"/>
        <v>6</v>
      </c>
      <c r="B251" s="26">
        <v>41426</v>
      </c>
      <c r="C251" s="1" t="s">
        <v>258</v>
      </c>
      <c r="D251" s="5">
        <v>98.648135852050999</v>
      </c>
      <c r="E251" s="9">
        <f t="shared" si="32"/>
        <v>246</v>
      </c>
      <c r="F251" s="13">
        <f t="shared" si="28"/>
        <v>98.698736937296729</v>
      </c>
      <c r="M251" s="13">
        <f t="shared" si="29"/>
        <v>-5.0601085245730815E-2</v>
      </c>
      <c r="N251" s="12">
        <f t="shared" si="30"/>
        <v>-0.47300500434729875</v>
      </c>
      <c r="O251" s="13">
        <f t="shared" si="31"/>
        <v>99.121140856398299</v>
      </c>
      <c r="P251" s="5">
        <v>99.190408684638996</v>
      </c>
      <c r="U251" s="13">
        <f t="shared" si="33"/>
        <v>-3.7302138134151619</v>
      </c>
      <c r="V251" s="5">
        <f t="shared" si="34"/>
        <v>-3.4780314573131244</v>
      </c>
      <c r="W251" s="5">
        <f t="shared" si="35"/>
        <v>-0.95783180951434232</v>
      </c>
    </row>
    <row r="252" spans="1:23" ht="13" customHeight="1" x14ac:dyDescent="0.15">
      <c r="A252" s="4">
        <f t="shared" si="27"/>
        <v>7</v>
      </c>
      <c r="B252" s="26">
        <v>41456</v>
      </c>
      <c r="C252" s="1" t="s">
        <v>259</v>
      </c>
      <c r="D252" s="5">
        <v>100.627902945719</v>
      </c>
      <c r="E252" s="9">
        <f t="shared" si="32"/>
        <v>247</v>
      </c>
      <c r="F252" s="13">
        <f t="shared" si="28"/>
        <v>98.78901955615099</v>
      </c>
      <c r="M252" s="13">
        <f t="shared" si="29"/>
        <v>1.8388833895680108</v>
      </c>
      <c r="N252" s="12">
        <f t="shared" si="30"/>
        <v>2.53735013968894E-2</v>
      </c>
      <c r="O252" s="13">
        <f t="shared" si="31"/>
        <v>100.60252944432212</v>
      </c>
      <c r="P252" s="5">
        <v>99.753864817286996</v>
      </c>
      <c r="U252" s="13">
        <f t="shared" si="33"/>
        <v>2.0068976231210067</v>
      </c>
      <c r="V252" s="5">
        <f t="shared" si="34"/>
        <v>1.494523342976839</v>
      </c>
      <c r="W252" s="5">
        <f t="shared" si="35"/>
        <v>0.56805505705639359</v>
      </c>
    </row>
    <row r="253" spans="1:23" ht="13" customHeight="1" x14ac:dyDescent="0.15">
      <c r="A253" s="4">
        <f t="shared" si="27"/>
        <v>8</v>
      </c>
      <c r="B253" s="26">
        <v>41487</v>
      </c>
      <c r="C253" s="1" t="s">
        <v>260</v>
      </c>
      <c r="D253" s="5">
        <v>101.831820459971</v>
      </c>
      <c r="E253" s="9">
        <f t="shared" si="32"/>
        <v>248</v>
      </c>
      <c r="F253" s="13">
        <f t="shared" si="28"/>
        <v>98.87930217500525</v>
      </c>
      <c r="M253" s="13">
        <f t="shared" si="29"/>
        <v>2.9525182849657483</v>
      </c>
      <c r="N253" s="12">
        <f t="shared" si="30"/>
        <v>2.0325687727630863</v>
      </c>
      <c r="O253" s="13">
        <f t="shared" si="31"/>
        <v>99.799251687207914</v>
      </c>
      <c r="P253" s="5">
        <v>100.37829305152199</v>
      </c>
      <c r="U253" s="13">
        <f t="shared" si="33"/>
        <v>1.1964052504417344</v>
      </c>
      <c r="V253" s="5">
        <f t="shared" si="34"/>
        <v>-0.79846675978337833</v>
      </c>
      <c r="W253" s="5">
        <f t="shared" si="35"/>
        <v>0.62596896408848579</v>
      </c>
    </row>
    <row r="254" spans="1:23" ht="13" customHeight="1" x14ac:dyDescent="0.15">
      <c r="A254" s="4">
        <f t="shared" si="27"/>
        <v>9</v>
      </c>
      <c r="B254" s="26">
        <v>41518</v>
      </c>
      <c r="C254" s="1" t="s">
        <v>261</v>
      </c>
      <c r="D254" s="5">
        <v>98.341726436414007</v>
      </c>
      <c r="E254" s="9">
        <f t="shared" si="32"/>
        <v>249</v>
      </c>
      <c r="F254" s="13">
        <f t="shared" si="28"/>
        <v>98.969584793859511</v>
      </c>
      <c r="M254" s="13">
        <f t="shared" si="29"/>
        <v>-0.62785835744550411</v>
      </c>
      <c r="N254" s="12">
        <f t="shared" si="30"/>
        <v>0.73224410489068348</v>
      </c>
      <c r="O254" s="13">
        <f t="shared" si="31"/>
        <v>97.609482331523324</v>
      </c>
      <c r="P254" s="5">
        <v>99.681257768902</v>
      </c>
      <c r="U254" s="13">
        <f t="shared" si="33"/>
        <v>-3.4273118243318801</v>
      </c>
      <c r="V254" s="5">
        <f t="shared" si="34"/>
        <v>-2.1941741232166634</v>
      </c>
      <c r="W254" s="5">
        <f t="shared" si="35"/>
        <v>-0.6944083839543036</v>
      </c>
    </row>
    <row r="255" spans="1:23" ht="13" customHeight="1" x14ac:dyDescent="0.15">
      <c r="A255" s="4">
        <f t="shared" si="27"/>
        <v>10</v>
      </c>
      <c r="B255" s="26">
        <v>41548</v>
      </c>
      <c r="C255" s="1" t="s">
        <v>262</v>
      </c>
      <c r="D255" s="5">
        <v>104.84913709671299</v>
      </c>
      <c r="E255" s="9">
        <f t="shared" si="32"/>
        <v>250</v>
      </c>
      <c r="F255" s="13">
        <f t="shared" si="28"/>
        <v>99.059867412713771</v>
      </c>
      <c r="M255" s="13">
        <f t="shared" si="29"/>
        <v>5.7892696839992226</v>
      </c>
      <c r="N255" s="12">
        <f t="shared" si="30"/>
        <v>2.6823101274318897</v>
      </c>
      <c r="O255" s="13">
        <f t="shared" si="31"/>
        <v>102.1668269692811</v>
      </c>
      <c r="P255" s="5">
        <v>100.65937143873801</v>
      </c>
      <c r="U255" s="13">
        <f t="shared" si="33"/>
        <v>6.6171409594955266</v>
      </c>
      <c r="V255" s="5">
        <f t="shared" si="34"/>
        <v>4.6689568768319978</v>
      </c>
      <c r="W255" s="5">
        <f t="shared" si="35"/>
        <v>0.98124130024888068</v>
      </c>
    </row>
    <row r="256" spans="1:23" ht="13" customHeight="1" x14ac:dyDescent="0.15">
      <c r="A256" s="4">
        <f t="shared" si="27"/>
        <v>11</v>
      </c>
      <c r="B256" s="26">
        <v>41579</v>
      </c>
      <c r="C256" s="1" t="s">
        <v>263</v>
      </c>
      <c r="D256" s="5">
        <v>101.785625836226</v>
      </c>
      <c r="E256" s="9">
        <f t="shared" si="32"/>
        <v>251</v>
      </c>
      <c r="F256" s="13">
        <f t="shared" si="28"/>
        <v>99.150150031568018</v>
      </c>
      <c r="M256" s="13">
        <f t="shared" si="29"/>
        <v>2.635475804657986</v>
      </c>
      <c r="N256" s="12">
        <f t="shared" si="30"/>
        <v>0.48031368293098808</v>
      </c>
      <c r="O256" s="13">
        <f t="shared" si="31"/>
        <v>101.30531215329502</v>
      </c>
      <c r="P256" s="5">
        <v>100.399204920613</v>
      </c>
      <c r="U256" s="13">
        <f t="shared" si="33"/>
        <v>-2.9218278235911499</v>
      </c>
      <c r="V256" s="5">
        <f t="shared" si="34"/>
        <v>-0.84324319501977163</v>
      </c>
      <c r="W256" s="5">
        <f t="shared" si="35"/>
        <v>-0.2584622915943191</v>
      </c>
    </row>
    <row r="257" spans="1:23" ht="13" customHeight="1" x14ac:dyDescent="0.15">
      <c r="A257" s="4">
        <f t="shared" si="27"/>
        <v>12</v>
      </c>
      <c r="B257" s="26">
        <v>41609</v>
      </c>
      <c r="C257" s="1" t="s">
        <v>264</v>
      </c>
      <c r="D257" s="5">
        <v>98.205922114740005</v>
      </c>
      <c r="E257" s="9">
        <f t="shared" si="32"/>
        <v>252</v>
      </c>
      <c r="F257" s="13">
        <f t="shared" si="28"/>
        <v>99.240432650422292</v>
      </c>
      <c r="M257" s="13">
        <f t="shared" si="29"/>
        <v>-1.034510535682287</v>
      </c>
      <c r="N257" s="12">
        <f t="shared" si="30"/>
        <v>-1.0402272627857723</v>
      </c>
      <c r="O257" s="13">
        <f t="shared" si="31"/>
        <v>99.246149377525782</v>
      </c>
      <c r="P257" s="5">
        <v>100.88919114845299</v>
      </c>
      <c r="U257" s="13">
        <f t="shared" si="33"/>
        <v>-3.5169049579218292</v>
      </c>
      <c r="V257" s="5">
        <f t="shared" si="34"/>
        <v>-2.0326306014963103</v>
      </c>
      <c r="W257" s="5">
        <f t="shared" si="35"/>
        <v>0.48803795630396607</v>
      </c>
    </row>
    <row r="258" spans="1:23" ht="13" customHeight="1" x14ac:dyDescent="0.15">
      <c r="A258" s="4">
        <f t="shared" si="27"/>
        <v>1</v>
      </c>
      <c r="B258" s="26">
        <v>41640</v>
      </c>
      <c r="C258" s="1" t="s">
        <v>265</v>
      </c>
      <c r="D258" s="5">
        <v>100.11716715195899</v>
      </c>
      <c r="E258" s="9">
        <f t="shared" si="32"/>
        <v>253</v>
      </c>
      <c r="F258" s="13">
        <f t="shared" si="28"/>
        <v>99.330715269276538</v>
      </c>
      <c r="M258" s="13">
        <f t="shared" si="29"/>
        <v>0.78645188268245647</v>
      </c>
      <c r="N258" s="12">
        <f t="shared" si="30"/>
        <v>-4.5349074038693871E-2</v>
      </c>
      <c r="O258" s="13">
        <f t="shared" si="31"/>
        <v>100.16251622599769</v>
      </c>
      <c r="P258" s="5">
        <v>100.826706137857</v>
      </c>
      <c r="U258" s="13">
        <f t="shared" si="33"/>
        <v>1.9461606755099448</v>
      </c>
      <c r="V258" s="5">
        <f t="shared" si="34"/>
        <v>0.92332735750393358</v>
      </c>
      <c r="W258" s="5">
        <f t="shared" si="35"/>
        <v>-6.1934296315302451E-2</v>
      </c>
    </row>
    <row r="259" spans="1:23" ht="13" customHeight="1" x14ac:dyDescent="0.15">
      <c r="A259" s="4">
        <f t="shared" si="27"/>
        <v>2</v>
      </c>
      <c r="B259" s="26">
        <v>41671</v>
      </c>
      <c r="C259" s="1" t="s">
        <v>266</v>
      </c>
      <c r="D259" s="5">
        <v>97.525868153467002</v>
      </c>
      <c r="E259" s="9">
        <f t="shared" si="32"/>
        <v>254</v>
      </c>
      <c r="F259" s="13">
        <f t="shared" si="28"/>
        <v>99.420997888130799</v>
      </c>
      <c r="M259" s="13">
        <f t="shared" si="29"/>
        <v>-1.8951297346637972</v>
      </c>
      <c r="N259" s="12">
        <f t="shared" si="30"/>
        <v>-2.922118555904885</v>
      </c>
      <c r="O259" s="13">
        <f t="shared" si="31"/>
        <v>100.44798670937189</v>
      </c>
      <c r="P259" s="5">
        <v>101.56514704932</v>
      </c>
      <c r="U259" s="13">
        <f t="shared" si="33"/>
        <v>-2.5882664004654554</v>
      </c>
      <c r="V259" s="5">
        <f t="shared" si="34"/>
        <v>0.28500730026599363</v>
      </c>
      <c r="W259" s="5">
        <f t="shared" si="35"/>
        <v>0.73238622955049681</v>
      </c>
    </row>
    <row r="260" spans="1:23" ht="13" customHeight="1" x14ac:dyDescent="0.15">
      <c r="A260" s="4">
        <f t="shared" si="27"/>
        <v>3</v>
      </c>
      <c r="B260" s="26">
        <v>41699</v>
      </c>
      <c r="C260" s="1" t="s">
        <v>267</v>
      </c>
      <c r="D260" s="5">
        <v>103.471566749647</v>
      </c>
      <c r="E260" s="9">
        <f t="shared" si="32"/>
        <v>255</v>
      </c>
      <c r="F260" s="13">
        <f t="shared" si="28"/>
        <v>99.511280506985059</v>
      </c>
      <c r="M260" s="13">
        <f t="shared" si="29"/>
        <v>3.9602862426619367</v>
      </c>
      <c r="N260" s="12">
        <f t="shared" si="30"/>
        <v>1.3801745758115458</v>
      </c>
      <c r="O260" s="13">
        <f t="shared" si="31"/>
        <v>102.09139217383544</v>
      </c>
      <c r="P260" s="5">
        <v>102.228200819715</v>
      </c>
      <c r="U260" s="13">
        <f t="shared" si="33"/>
        <v>6.0965349078706321</v>
      </c>
      <c r="V260" s="5">
        <f t="shared" si="34"/>
        <v>1.6360760611543679</v>
      </c>
      <c r="W260" s="5">
        <f t="shared" si="35"/>
        <v>0.65283592812899194</v>
      </c>
    </row>
    <row r="261" spans="1:23" ht="13" customHeight="1" x14ac:dyDescent="0.15">
      <c r="A261" s="4">
        <f t="shared" si="27"/>
        <v>4</v>
      </c>
      <c r="B261" s="26">
        <v>41730</v>
      </c>
      <c r="C261" s="1" t="s">
        <v>268</v>
      </c>
      <c r="D261" s="5">
        <v>100.697383364712</v>
      </c>
      <c r="E261" s="9">
        <f t="shared" si="32"/>
        <v>256</v>
      </c>
      <c r="F261" s="13">
        <f t="shared" si="28"/>
        <v>99.60156312583932</v>
      </c>
      <c r="M261" s="13">
        <f t="shared" si="29"/>
        <v>1.0958202388726761</v>
      </c>
      <c r="N261" s="12">
        <f t="shared" si="30"/>
        <v>-2.4614354005154722</v>
      </c>
      <c r="O261" s="13">
        <f t="shared" si="31"/>
        <v>103.15881876522747</v>
      </c>
      <c r="P261" s="5">
        <v>102.951986830319</v>
      </c>
      <c r="U261" s="13">
        <f t="shared" si="33"/>
        <v>-2.6811069669479659</v>
      </c>
      <c r="V261" s="5">
        <f t="shared" si="34"/>
        <v>1.0455598348335426</v>
      </c>
      <c r="W261" s="5">
        <f t="shared" si="35"/>
        <v>0.70801012323442603</v>
      </c>
    </row>
    <row r="262" spans="1:23" ht="13" customHeight="1" x14ac:dyDescent="0.15">
      <c r="A262" s="4">
        <f t="shared" si="27"/>
        <v>5</v>
      </c>
      <c r="B262" s="26">
        <v>41760</v>
      </c>
      <c r="C262" s="1" t="s">
        <v>269</v>
      </c>
      <c r="D262" s="5">
        <v>105.059779626378</v>
      </c>
      <c r="E262" s="9">
        <f t="shared" si="32"/>
        <v>257</v>
      </c>
      <c r="F262" s="13">
        <f t="shared" si="28"/>
        <v>99.69184574469358</v>
      </c>
      <c r="M262" s="13">
        <f t="shared" si="29"/>
        <v>5.3679338816844222</v>
      </c>
      <c r="N262" s="12">
        <f t="shared" si="30"/>
        <v>-0.22232500469459146</v>
      </c>
      <c r="O262" s="13">
        <f t="shared" si="31"/>
        <v>105.2821046310726</v>
      </c>
      <c r="P262" s="5">
        <v>103.060092054503</v>
      </c>
      <c r="U262" s="13">
        <f t="shared" si="33"/>
        <v>4.3321843288280926</v>
      </c>
      <c r="V262" s="5">
        <f t="shared" si="34"/>
        <v>2.0582688821567219</v>
      </c>
      <c r="W262" s="5">
        <f t="shared" si="35"/>
        <v>0.10500547635101665</v>
      </c>
    </row>
    <row r="263" spans="1:23" ht="13" customHeight="1" x14ac:dyDescent="0.15">
      <c r="A263" s="4">
        <f t="shared" ref="A263:A326" si="36">+MONTH(B263)</f>
        <v>6</v>
      </c>
      <c r="B263" s="26">
        <v>41791</v>
      </c>
      <c r="C263" s="1" t="s">
        <v>270</v>
      </c>
      <c r="D263" s="5">
        <v>102.892321781232</v>
      </c>
      <c r="E263" s="9">
        <f t="shared" si="32"/>
        <v>258</v>
      </c>
      <c r="F263" s="13">
        <f t="shared" ref="F263:F326" si="37">$H$5+($J$5*E263)</f>
        <v>99.782128363547841</v>
      </c>
      <c r="M263" s="13">
        <f t="shared" ref="M263:M326" si="38">+D263-F263</f>
        <v>3.1101934176841581</v>
      </c>
      <c r="N263" s="12">
        <f t="shared" ref="N263:N326" si="39">AVERAGEIF($A$6:$A$348,$A263,$M$6:$M$348)</f>
        <v>-0.47300500434729875</v>
      </c>
      <c r="O263" s="13">
        <f t="shared" ref="O263:O326" si="40">D263-N263</f>
        <v>103.3653267855793</v>
      </c>
      <c r="P263" s="5">
        <v>103.18382185038</v>
      </c>
      <c r="U263" s="13">
        <f t="shared" si="33"/>
        <v>-2.0630709990579588</v>
      </c>
      <c r="V263" s="5">
        <f t="shared" si="34"/>
        <v>-1.820611254125315</v>
      </c>
      <c r="W263" s="5">
        <f t="shared" si="35"/>
        <v>0.12005597259854284</v>
      </c>
    </row>
    <row r="264" spans="1:23" ht="13" customHeight="1" x14ac:dyDescent="0.15">
      <c r="A264" s="4">
        <f t="shared" si="36"/>
        <v>7</v>
      </c>
      <c r="B264" s="26">
        <v>41821</v>
      </c>
      <c r="C264" s="1" t="s">
        <v>271</v>
      </c>
      <c r="D264" s="5">
        <v>103.247045814177</v>
      </c>
      <c r="E264" s="9">
        <f t="shared" ref="E264:E327" si="41">+E263+1</f>
        <v>259</v>
      </c>
      <c r="F264" s="13">
        <f t="shared" si="37"/>
        <v>99.872410982402101</v>
      </c>
      <c r="M264" s="13">
        <f t="shared" si="38"/>
        <v>3.3746348317748982</v>
      </c>
      <c r="N264" s="12">
        <f t="shared" si="39"/>
        <v>2.53735013968894E-2</v>
      </c>
      <c r="O264" s="13">
        <f t="shared" si="40"/>
        <v>103.22167231278011</v>
      </c>
      <c r="P264" s="5">
        <v>102.20645233664401</v>
      </c>
      <c r="U264" s="13">
        <f t="shared" ref="U264:U327" si="42">((D264/D263)-1)*100</f>
        <v>0.3447526761998887</v>
      </c>
      <c r="V264" s="5">
        <f t="shared" ref="V264:V327" si="43">((O264/O263)-1)*100</f>
        <v>-0.13897742818264058</v>
      </c>
      <c r="W264" s="5">
        <f t="shared" ref="W264:W327" si="44">((P264/P263)-1)*100</f>
        <v>-0.94721197200198226</v>
      </c>
    </row>
    <row r="265" spans="1:23" ht="13" customHeight="1" x14ac:dyDescent="0.15">
      <c r="A265" s="4">
        <f t="shared" si="36"/>
        <v>8</v>
      </c>
      <c r="B265" s="26">
        <v>41852</v>
      </c>
      <c r="C265" s="1" t="s">
        <v>272</v>
      </c>
      <c r="D265" s="5">
        <v>102.845073010863</v>
      </c>
      <c r="E265" s="9">
        <f t="shared" si="41"/>
        <v>260</v>
      </c>
      <c r="F265" s="13">
        <f t="shared" si="37"/>
        <v>99.962693601256348</v>
      </c>
      <c r="M265" s="13">
        <f t="shared" si="38"/>
        <v>2.8823794096066564</v>
      </c>
      <c r="N265" s="12">
        <f t="shared" si="39"/>
        <v>2.0325687727630863</v>
      </c>
      <c r="O265" s="13">
        <f t="shared" si="40"/>
        <v>100.81250423809992</v>
      </c>
      <c r="P265" s="5">
        <v>102.216814194086</v>
      </c>
      <c r="U265" s="13">
        <f t="shared" si="42"/>
        <v>-0.38933104588528833</v>
      </c>
      <c r="V265" s="5">
        <f t="shared" si="43"/>
        <v>-2.3339750468099218</v>
      </c>
      <c r="W265" s="5">
        <f t="shared" si="44"/>
        <v>1.0138163692308133E-2</v>
      </c>
    </row>
    <row r="266" spans="1:23" ht="13" customHeight="1" x14ac:dyDescent="0.15">
      <c r="A266" s="4">
        <f t="shared" si="36"/>
        <v>9</v>
      </c>
      <c r="B266" s="26">
        <v>41883</v>
      </c>
      <c r="C266" s="1" t="s">
        <v>273</v>
      </c>
      <c r="D266" s="5">
        <v>102.00536578432801</v>
      </c>
      <c r="E266" s="9">
        <f t="shared" si="41"/>
        <v>261</v>
      </c>
      <c r="F266" s="13">
        <f t="shared" si="37"/>
        <v>100.05297622011062</v>
      </c>
      <c r="M266" s="13">
        <f t="shared" si="38"/>
        <v>1.9523895642173841</v>
      </c>
      <c r="N266" s="12">
        <f t="shared" si="39"/>
        <v>0.73224410489068348</v>
      </c>
      <c r="O266" s="13">
        <f t="shared" si="40"/>
        <v>101.27312167943732</v>
      </c>
      <c r="P266" s="5">
        <v>102.695120460531</v>
      </c>
      <c r="U266" s="13">
        <f t="shared" si="42"/>
        <v>-0.81647783598374213</v>
      </c>
      <c r="V266" s="5">
        <f t="shared" si="43"/>
        <v>0.45690506829343391</v>
      </c>
      <c r="W266" s="5">
        <f t="shared" si="44"/>
        <v>0.46793305995314061</v>
      </c>
    </row>
    <row r="267" spans="1:23" ht="13" customHeight="1" x14ac:dyDescent="0.15">
      <c r="A267" s="4">
        <f t="shared" si="36"/>
        <v>10</v>
      </c>
      <c r="B267" s="26">
        <v>41913</v>
      </c>
      <c r="C267" s="1" t="s">
        <v>274</v>
      </c>
      <c r="D267" s="5">
        <v>107.841285955214</v>
      </c>
      <c r="E267" s="9">
        <f t="shared" si="41"/>
        <v>262</v>
      </c>
      <c r="F267" s="13">
        <f t="shared" si="37"/>
        <v>100.14325883896487</v>
      </c>
      <c r="M267" s="13">
        <f t="shared" si="38"/>
        <v>7.6980271162491363</v>
      </c>
      <c r="N267" s="12">
        <f t="shared" si="39"/>
        <v>2.6823101274318897</v>
      </c>
      <c r="O267" s="13">
        <f t="shared" si="40"/>
        <v>105.15897582778211</v>
      </c>
      <c r="P267" s="5">
        <v>103.528445544794</v>
      </c>
      <c r="U267" s="13">
        <f t="shared" si="42"/>
        <v>5.7211893962764604</v>
      </c>
      <c r="V267" s="5">
        <f t="shared" si="43"/>
        <v>3.8370044133178682</v>
      </c>
      <c r="W267" s="5">
        <f t="shared" si="44"/>
        <v>0.81145538417599639</v>
      </c>
    </row>
    <row r="268" spans="1:23" ht="13" customHeight="1" x14ac:dyDescent="0.15">
      <c r="A268" s="4">
        <f t="shared" si="36"/>
        <v>11</v>
      </c>
      <c r="B268" s="26">
        <v>41944</v>
      </c>
      <c r="C268" s="1" t="s">
        <v>275</v>
      </c>
      <c r="D268" s="5">
        <v>103.68176049742399</v>
      </c>
      <c r="E268" s="9">
        <f t="shared" si="41"/>
        <v>263</v>
      </c>
      <c r="F268" s="13">
        <f t="shared" si="37"/>
        <v>100.23354145781913</v>
      </c>
      <c r="M268" s="13">
        <f t="shared" si="38"/>
        <v>3.4482190396048651</v>
      </c>
      <c r="N268" s="12">
        <f t="shared" si="39"/>
        <v>0.48031368293098808</v>
      </c>
      <c r="O268" s="13">
        <f t="shared" si="40"/>
        <v>103.20144681449301</v>
      </c>
      <c r="P268" s="5">
        <v>103.39547248389</v>
      </c>
      <c r="U268" s="13">
        <f t="shared" si="42"/>
        <v>-3.8570807283561548</v>
      </c>
      <c r="V268" s="5">
        <f t="shared" si="43"/>
        <v>-1.8614949393334967</v>
      </c>
      <c r="W268" s="5">
        <f t="shared" si="44"/>
        <v>-0.12844108708891522</v>
      </c>
    </row>
    <row r="269" spans="1:23" ht="13" customHeight="1" x14ac:dyDescent="0.15">
      <c r="A269" s="4">
        <f t="shared" si="36"/>
        <v>12</v>
      </c>
      <c r="B269" s="26">
        <v>41974</v>
      </c>
      <c r="C269" s="1" t="s">
        <v>276</v>
      </c>
      <c r="D269" s="5">
        <v>101.491292039337</v>
      </c>
      <c r="E269" s="9">
        <f t="shared" si="41"/>
        <v>264</v>
      </c>
      <c r="F269" s="13">
        <f t="shared" si="37"/>
        <v>100.32382407667339</v>
      </c>
      <c r="M269" s="13">
        <f t="shared" si="38"/>
        <v>1.1674679626636078</v>
      </c>
      <c r="N269" s="12">
        <f t="shared" si="39"/>
        <v>-1.0402272627857723</v>
      </c>
      <c r="O269" s="13">
        <f t="shared" si="40"/>
        <v>102.53151930212277</v>
      </c>
      <c r="P269" s="5">
        <v>103.43124390957701</v>
      </c>
      <c r="U269" s="13">
        <f t="shared" si="42"/>
        <v>-2.1126844756281127</v>
      </c>
      <c r="V269" s="5">
        <f t="shared" si="43"/>
        <v>-0.64914546554221131</v>
      </c>
      <c r="W269" s="5">
        <f t="shared" si="44"/>
        <v>3.4596704118339261E-2</v>
      </c>
    </row>
    <row r="270" spans="1:23" ht="13" customHeight="1" x14ac:dyDescent="0.15">
      <c r="A270" s="4">
        <f t="shared" si="36"/>
        <v>1</v>
      </c>
      <c r="B270" s="26">
        <v>42005</v>
      </c>
      <c r="C270" s="1" t="s">
        <v>277</v>
      </c>
      <c r="D270" s="5">
        <v>101.658786614058</v>
      </c>
      <c r="E270" s="9">
        <f t="shared" si="41"/>
        <v>265</v>
      </c>
      <c r="F270" s="13">
        <f t="shared" si="37"/>
        <v>100.41410669552765</v>
      </c>
      <c r="M270" s="13">
        <f t="shared" si="38"/>
        <v>1.2446799185303519</v>
      </c>
      <c r="N270" s="12">
        <f t="shared" si="39"/>
        <v>-4.5349074038693871E-2</v>
      </c>
      <c r="O270" s="13">
        <f t="shared" si="40"/>
        <v>101.7041356880967</v>
      </c>
      <c r="P270" s="5">
        <v>102.57320584268901</v>
      </c>
      <c r="U270" s="13">
        <f t="shared" si="42"/>
        <v>0.165033444106788</v>
      </c>
      <c r="V270" s="5">
        <f t="shared" si="43"/>
        <v>-0.80695538275218359</v>
      </c>
      <c r="W270" s="5">
        <f t="shared" si="44"/>
        <v>-0.82957338078436527</v>
      </c>
    </row>
    <row r="271" spans="1:23" ht="13" customHeight="1" x14ac:dyDescent="0.15">
      <c r="A271" s="4">
        <f t="shared" si="36"/>
        <v>2</v>
      </c>
      <c r="B271" s="26">
        <v>42036</v>
      </c>
      <c r="C271" s="1" t="s">
        <v>278</v>
      </c>
      <c r="D271" s="5">
        <v>99.330086803797997</v>
      </c>
      <c r="E271" s="9">
        <f t="shared" si="41"/>
        <v>266</v>
      </c>
      <c r="F271" s="13">
        <f t="shared" si="37"/>
        <v>100.50438931438191</v>
      </c>
      <c r="M271" s="13">
        <f t="shared" si="38"/>
        <v>-1.1743025105839138</v>
      </c>
      <c r="N271" s="12">
        <f t="shared" si="39"/>
        <v>-2.922118555904885</v>
      </c>
      <c r="O271" s="13">
        <f t="shared" si="40"/>
        <v>102.25220535970288</v>
      </c>
      <c r="P271" s="5">
        <v>103.20018979389801</v>
      </c>
      <c r="U271" s="13">
        <f t="shared" si="42"/>
        <v>-2.2907019528973782</v>
      </c>
      <c r="V271" s="5">
        <f t="shared" si="43"/>
        <v>0.5388863175505465</v>
      </c>
      <c r="W271" s="5">
        <f t="shared" si="44"/>
        <v>0.61125509928057209</v>
      </c>
    </row>
    <row r="272" spans="1:23" ht="13" customHeight="1" x14ac:dyDescent="0.15">
      <c r="A272" s="4">
        <f t="shared" si="36"/>
        <v>3</v>
      </c>
      <c r="B272" s="26">
        <v>42064</v>
      </c>
      <c r="C272" s="1" t="s">
        <v>279</v>
      </c>
      <c r="D272" s="5">
        <v>104.280893265956</v>
      </c>
      <c r="E272" s="9">
        <f t="shared" si="41"/>
        <v>267</v>
      </c>
      <c r="F272" s="13">
        <f t="shared" si="37"/>
        <v>100.59467193323617</v>
      </c>
      <c r="M272" s="13">
        <f t="shared" si="38"/>
        <v>3.6862213327198248</v>
      </c>
      <c r="N272" s="12">
        <f t="shared" si="39"/>
        <v>1.3801745758115458</v>
      </c>
      <c r="O272" s="13">
        <f t="shared" si="40"/>
        <v>102.90071869014444</v>
      </c>
      <c r="P272" s="5">
        <v>102.711232488262</v>
      </c>
      <c r="U272" s="13">
        <f t="shared" si="42"/>
        <v>4.9841962505651427</v>
      </c>
      <c r="V272" s="5">
        <f t="shared" si="43"/>
        <v>0.63422918670577033</v>
      </c>
      <c r="W272" s="5">
        <f t="shared" si="44"/>
        <v>-0.47379496744386351</v>
      </c>
    </row>
    <row r="273" spans="1:23" ht="13" customHeight="1" x14ac:dyDescent="0.15">
      <c r="A273" s="4">
        <f t="shared" si="36"/>
        <v>4</v>
      </c>
      <c r="B273" s="26">
        <v>42095</v>
      </c>
      <c r="C273" s="1" t="s">
        <v>280</v>
      </c>
      <c r="D273" s="5">
        <v>101.701330650335</v>
      </c>
      <c r="E273" s="9">
        <f t="shared" si="41"/>
        <v>268</v>
      </c>
      <c r="F273" s="13">
        <f t="shared" si="37"/>
        <v>100.68495455209043</v>
      </c>
      <c r="M273" s="13">
        <f t="shared" si="38"/>
        <v>1.0163760982445638</v>
      </c>
      <c r="N273" s="12">
        <f t="shared" si="39"/>
        <v>-2.4614354005154722</v>
      </c>
      <c r="O273" s="13">
        <f t="shared" si="40"/>
        <v>104.16276605085046</v>
      </c>
      <c r="P273" s="5">
        <v>104.029753126155</v>
      </c>
      <c r="U273" s="13">
        <f t="shared" si="42"/>
        <v>-2.47366754813092</v>
      </c>
      <c r="V273" s="5">
        <f t="shared" si="43"/>
        <v>1.2264708903601651</v>
      </c>
      <c r="W273" s="5">
        <f t="shared" si="44"/>
        <v>1.2837161096705518</v>
      </c>
    </row>
    <row r="274" spans="1:23" ht="13" customHeight="1" x14ac:dyDescent="0.15">
      <c r="A274" s="4">
        <f t="shared" si="36"/>
        <v>5</v>
      </c>
      <c r="B274" s="26">
        <v>42125</v>
      </c>
      <c r="C274" s="1" t="s">
        <v>281</v>
      </c>
      <c r="D274" s="5">
        <v>103.641199790146</v>
      </c>
      <c r="E274" s="9">
        <f t="shared" si="41"/>
        <v>269</v>
      </c>
      <c r="F274" s="13">
        <f t="shared" si="37"/>
        <v>100.77523717094468</v>
      </c>
      <c r="M274" s="13">
        <f t="shared" si="38"/>
        <v>2.8659626192013263</v>
      </c>
      <c r="N274" s="12">
        <f t="shared" si="39"/>
        <v>-0.22232500469459146</v>
      </c>
      <c r="O274" s="13">
        <f t="shared" si="40"/>
        <v>103.8635247948406</v>
      </c>
      <c r="P274" s="5">
        <v>102.667106439943</v>
      </c>
      <c r="U274" s="13">
        <f t="shared" si="42"/>
        <v>1.9074176585560876</v>
      </c>
      <c r="V274" s="5">
        <f t="shared" si="43"/>
        <v>-0.28728236331951873</v>
      </c>
      <c r="W274" s="5">
        <f t="shared" si="44"/>
        <v>-1.3098624626740607</v>
      </c>
    </row>
    <row r="275" spans="1:23" ht="13" customHeight="1" x14ac:dyDescent="0.15">
      <c r="A275" s="4">
        <f t="shared" si="36"/>
        <v>6</v>
      </c>
      <c r="B275" s="26">
        <v>42156</v>
      </c>
      <c r="C275" s="1" t="s">
        <v>282</v>
      </c>
      <c r="D275" s="5">
        <v>103.89980542697801</v>
      </c>
      <c r="E275" s="9">
        <f t="shared" si="41"/>
        <v>270</v>
      </c>
      <c r="F275" s="13">
        <f t="shared" si="37"/>
        <v>100.86551978979895</v>
      </c>
      <c r="M275" s="13">
        <f t="shared" si="38"/>
        <v>3.0342856371790532</v>
      </c>
      <c r="N275" s="12">
        <f t="shared" si="39"/>
        <v>-0.47300500434729875</v>
      </c>
      <c r="O275" s="13">
        <f t="shared" si="40"/>
        <v>104.37281043132531</v>
      </c>
      <c r="P275" s="5">
        <v>103.266769451309</v>
      </c>
      <c r="U275" s="13">
        <f t="shared" si="42"/>
        <v>0.24952011107131078</v>
      </c>
      <c r="V275" s="5">
        <f t="shared" si="43"/>
        <v>0.49034118328901144</v>
      </c>
      <c r="W275" s="5">
        <f t="shared" si="44"/>
        <v>0.58408484680221306</v>
      </c>
    </row>
    <row r="276" spans="1:23" ht="13" customHeight="1" x14ac:dyDescent="0.15">
      <c r="A276" s="4">
        <f t="shared" si="36"/>
        <v>7</v>
      </c>
      <c r="B276" s="26">
        <v>42186</v>
      </c>
      <c r="C276" s="1" t="s">
        <v>283</v>
      </c>
      <c r="D276" s="5">
        <v>105.68262657611299</v>
      </c>
      <c r="E276" s="9">
        <f t="shared" si="41"/>
        <v>271</v>
      </c>
      <c r="F276" s="13">
        <f t="shared" si="37"/>
        <v>100.9558024086532</v>
      </c>
      <c r="M276" s="13">
        <f t="shared" si="38"/>
        <v>4.7268241674597959</v>
      </c>
      <c r="N276" s="12">
        <f t="shared" si="39"/>
        <v>2.53735013968894E-2</v>
      </c>
      <c r="O276" s="13">
        <f t="shared" si="40"/>
        <v>105.65725307471611</v>
      </c>
      <c r="P276" s="5">
        <v>104.478769137729</v>
      </c>
      <c r="U276" s="13">
        <f t="shared" si="42"/>
        <v>1.7159042231200017</v>
      </c>
      <c r="V276" s="5">
        <f t="shared" si="43"/>
        <v>1.2306295462226169</v>
      </c>
      <c r="W276" s="5">
        <f t="shared" si="44"/>
        <v>1.1736589542403308</v>
      </c>
    </row>
    <row r="277" spans="1:23" ht="13" customHeight="1" x14ac:dyDescent="0.15">
      <c r="A277" s="4">
        <f t="shared" si="36"/>
        <v>8</v>
      </c>
      <c r="B277" s="26">
        <v>42217</v>
      </c>
      <c r="C277" s="1" t="s">
        <v>284</v>
      </c>
      <c r="D277" s="5">
        <v>105.38347873862701</v>
      </c>
      <c r="E277" s="9">
        <f t="shared" si="41"/>
        <v>272</v>
      </c>
      <c r="F277" s="13">
        <f t="shared" si="37"/>
        <v>101.04608502750746</v>
      </c>
      <c r="M277" s="13">
        <f t="shared" si="38"/>
        <v>4.337393711119546</v>
      </c>
      <c r="N277" s="12">
        <f t="shared" si="39"/>
        <v>2.0325687727630863</v>
      </c>
      <c r="O277" s="13">
        <f t="shared" si="40"/>
        <v>103.35090996586392</v>
      </c>
      <c r="P277" s="5">
        <v>104.56686238190601</v>
      </c>
      <c r="U277" s="13">
        <f t="shared" si="42"/>
        <v>-0.28306245518088247</v>
      </c>
      <c r="V277" s="5">
        <f t="shared" si="43"/>
        <v>-2.1828535587814724</v>
      </c>
      <c r="W277" s="5">
        <f t="shared" si="44"/>
        <v>8.4316885529989172E-2</v>
      </c>
    </row>
    <row r="278" spans="1:23" ht="13" customHeight="1" x14ac:dyDescent="0.15">
      <c r="A278" s="4">
        <f t="shared" si="36"/>
        <v>9</v>
      </c>
      <c r="B278" s="26">
        <v>42248</v>
      </c>
      <c r="C278" s="1" t="s">
        <v>285</v>
      </c>
      <c r="D278" s="5">
        <v>105.59533778725201</v>
      </c>
      <c r="E278" s="9">
        <f t="shared" si="41"/>
        <v>273</v>
      </c>
      <c r="F278" s="13">
        <f t="shared" si="37"/>
        <v>101.13636764636172</v>
      </c>
      <c r="M278" s="13">
        <f t="shared" si="38"/>
        <v>4.4589701408902869</v>
      </c>
      <c r="N278" s="12">
        <f t="shared" si="39"/>
        <v>0.73224410489068348</v>
      </c>
      <c r="O278" s="13">
        <f t="shared" si="40"/>
        <v>104.86309368236132</v>
      </c>
      <c r="P278" s="5">
        <v>106.087590236989</v>
      </c>
      <c r="U278" s="13">
        <f t="shared" si="42"/>
        <v>0.20103630204735268</v>
      </c>
      <c r="V278" s="5">
        <f t="shared" si="43"/>
        <v>1.4631547191958694</v>
      </c>
      <c r="W278" s="5">
        <f t="shared" si="44"/>
        <v>1.4543114524455003</v>
      </c>
    </row>
    <row r="279" spans="1:23" ht="13" customHeight="1" x14ac:dyDescent="0.15">
      <c r="A279" s="4">
        <f t="shared" si="36"/>
        <v>10</v>
      </c>
      <c r="B279" s="26">
        <v>42278</v>
      </c>
      <c r="C279" s="1" t="s">
        <v>286</v>
      </c>
      <c r="D279" s="5">
        <v>107.504150227083</v>
      </c>
      <c r="E279" s="9">
        <f t="shared" si="41"/>
        <v>274</v>
      </c>
      <c r="F279" s="13">
        <f t="shared" si="37"/>
        <v>101.22665026521598</v>
      </c>
      <c r="M279" s="13">
        <f t="shared" si="38"/>
        <v>6.2774999618670222</v>
      </c>
      <c r="N279" s="12">
        <f t="shared" si="39"/>
        <v>2.6823101274318897</v>
      </c>
      <c r="O279" s="13">
        <f t="shared" si="40"/>
        <v>104.82184009965111</v>
      </c>
      <c r="P279" s="5">
        <v>103.944033524376</v>
      </c>
      <c r="U279" s="13">
        <f t="shared" si="42"/>
        <v>1.8076673457655623</v>
      </c>
      <c r="V279" s="5">
        <f t="shared" si="43"/>
        <v>-3.9340421173506002E-2</v>
      </c>
      <c r="W279" s="5">
        <f t="shared" si="44"/>
        <v>-2.020553683823445</v>
      </c>
    </row>
    <row r="280" spans="1:23" ht="13" customHeight="1" x14ac:dyDescent="0.15">
      <c r="A280" s="4">
        <f t="shared" si="36"/>
        <v>11</v>
      </c>
      <c r="B280" s="26">
        <v>42309</v>
      </c>
      <c r="C280" s="1" t="s">
        <v>287</v>
      </c>
      <c r="D280" s="5">
        <v>103.804321898899</v>
      </c>
      <c r="E280" s="9">
        <f t="shared" si="41"/>
        <v>275</v>
      </c>
      <c r="F280" s="13">
        <f t="shared" si="37"/>
        <v>101.31693288407024</v>
      </c>
      <c r="M280" s="13">
        <f t="shared" si="38"/>
        <v>2.4873890148287643</v>
      </c>
      <c r="N280" s="12">
        <f t="shared" si="39"/>
        <v>0.48031368293098808</v>
      </c>
      <c r="O280" s="13">
        <f t="shared" si="40"/>
        <v>103.32400821596802</v>
      </c>
      <c r="P280" s="5">
        <v>103.656654789352</v>
      </c>
      <c r="U280" s="13">
        <f t="shared" si="42"/>
        <v>-3.4415679026054136</v>
      </c>
      <c r="V280" s="5">
        <f t="shared" si="43"/>
        <v>-1.4289311104051849</v>
      </c>
      <c r="W280" s="5">
        <f t="shared" si="44"/>
        <v>-0.2764744885107806</v>
      </c>
    </row>
    <row r="281" spans="1:23" ht="13" customHeight="1" x14ac:dyDescent="0.15">
      <c r="A281" s="4">
        <f t="shared" si="36"/>
        <v>12</v>
      </c>
      <c r="B281" s="26">
        <v>42339</v>
      </c>
      <c r="C281" s="1" t="s">
        <v>288</v>
      </c>
      <c r="D281" s="5">
        <v>101.951116882695</v>
      </c>
      <c r="E281" s="9">
        <f t="shared" si="41"/>
        <v>276</v>
      </c>
      <c r="F281" s="13">
        <f t="shared" si="37"/>
        <v>101.4072155029245</v>
      </c>
      <c r="M281" s="13">
        <f t="shared" si="38"/>
        <v>0.54390137977050301</v>
      </c>
      <c r="N281" s="12">
        <f t="shared" si="39"/>
        <v>-1.0402272627857723</v>
      </c>
      <c r="O281" s="13">
        <f t="shared" si="40"/>
        <v>102.99134414548078</v>
      </c>
      <c r="P281" s="5">
        <v>103.847779392633</v>
      </c>
      <c r="U281" s="13">
        <f t="shared" si="42"/>
        <v>-1.7852869536674421</v>
      </c>
      <c r="V281" s="5">
        <f t="shared" si="43"/>
        <v>-0.32196202628135273</v>
      </c>
      <c r="W281" s="5">
        <f t="shared" si="44"/>
        <v>0.18438237628775056</v>
      </c>
    </row>
    <row r="282" spans="1:23" ht="13" customHeight="1" x14ac:dyDescent="0.15">
      <c r="A282" s="4">
        <f t="shared" si="36"/>
        <v>1</v>
      </c>
      <c r="B282" s="26">
        <v>42370</v>
      </c>
      <c r="C282" s="1" t="s">
        <v>289</v>
      </c>
      <c r="D282" s="5">
        <v>102.66954419177399</v>
      </c>
      <c r="E282" s="9">
        <f t="shared" si="41"/>
        <v>277</v>
      </c>
      <c r="F282" s="13">
        <f t="shared" si="37"/>
        <v>101.49749812177876</v>
      </c>
      <c r="M282" s="13">
        <f t="shared" si="38"/>
        <v>1.1720460699952326</v>
      </c>
      <c r="N282" s="12">
        <f t="shared" si="39"/>
        <v>-4.5349074038693871E-2</v>
      </c>
      <c r="O282" s="13">
        <f t="shared" si="40"/>
        <v>102.71489326581269</v>
      </c>
      <c r="P282" s="5">
        <v>104.201683387793</v>
      </c>
      <c r="U282" s="13">
        <f t="shared" si="42"/>
        <v>0.70467821348696447</v>
      </c>
      <c r="V282" s="5">
        <f t="shared" si="43"/>
        <v>-0.26842146974758174</v>
      </c>
      <c r="W282" s="5">
        <f t="shared" si="44"/>
        <v>0.34079110524061207</v>
      </c>
    </row>
    <row r="283" spans="1:23" ht="13" customHeight="1" x14ac:dyDescent="0.15">
      <c r="A283" s="4">
        <f t="shared" si="36"/>
        <v>2</v>
      </c>
      <c r="B283" s="26">
        <v>42401</v>
      </c>
      <c r="C283" s="1" t="s">
        <v>290</v>
      </c>
      <c r="D283" s="5">
        <v>102.495954212801</v>
      </c>
      <c r="E283" s="9">
        <f t="shared" si="41"/>
        <v>278</v>
      </c>
      <c r="F283" s="13">
        <f t="shared" si="37"/>
        <v>101.58778074063301</v>
      </c>
      <c r="M283" s="13">
        <f t="shared" si="38"/>
        <v>0.90817347216798794</v>
      </c>
      <c r="N283" s="12">
        <f t="shared" si="39"/>
        <v>-2.922118555904885</v>
      </c>
      <c r="O283" s="13">
        <f t="shared" si="40"/>
        <v>105.41807276870588</v>
      </c>
      <c r="P283" s="5">
        <v>104.522206363653</v>
      </c>
      <c r="U283" s="13">
        <f t="shared" si="42"/>
        <v>-0.1690764095034436</v>
      </c>
      <c r="V283" s="5">
        <f t="shared" si="43"/>
        <v>2.6317308200844103</v>
      </c>
      <c r="W283" s="5">
        <f t="shared" si="44"/>
        <v>0.30759865430114441</v>
      </c>
    </row>
    <row r="284" spans="1:23" ht="13" customHeight="1" x14ac:dyDescent="0.15">
      <c r="A284" s="4">
        <f t="shared" si="36"/>
        <v>3</v>
      </c>
      <c r="B284" s="26">
        <v>42430</v>
      </c>
      <c r="C284" s="1" t="s">
        <v>291</v>
      </c>
      <c r="D284" s="5">
        <v>103.32510247980299</v>
      </c>
      <c r="E284" s="9">
        <f t="shared" si="41"/>
        <v>279</v>
      </c>
      <c r="F284" s="13">
        <f t="shared" si="37"/>
        <v>101.67806335948728</v>
      </c>
      <c r="M284" s="13">
        <f t="shared" si="38"/>
        <v>1.6470391203157106</v>
      </c>
      <c r="N284" s="12">
        <f t="shared" si="39"/>
        <v>1.3801745758115458</v>
      </c>
      <c r="O284" s="13">
        <f t="shared" si="40"/>
        <v>101.94492790399144</v>
      </c>
      <c r="P284" s="5">
        <v>103.87875615026699</v>
      </c>
      <c r="U284" s="13">
        <f t="shared" si="42"/>
        <v>0.80895706895955932</v>
      </c>
      <c r="V284" s="5">
        <f t="shared" si="43"/>
        <v>-3.2946389300198553</v>
      </c>
      <c r="W284" s="5">
        <f t="shared" si="44"/>
        <v>-0.61561101298159837</v>
      </c>
    </row>
    <row r="285" spans="1:23" ht="13" customHeight="1" x14ac:dyDescent="0.15">
      <c r="A285" s="4">
        <f t="shared" si="36"/>
        <v>4</v>
      </c>
      <c r="B285" s="26">
        <v>42461</v>
      </c>
      <c r="C285" s="1" t="s">
        <v>292</v>
      </c>
      <c r="D285" s="5">
        <v>103.786201634352</v>
      </c>
      <c r="E285" s="9">
        <f t="shared" si="41"/>
        <v>280</v>
      </c>
      <c r="F285" s="13">
        <f t="shared" si="37"/>
        <v>101.76834597834153</v>
      </c>
      <c r="M285" s="13">
        <f t="shared" si="38"/>
        <v>2.0178556560104681</v>
      </c>
      <c r="N285" s="12">
        <f t="shared" si="39"/>
        <v>-2.4614354005154722</v>
      </c>
      <c r="O285" s="13">
        <f t="shared" si="40"/>
        <v>106.24763703486747</v>
      </c>
      <c r="P285" s="5">
        <v>103.515312193668</v>
      </c>
      <c r="U285" s="13">
        <f t="shared" si="42"/>
        <v>0.44626053445158131</v>
      </c>
      <c r="V285" s="5">
        <f t="shared" si="43"/>
        <v>4.2206210935066713</v>
      </c>
      <c r="W285" s="5">
        <f t="shared" si="44"/>
        <v>-0.34987322727781933</v>
      </c>
    </row>
    <row r="286" spans="1:23" ht="13" customHeight="1" x14ac:dyDescent="0.15">
      <c r="A286" s="4">
        <f t="shared" si="36"/>
        <v>5</v>
      </c>
      <c r="B286" s="26">
        <v>42491</v>
      </c>
      <c r="C286" s="1" t="s">
        <v>293</v>
      </c>
      <c r="D286" s="5">
        <v>104.89301161517101</v>
      </c>
      <c r="E286" s="9">
        <f t="shared" si="41"/>
        <v>281</v>
      </c>
      <c r="F286" s="13">
        <f t="shared" si="37"/>
        <v>101.85862859719579</v>
      </c>
      <c r="M286" s="13">
        <f t="shared" si="38"/>
        <v>3.034383017975216</v>
      </c>
      <c r="N286" s="12">
        <f t="shared" si="39"/>
        <v>-0.22232500469459146</v>
      </c>
      <c r="O286" s="13">
        <f t="shared" si="40"/>
        <v>105.1153366198656</v>
      </c>
      <c r="P286" s="5">
        <v>103.895584624164</v>
      </c>
      <c r="U286" s="13">
        <f t="shared" si="42"/>
        <v>1.0664326889217923</v>
      </c>
      <c r="V286" s="5">
        <f t="shared" si="43"/>
        <v>-1.0657182094602979</v>
      </c>
      <c r="W286" s="5">
        <f t="shared" si="44"/>
        <v>0.36735862785648443</v>
      </c>
    </row>
    <row r="287" spans="1:23" ht="13" customHeight="1" x14ac:dyDescent="0.15">
      <c r="A287" s="4">
        <f t="shared" si="36"/>
        <v>6</v>
      </c>
      <c r="B287" s="26">
        <v>42522</v>
      </c>
      <c r="C287" s="1" t="s">
        <v>294</v>
      </c>
      <c r="D287" s="5">
        <v>104.804542975643</v>
      </c>
      <c r="E287" s="9">
        <f t="shared" si="41"/>
        <v>282</v>
      </c>
      <c r="F287" s="13">
        <f t="shared" si="37"/>
        <v>101.94891121605005</v>
      </c>
      <c r="M287" s="13">
        <f t="shared" si="38"/>
        <v>2.8556317595929528</v>
      </c>
      <c r="N287" s="12">
        <f t="shared" si="39"/>
        <v>-0.47300500434729875</v>
      </c>
      <c r="O287" s="13">
        <f t="shared" si="40"/>
        <v>105.2775479799903</v>
      </c>
      <c r="P287" s="5">
        <v>103.473066280908</v>
      </c>
      <c r="U287" s="13">
        <f t="shared" si="42"/>
        <v>-8.4341786135933017E-2</v>
      </c>
      <c r="V287" s="5">
        <f t="shared" si="43"/>
        <v>0.15431750051024817</v>
      </c>
      <c r="W287" s="5">
        <f t="shared" si="44"/>
        <v>-0.40667593794715406</v>
      </c>
    </row>
    <row r="288" spans="1:23" ht="13" customHeight="1" x14ac:dyDescent="0.15">
      <c r="A288" s="4">
        <f t="shared" si="36"/>
        <v>7</v>
      </c>
      <c r="B288" s="26">
        <v>42552</v>
      </c>
      <c r="C288" s="1" t="s">
        <v>295</v>
      </c>
      <c r="D288" s="5">
        <v>103.455785309224</v>
      </c>
      <c r="E288" s="9">
        <f t="shared" si="41"/>
        <v>283</v>
      </c>
      <c r="F288" s="13">
        <f t="shared" si="37"/>
        <v>102.03919383490431</v>
      </c>
      <c r="M288" s="13">
        <f t="shared" si="38"/>
        <v>1.4165914743196879</v>
      </c>
      <c r="N288" s="12">
        <f t="shared" si="39"/>
        <v>2.53735013968894E-2</v>
      </c>
      <c r="O288" s="13">
        <f t="shared" si="40"/>
        <v>103.43041180782711</v>
      </c>
      <c r="P288" s="5">
        <v>103.700228261653</v>
      </c>
      <c r="U288" s="13">
        <f t="shared" si="42"/>
        <v>-1.286926719133219</v>
      </c>
      <c r="V288" s="5">
        <f t="shared" si="43"/>
        <v>-1.7545395078106041</v>
      </c>
      <c r="W288" s="5">
        <f t="shared" si="44"/>
        <v>0.21953730464341348</v>
      </c>
    </row>
    <row r="289" spans="1:23" ht="13" customHeight="1" x14ac:dyDescent="0.15">
      <c r="A289" s="4">
        <f t="shared" si="36"/>
        <v>8</v>
      </c>
      <c r="B289" s="26">
        <v>42583</v>
      </c>
      <c r="C289" s="1" t="s">
        <v>296</v>
      </c>
      <c r="D289" s="5">
        <v>105.709212316009</v>
      </c>
      <c r="E289" s="9">
        <f t="shared" si="41"/>
        <v>284</v>
      </c>
      <c r="F289" s="13">
        <f t="shared" si="37"/>
        <v>102.12947645375857</v>
      </c>
      <c r="M289" s="13">
        <f t="shared" si="38"/>
        <v>3.5797358622504305</v>
      </c>
      <c r="N289" s="12">
        <f t="shared" si="39"/>
        <v>2.0325687727630863</v>
      </c>
      <c r="O289" s="13">
        <f t="shared" si="40"/>
        <v>103.67664354324592</v>
      </c>
      <c r="P289" s="5">
        <v>103.61099639832101</v>
      </c>
      <c r="U289" s="13">
        <f t="shared" si="42"/>
        <v>2.1781546580982747</v>
      </c>
      <c r="V289" s="5">
        <f t="shared" si="43"/>
        <v>0.23806512138451197</v>
      </c>
      <c r="W289" s="5">
        <f t="shared" si="44"/>
        <v>-8.6047894809682113E-2</v>
      </c>
    </row>
    <row r="290" spans="1:23" ht="13" customHeight="1" x14ac:dyDescent="0.15">
      <c r="A290" s="4">
        <f t="shared" si="36"/>
        <v>9</v>
      </c>
      <c r="B290" s="26">
        <v>42614</v>
      </c>
      <c r="C290" s="1" t="s">
        <v>297</v>
      </c>
      <c r="D290" s="5">
        <v>103.443747934321</v>
      </c>
      <c r="E290" s="9">
        <f t="shared" si="41"/>
        <v>285</v>
      </c>
      <c r="F290" s="13">
        <f t="shared" si="37"/>
        <v>102.21975907261283</v>
      </c>
      <c r="M290" s="13">
        <f t="shared" si="38"/>
        <v>1.2239888617081647</v>
      </c>
      <c r="N290" s="12">
        <f t="shared" si="39"/>
        <v>0.73224410489068348</v>
      </c>
      <c r="O290" s="13">
        <f t="shared" si="40"/>
        <v>102.71150382943031</v>
      </c>
      <c r="P290" s="5">
        <v>103.62615570814199</v>
      </c>
      <c r="U290" s="13">
        <f t="shared" si="42"/>
        <v>-2.1431096988175358</v>
      </c>
      <c r="V290" s="5">
        <f t="shared" si="43"/>
        <v>-0.93091334830204264</v>
      </c>
      <c r="W290" s="5">
        <f t="shared" si="44"/>
        <v>1.4630985462882329E-2</v>
      </c>
    </row>
    <row r="291" spans="1:23" ht="13" customHeight="1" x14ac:dyDescent="0.15">
      <c r="A291" s="4">
        <f t="shared" si="36"/>
        <v>10</v>
      </c>
      <c r="B291" s="26">
        <v>42644</v>
      </c>
      <c r="C291" s="1" t="s">
        <v>298</v>
      </c>
      <c r="D291" s="5">
        <v>105.925175644818</v>
      </c>
      <c r="E291" s="9">
        <f t="shared" si="41"/>
        <v>286</v>
      </c>
      <c r="F291" s="13">
        <f t="shared" si="37"/>
        <v>102.31004169146709</v>
      </c>
      <c r="M291" s="13">
        <f t="shared" si="38"/>
        <v>3.6151339533509059</v>
      </c>
      <c r="N291" s="12">
        <f t="shared" si="39"/>
        <v>2.6823101274318897</v>
      </c>
      <c r="O291" s="13">
        <f t="shared" si="40"/>
        <v>103.24286551738611</v>
      </c>
      <c r="P291" s="5">
        <v>103.87305792350401</v>
      </c>
      <c r="U291" s="13">
        <f t="shared" si="42"/>
        <v>2.3988184496877674</v>
      </c>
      <c r="V291" s="5">
        <f t="shared" si="43"/>
        <v>0.51733415259718196</v>
      </c>
      <c r="W291" s="5">
        <f t="shared" si="44"/>
        <v>0.23826244800337903</v>
      </c>
    </row>
    <row r="292" spans="1:23" ht="13" customHeight="1" x14ac:dyDescent="0.15">
      <c r="A292" s="4">
        <f t="shared" si="36"/>
        <v>11</v>
      </c>
      <c r="B292" s="26">
        <v>42675</v>
      </c>
      <c r="C292" s="1" t="s">
        <v>299</v>
      </c>
      <c r="D292" s="5">
        <v>106.116212344743</v>
      </c>
      <c r="E292" s="9">
        <f t="shared" si="41"/>
        <v>287</v>
      </c>
      <c r="F292" s="13">
        <f t="shared" si="37"/>
        <v>102.40032431032134</v>
      </c>
      <c r="M292" s="13">
        <f t="shared" si="38"/>
        <v>3.7158880344216669</v>
      </c>
      <c r="N292" s="12">
        <f t="shared" si="39"/>
        <v>0.48031368293098808</v>
      </c>
      <c r="O292" s="13">
        <f t="shared" si="40"/>
        <v>105.63589866181202</v>
      </c>
      <c r="P292" s="5">
        <v>105.25546762254299</v>
      </c>
      <c r="U292" s="13">
        <f t="shared" si="42"/>
        <v>0.18035060953363047</v>
      </c>
      <c r="V292" s="5">
        <f t="shared" si="43"/>
        <v>2.3178678085246762</v>
      </c>
      <c r="W292" s="5">
        <f t="shared" si="44"/>
        <v>1.3308645443528277</v>
      </c>
    </row>
    <row r="293" spans="1:23" ht="13" customHeight="1" x14ac:dyDescent="0.15">
      <c r="A293" s="4">
        <f t="shared" si="36"/>
        <v>12</v>
      </c>
      <c r="B293" s="26">
        <v>42705</v>
      </c>
      <c r="C293" s="1" t="s">
        <v>300</v>
      </c>
      <c r="D293" s="5">
        <v>101.74763174418599</v>
      </c>
      <c r="E293" s="9">
        <f t="shared" si="41"/>
        <v>288</v>
      </c>
      <c r="F293" s="13">
        <f t="shared" si="37"/>
        <v>102.49060692917561</v>
      </c>
      <c r="M293" s="13">
        <f t="shared" si="38"/>
        <v>-0.74297518498961779</v>
      </c>
      <c r="N293" s="12">
        <f t="shared" si="39"/>
        <v>-1.0402272627857723</v>
      </c>
      <c r="O293" s="13">
        <f t="shared" si="40"/>
        <v>102.78785900697177</v>
      </c>
      <c r="P293" s="5">
        <v>104.17174595082</v>
      </c>
      <c r="U293" s="13">
        <f t="shared" si="42"/>
        <v>-4.1167890410229386</v>
      </c>
      <c r="V293" s="5">
        <f t="shared" si="43"/>
        <v>-2.6960907143490198</v>
      </c>
      <c r="W293" s="5">
        <f t="shared" si="44"/>
        <v>-1.029610809016912</v>
      </c>
    </row>
    <row r="294" spans="1:23" ht="13" customHeight="1" x14ac:dyDescent="0.15">
      <c r="A294" s="4">
        <f t="shared" si="36"/>
        <v>1</v>
      </c>
      <c r="B294" s="26">
        <v>42736</v>
      </c>
      <c r="C294" s="1" t="s">
        <v>301</v>
      </c>
      <c r="D294" s="5">
        <v>103.486779862633</v>
      </c>
      <c r="E294" s="9">
        <f t="shared" si="41"/>
        <v>289</v>
      </c>
      <c r="F294" s="13">
        <f t="shared" si="37"/>
        <v>102.58088954802986</v>
      </c>
      <c r="M294" s="13">
        <f t="shared" si="38"/>
        <v>0.90589031460314118</v>
      </c>
      <c r="N294" s="12">
        <f t="shared" si="39"/>
        <v>-4.5349074038693871E-2</v>
      </c>
      <c r="O294" s="13">
        <f t="shared" si="40"/>
        <v>103.5321289366717</v>
      </c>
      <c r="P294" s="5">
        <v>104.38846062100301</v>
      </c>
      <c r="U294" s="13">
        <f t="shared" si="42"/>
        <v>1.7092762638638792</v>
      </c>
      <c r="V294" s="5">
        <f t="shared" si="43"/>
        <v>0.72408350255592779</v>
      </c>
      <c r="W294" s="5">
        <f t="shared" si="44"/>
        <v>0.20803593930864839</v>
      </c>
    </row>
    <row r="295" spans="1:23" ht="13" customHeight="1" x14ac:dyDescent="0.15">
      <c r="A295" s="4">
        <f t="shared" si="36"/>
        <v>2</v>
      </c>
      <c r="B295" s="26">
        <v>42767</v>
      </c>
      <c r="C295" s="1" t="s">
        <v>302</v>
      </c>
      <c r="D295" s="5">
        <v>100.36117655333</v>
      </c>
      <c r="E295" s="9">
        <f t="shared" si="41"/>
        <v>290</v>
      </c>
      <c r="F295" s="13">
        <f t="shared" si="37"/>
        <v>102.67117216688412</v>
      </c>
      <c r="M295" s="13">
        <f t="shared" si="38"/>
        <v>-2.309995613554122</v>
      </c>
      <c r="N295" s="12">
        <f t="shared" si="39"/>
        <v>-2.922118555904885</v>
      </c>
      <c r="O295" s="13">
        <f t="shared" si="40"/>
        <v>103.28329510923488</v>
      </c>
      <c r="P295" s="5">
        <v>103.947936254385</v>
      </c>
      <c r="U295" s="13">
        <f t="shared" si="42"/>
        <v>-3.0202923633838918</v>
      </c>
      <c r="V295" s="5">
        <f t="shared" si="43"/>
        <v>-0.24034454810546446</v>
      </c>
      <c r="W295" s="5">
        <f t="shared" si="44"/>
        <v>-0.4220048499588458</v>
      </c>
    </row>
    <row r="296" spans="1:23" ht="13" customHeight="1" x14ac:dyDescent="0.15">
      <c r="A296" s="4">
        <f t="shared" si="36"/>
        <v>3</v>
      </c>
      <c r="B296" s="26">
        <v>42795</v>
      </c>
      <c r="C296" s="1" t="s">
        <v>303</v>
      </c>
      <c r="D296" s="5">
        <v>107.993958238418</v>
      </c>
      <c r="E296" s="9">
        <f t="shared" si="41"/>
        <v>291</v>
      </c>
      <c r="F296" s="13">
        <f t="shared" si="37"/>
        <v>102.76145478573838</v>
      </c>
      <c r="M296" s="13">
        <f t="shared" si="38"/>
        <v>5.232503452679623</v>
      </c>
      <c r="N296" s="12">
        <f t="shared" si="39"/>
        <v>1.3801745758115458</v>
      </c>
      <c r="O296" s="13">
        <f t="shared" si="40"/>
        <v>106.61378366260645</v>
      </c>
      <c r="P296" s="5">
        <v>104.885998520135</v>
      </c>
      <c r="U296" s="13">
        <f t="shared" si="42"/>
        <v>7.6053130774449418</v>
      </c>
      <c r="V296" s="5">
        <f t="shared" si="43"/>
        <v>3.2246149291123682</v>
      </c>
      <c r="W296" s="5">
        <f t="shared" si="44"/>
        <v>0.90243471833277855</v>
      </c>
    </row>
    <row r="297" spans="1:23" ht="13" customHeight="1" x14ac:dyDescent="0.15">
      <c r="A297" s="4">
        <f t="shared" si="36"/>
        <v>4</v>
      </c>
      <c r="B297" s="26">
        <v>42826</v>
      </c>
      <c r="C297" s="1" t="s">
        <v>304</v>
      </c>
      <c r="D297" s="5">
        <v>99.812134308012006</v>
      </c>
      <c r="E297" s="9">
        <f t="shared" si="41"/>
        <v>292</v>
      </c>
      <c r="F297" s="13">
        <f t="shared" si="37"/>
        <v>102.85173740459264</v>
      </c>
      <c r="M297" s="13">
        <f t="shared" si="38"/>
        <v>-3.0396030965806347</v>
      </c>
      <c r="N297" s="12">
        <f t="shared" si="39"/>
        <v>-2.4614354005154722</v>
      </c>
      <c r="O297" s="13">
        <f t="shared" si="40"/>
        <v>102.27356970852748</v>
      </c>
      <c r="P297" s="5">
        <v>103.94377546531</v>
      </c>
      <c r="U297" s="13">
        <f t="shared" si="42"/>
        <v>-7.5761867273565482</v>
      </c>
      <c r="V297" s="5">
        <f t="shared" si="43"/>
        <v>-4.0709688794219767</v>
      </c>
      <c r="W297" s="5">
        <f t="shared" si="44"/>
        <v>-0.89833063337250163</v>
      </c>
    </row>
    <row r="298" spans="1:23" ht="13" customHeight="1" x14ac:dyDescent="0.15">
      <c r="A298" s="4">
        <f t="shared" si="36"/>
        <v>5</v>
      </c>
      <c r="B298" s="26">
        <v>42856</v>
      </c>
      <c r="C298" s="1" t="s">
        <v>305</v>
      </c>
      <c r="D298" s="5">
        <v>105.53738861194699</v>
      </c>
      <c r="E298" s="9">
        <f t="shared" si="41"/>
        <v>293</v>
      </c>
      <c r="F298" s="13">
        <f t="shared" si="37"/>
        <v>102.9420200234469</v>
      </c>
      <c r="M298" s="13">
        <f t="shared" si="38"/>
        <v>2.5953685885000937</v>
      </c>
      <c r="N298" s="12">
        <f t="shared" si="39"/>
        <v>-0.22232500469459146</v>
      </c>
      <c r="O298" s="13">
        <f t="shared" si="40"/>
        <v>105.75971361664159</v>
      </c>
      <c r="P298" s="5">
        <v>103.666739713437</v>
      </c>
      <c r="U298" s="13">
        <f t="shared" si="42"/>
        <v>5.7360303370202814</v>
      </c>
      <c r="V298" s="5">
        <f t="shared" si="43"/>
        <v>3.4086459659610879</v>
      </c>
      <c r="W298" s="5">
        <f t="shared" si="44"/>
        <v>-0.2665246193269688</v>
      </c>
    </row>
    <row r="299" spans="1:23" ht="13" customHeight="1" x14ac:dyDescent="0.15">
      <c r="A299" s="4">
        <f t="shared" si="36"/>
        <v>6</v>
      </c>
      <c r="B299" s="26">
        <v>42887</v>
      </c>
      <c r="C299" s="1" t="s">
        <v>306</v>
      </c>
      <c r="D299" s="5">
        <v>105.54054451371699</v>
      </c>
      <c r="E299" s="9">
        <f t="shared" si="41"/>
        <v>294</v>
      </c>
      <c r="F299" s="13">
        <f t="shared" si="37"/>
        <v>103.03230264230116</v>
      </c>
      <c r="M299" s="13">
        <f t="shared" si="38"/>
        <v>2.5082418714158337</v>
      </c>
      <c r="N299" s="12">
        <f t="shared" si="39"/>
        <v>-0.47300500434729875</v>
      </c>
      <c r="O299" s="13">
        <f t="shared" si="40"/>
        <v>106.01354951806429</v>
      </c>
      <c r="P299" s="5">
        <v>104.111186552166</v>
      </c>
      <c r="U299" s="13">
        <f t="shared" si="42"/>
        <v>2.9903163338618199E-3</v>
      </c>
      <c r="V299" s="5">
        <f t="shared" si="43"/>
        <v>0.240011903155124</v>
      </c>
      <c r="W299" s="5">
        <f t="shared" si="44"/>
        <v>0.42872655198531451</v>
      </c>
    </row>
    <row r="300" spans="1:23" ht="13" customHeight="1" x14ac:dyDescent="0.15">
      <c r="A300" s="4">
        <f t="shared" si="36"/>
        <v>7</v>
      </c>
      <c r="B300" s="26">
        <v>42917</v>
      </c>
      <c r="C300" s="1" t="s">
        <v>307</v>
      </c>
      <c r="D300" s="5">
        <v>102.906359068146</v>
      </c>
      <c r="E300" s="9">
        <f t="shared" si="41"/>
        <v>295</v>
      </c>
      <c r="F300" s="13">
        <f t="shared" si="37"/>
        <v>103.12258526115542</v>
      </c>
      <c r="M300" s="13">
        <f t="shared" si="38"/>
        <v>-0.21622619300941892</v>
      </c>
      <c r="N300" s="12">
        <f t="shared" si="39"/>
        <v>2.53735013968894E-2</v>
      </c>
      <c r="O300" s="13">
        <f t="shared" si="40"/>
        <v>102.88098556674912</v>
      </c>
      <c r="P300" s="5">
        <v>103.33463930793801</v>
      </c>
      <c r="U300" s="13">
        <f t="shared" si="42"/>
        <v>-2.4958990478096577</v>
      </c>
      <c r="V300" s="5">
        <f t="shared" si="43"/>
        <v>-2.9548713023531015</v>
      </c>
      <c r="W300" s="5">
        <f t="shared" si="44"/>
        <v>-0.7458826183283418</v>
      </c>
    </row>
    <row r="301" spans="1:23" ht="13" customHeight="1" x14ac:dyDescent="0.15">
      <c r="A301" s="4">
        <f t="shared" si="36"/>
        <v>8</v>
      </c>
      <c r="B301" s="26">
        <v>42948</v>
      </c>
      <c r="C301" s="1" t="s">
        <v>308</v>
      </c>
      <c r="D301" s="5">
        <v>106.225137127248</v>
      </c>
      <c r="E301" s="9">
        <f t="shared" si="41"/>
        <v>296</v>
      </c>
      <c r="F301" s="13">
        <f t="shared" si="37"/>
        <v>103.21286788000967</v>
      </c>
      <c r="M301" s="13">
        <f t="shared" si="38"/>
        <v>3.0122692472383363</v>
      </c>
      <c r="N301" s="12">
        <f t="shared" si="39"/>
        <v>2.0325687727630863</v>
      </c>
      <c r="O301" s="13">
        <f t="shared" si="40"/>
        <v>104.19256835448492</v>
      </c>
      <c r="P301" s="5">
        <v>103.764736598932</v>
      </c>
      <c r="U301" s="13">
        <f t="shared" si="42"/>
        <v>3.2250466240907993</v>
      </c>
      <c r="V301" s="5">
        <f t="shared" si="43"/>
        <v>1.2748544160133823</v>
      </c>
      <c r="W301" s="5">
        <f t="shared" si="44"/>
        <v>0.4162179244776798</v>
      </c>
    </row>
    <row r="302" spans="1:23" ht="13" customHeight="1" x14ac:dyDescent="0.15">
      <c r="A302" s="4">
        <f t="shared" si="36"/>
        <v>9</v>
      </c>
      <c r="B302" s="26">
        <v>42979</v>
      </c>
      <c r="C302" s="1" t="s">
        <v>309</v>
      </c>
      <c r="D302" s="5">
        <v>101.67123176016401</v>
      </c>
      <c r="E302" s="9">
        <f t="shared" si="41"/>
        <v>297</v>
      </c>
      <c r="F302" s="13">
        <f t="shared" si="37"/>
        <v>103.30315049886393</v>
      </c>
      <c r="M302" s="13">
        <f t="shared" si="38"/>
        <v>-1.6319187386999232</v>
      </c>
      <c r="N302" s="12">
        <f t="shared" si="39"/>
        <v>0.73224410489068348</v>
      </c>
      <c r="O302" s="13">
        <f t="shared" si="40"/>
        <v>100.93898765527332</v>
      </c>
      <c r="P302" s="5">
        <v>101.934694041211</v>
      </c>
      <c r="U302" s="13">
        <f t="shared" si="42"/>
        <v>-4.2870317612570759</v>
      </c>
      <c r="V302" s="5">
        <f t="shared" si="43"/>
        <v>-3.1226610022148882</v>
      </c>
      <c r="W302" s="5">
        <f t="shared" si="44"/>
        <v>-1.7636459337765364</v>
      </c>
    </row>
    <row r="303" spans="1:23" ht="13" customHeight="1" x14ac:dyDescent="0.15">
      <c r="A303" s="4">
        <f t="shared" si="36"/>
        <v>10</v>
      </c>
      <c r="B303" s="26">
        <v>43009</v>
      </c>
      <c r="C303" s="1" t="s">
        <v>310</v>
      </c>
      <c r="D303" s="5">
        <v>105.799685980399</v>
      </c>
      <c r="E303" s="9">
        <f t="shared" si="41"/>
        <v>298</v>
      </c>
      <c r="F303" s="13">
        <f t="shared" si="37"/>
        <v>103.39343311771819</v>
      </c>
      <c r="M303" s="13">
        <f t="shared" si="38"/>
        <v>2.406252862680816</v>
      </c>
      <c r="N303" s="12">
        <f t="shared" si="39"/>
        <v>2.6823101274318897</v>
      </c>
      <c r="O303" s="13">
        <f t="shared" si="40"/>
        <v>103.11737585296711</v>
      </c>
      <c r="P303" s="5">
        <v>103.85798957604899</v>
      </c>
      <c r="U303" s="13">
        <f t="shared" si="42"/>
        <v>4.060592311868283</v>
      </c>
      <c r="V303" s="5">
        <f t="shared" si="43"/>
        <v>2.158123682727453</v>
      </c>
      <c r="W303" s="5">
        <f t="shared" si="44"/>
        <v>1.8867918846751319</v>
      </c>
    </row>
    <row r="304" spans="1:23" ht="13" customHeight="1" x14ac:dyDescent="0.15">
      <c r="A304" s="4">
        <f t="shared" si="36"/>
        <v>11</v>
      </c>
      <c r="B304" s="26">
        <v>43040</v>
      </c>
      <c r="C304" s="1" t="s">
        <v>311</v>
      </c>
      <c r="D304" s="5">
        <v>104.81274461376</v>
      </c>
      <c r="E304" s="9">
        <f t="shared" si="41"/>
        <v>299</v>
      </c>
      <c r="F304" s="13">
        <f t="shared" si="37"/>
        <v>103.48371573657245</v>
      </c>
      <c r="M304" s="13">
        <f t="shared" si="38"/>
        <v>1.3290288771875538</v>
      </c>
      <c r="N304" s="12">
        <f t="shared" si="39"/>
        <v>0.48031368293098808</v>
      </c>
      <c r="O304" s="13">
        <f t="shared" si="40"/>
        <v>104.33243093082902</v>
      </c>
      <c r="P304" s="5">
        <v>104.19339318752</v>
      </c>
      <c r="U304" s="13">
        <f t="shared" si="42"/>
        <v>-0.93283959918543102</v>
      </c>
      <c r="V304" s="5">
        <f t="shared" si="43"/>
        <v>1.1783223417112909</v>
      </c>
      <c r="W304" s="5">
        <f t="shared" si="44"/>
        <v>0.32294444831846292</v>
      </c>
    </row>
    <row r="305" spans="1:23" ht="13" customHeight="1" x14ac:dyDescent="0.15">
      <c r="A305" s="4">
        <f t="shared" si="36"/>
        <v>12</v>
      </c>
      <c r="B305" s="26">
        <v>43070</v>
      </c>
      <c r="C305" s="1" t="s">
        <v>312</v>
      </c>
      <c r="D305" s="5">
        <v>101.11296498834901</v>
      </c>
      <c r="E305" s="9">
        <f t="shared" si="41"/>
        <v>300</v>
      </c>
      <c r="F305" s="13">
        <f t="shared" si="37"/>
        <v>103.57399835542671</v>
      </c>
      <c r="M305" s="13">
        <f t="shared" si="38"/>
        <v>-2.4610333670777038</v>
      </c>
      <c r="N305" s="12">
        <f t="shared" si="39"/>
        <v>-1.0402272627857723</v>
      </c>
      <c r="O305" s="13">
        <f t="shared" si="40"/>
        <v>102.15319225113478</v>
      </c>
      <c r="P305" s="5">
        <v>104.789998691752</v>
      </c>
      <c r="U305" s="13">
        <f t="shared" si="42"/>
        <v>-3.5298948033894773</v>
      </c>
      <c r="V305" s="5">
        <f t="shared" si="43"/>
        <v>-2.0887452350641045</v>
      </c>
      <c r="W305" s="5">
        <f t="shared" si="44"/>
        <v>0.57259437089094423</v>
      </c>
    </row>
    <row r="306" spans="1:23" ht="13" customHeight="1" x14ac:dyDescent="0.15">
      <c r="A306" s="4">
        <f t="shared" si="36"/>
        <v>1</v>
      </c>
      <c r="B306" s="26">
        <v>43101</v>
      </c>
      <c r="C306" s="1" t="s">
        <v>313</v>
      </c>
      <c r="D306" s="5">
        <v>104.980643407066</v>
      </c>
      <c r="E306" s="9">
        <f t="shared" si="41"/>
        <v>301</v>
      </c>
      <c r="F306" s="13">
        <f t="shared" si="37"/>
        <v>103.66428097428097</v>
      </c>
      <c r="M306" s="13">
        <f t="shared" si="38"/>
        <v>1.3163624327850272</v>
      </c>
      <c r="N306" s="12">
        <f t="shared" si="39"/>
        <v>-4.5349074038693871E-2</v>
      </c>
      <c r="O306" s="13">
        <f t="shared" si="40"/>
        <v>105.02599248110469</v>
      </c>
      <c r="P306" s="5">
        <v>104.344307438938</v>
      </c>
      <c r="U306" s="13">
        <f t="shared" si="42"/>
        <v>3.8251063245575478</v>
      </c>
      <c r="V306" s="5">
        <f t="shared" si="43"/>
        <v>2.8122471424166351</v>
      </c>
      <c r="W306" s="5">
        <f t="shared" si="44"/>
        <v>-0.42531850212637057</v>
      </c>
    </row>
    <row r="307" spans="1:23" ht="13" customHeight="1" x14ac:dyDescent="0.15">
      <c r="A307" s="4">
        <f t="shared" si="36"/>
        <v>2</v>
      </c>
      <c r="B307" s="26">
        <v>43132</v>
      </c>
      <c r="C307" s="1" t="s">
        <v>314</v>
      </c>
      <c r="D307" s="5">
        <v>101.09174624373701</v>
      </c>
      <c r="E307" s="9">
        <f t="shared" si="41"/>
        <v>302</v>
      </c>
      <c r="F307" s="13">
        <f t="shared" si="37"/>
        <v>103.75456359313523</v>
      </c>
      <c r="M307" s="13">
        <f t="shared" si="38"/>
        <v>-2.6628173493982246</v>
      </c>
      <c r="N307" s="12">
        <f t="shared" si="39"/>
        <v>-2.922118555904885</v>
      </c>
      <c r="O307" s="13">
        <f t="shared" si="40"/>
        <v>104.01386479964189</v>
      </c>
      <c r="P307" s="5">
        <v>104.58152546539201</v>
      </c>
      <c r="U307" s="13">
        <f t="shared" si="42"/>
        <v>-3.7043944837046427</v>
      </c>
      <c r="V307" s="5">
        <f t="shared" si="43"/>
        <v>-0.96369256557599092</v>
      </c>
      <c r="W307" s="5">
        <f t="shared" si="44"/>
        <v>0.2273416080631252</v>
      </c>
    </row>
    <row r="308" spans="1:23" ht="13" customHeight="1" x14ac:dyDescent="0.15">
      <c r="A308" s="4">
        <f t="shared" si="36"/>
        <v>3</v>
      </c>
      <c r="B308" s="26">
        <v>43160</v>
      </c>
      <c r="C308" s="1" t="s">
        <v>315</v>
      </c>
      <c r="D308" s="5">
        <v>104.222254534033</v>
      </c>
      <c r="E308" s="9">
        <f t="shared" si="41"/>
        <v>303</v>
      </c>
      <c r="F308" s="13">
        <f t="shared" si="37"/>
        <v>103.84484621198949</v>
      </c>
      <c r="M308" s="13">
        <f t="shared" si="38"/>
        <v>0.37740832204350738</v>
      </c>
      <c r="N308" s="12">
        <f t="shared" si="39"/>
        <v>1.3801745758115458</v>
      </c>
      <c r="O308" s="13">
        <f t="shared" si="40"/>
        <v>102.84207995822145</v>
      </c>
      <c r="P308" s="5">
        <v>104.97665878417899</v>
      </c>
      <c r="U308" s="13">
        <f t="shared" si="42"/>
        <v>3.0967001823751117</v>
      </c>
      <c r="V308" s="5">
        <f t="shared" si="43"/>
        <v>-1.1265660050971182</v>
      </c>
      <c r="W308" s="5">
        <f t="shared" si="44"/>
        <v>0.37782325035768949</v>
      </c>
    </row>
    <row r="309" spans="1:23" ht="13" customHeight="1" x14ac:dyDescent="0.15">
      <c r="A309" s="4">
        <f t="shared" si="36"/>
        <v>4</v>
      </c>
      <c r="B309" s="26">
        <v>43191</v>
      </c>
      <c r="C309" s="1" t="s">
        <v>316</v>
      </c>
      <c r="D309" s="5">
        <v>103.98559107675599</v>
      </c>
      <c r="E309" s="9">
        <f t="shared" si="41"/>
        <v>304</v>
      </c>
      <c r="F309" s="13">
        <f t="shared" si="37"/>
        <v>103.93512883084375</v>
      </c>
      <c r="M309" s="13">
        <f t="shared" si="38"/>
        <v>5.046224591224302E-2</v>
      </c>
      <c r="N309" s="12">
        <f t="shared" si="39"/>
        <v>-2.4614354005154722</v>
      </c>
      <c r="O309" s="13">
        <f t="shared" si="40"/>
        <v>106.44702647727146</v>
      </c>
      <c r="P309" s="5">
        <v>104.420502841812</v>
      </c>
      <c r="U309" s="13">
        <f t="shared" si="42"/>
        <v>-0.22707574148640441</v>
      </c>
      <c r="V309" s="5">
        <f t="shared" si="43"/>
        <v>3.5053224521659709</v>
      </c>
      <c r="W309" s="5">
        <f t="shared" si="44"/>
        <v>-0.52979009696850765</v>
      </c>
    </row>
    <row r="310" spans="1:23" ht="13" customHeight="1" x14ac:dyDescent="0.15">
      <c r="A310" s="4">
        <f t="shared" si="36"/>
        <v>5</v>
      </c>
      <c r="B310" s="26">
        <v>43221</v>
      </c>
      <c r="C310" s="1" t="s">
        <v>317</v>
      </c>
      <c r="D310" s="5">
        <v>107.482388436447</v>
      </c>
      <c r="E310" s="9">
        <f t="shared" si="41"/>
        <v>305</v>
      </c>
      <c r="F310" s="13">
        <f t="shared" si="37"/>
        <v>104.025411449698</v>
      </c>
      <c r="M310" s="13">
        <f t="shared" si="38"/>
        <v>3.4569769867489981</v>
      </c>
      <c r="N310" s="12">
        <f t="shared" si="39"/>
        <v>-0.22232500469459146</v>
      </c>
      <c r="O310" s="13">
        <f t="shared" si="40"/>
        <v>107.70471344114159</v>
      </c>
      <c r="P310" s="5">
        <v>105.618400060524</v>
      </c>
      <c r="U310" s="13">
        <f t="shared" si="42"/>
        <v>3.3627710565302005</v>
      </c>
      <c r="V310" s="5">
        <f t="shared" si="43"/>
        <v>1.1815144165991942</v>
      </c>
      <c r="W310" s="5">
        <f t="shared" si="44"/>
        <v>1.1471858362209764</v>
      </c>
    </row>
    <row r="311" spans="1:23" ht="13" customHeight="1" x14ac:dyDescent="0.15">
      <c r="A311" s="4">
        <f t="shared" si="36"/>
        <v>6</v>
      </c>
      <c r="B311" s="26">
        <v>43252</v>
      </c>
      <c r="C311" s="1" t="s">
        <v>318</v>
      </c>
      <c r="D311" s="5">
        <v>106.310625065552</v>
      </c>
      <c r="E311" s="9">
        <f t="shared" si="41"/>
        <v>306</v>
      </c>
      <c r="F311" s="13">
        <f t="shared" si="37"/>
        <v>104.11569406855226</v>
      </c>
      <c r="M311" s="13">
        <f t="shared" si="38"/>
        <v>2.1949309969997444</v>
      </c>
      <c r="N311" s="12">
        <f t="shared" si="39"/>
        <v>-0.47300500434729875</v>
      </c>
      <c r="O311" s="13">
        <f t="shared" si="40"/>
        <v>106.7836300698993</v>
      </c>
      <c r="P311" s="5">
        <v>105.340818502063</v>
      </c>
      <c r="U311" s="13">
        <f t="shared" si="42"/>
        <v>-1.0901910424030437</v>
      </c>
      <c r="V311" s="5">
        <f t="shared" si="43"/>
        <v>-0.85519318682895085</v>
      </c>
      <c r="W311" s="5">
        <f t="shared" si="44"/>
        <v>-0.26281553053438822</v>
      </c>
    </row>
    <row r="312" spans="1:23" ht="13" customHeight="1" x14ac:dyDescent="0.15">
      <c r="A312" s="4">
        <f t="shared" si="36"/>
        <v>7</v>
      </c>
      <c r="B312" s="26">
        <v>43282</v>
      </c>
      <c r="C312" s="1" t="s">
        <v>319</v>
      </c>
      <c r="D312" s="5">
        <v>104.687835337325</v>
      </c>
      <c r="E312" s="9">
        <f t="shared" si="41"/>
        <v>307</v>
      </c>
      <c r="F312" s="13">
        <f t="shared" si="37"/>
        <v>104.20597668740652</v>
      </c>
      <c r="M312" s="13">
        <f t="shared" si="38"/>
        <v>0.48185864991847893</v>
      </c>
      <c r="N312" s="12">
        <f t="shared" si="39"/>
        <v>2.53735013968894E-2</v>
      </c>
      <c r="O312" s="13">
        <f t="shared" si="40"/>
        <v>104.66246183592811</v>
      </c>
      <c r="P312" s="5">
        <v>105.156054211358</v>
      </c>
      <c r="U312" s="13">
        <f t="shared" si="42"/>
        <v>-1.5264605275591037</v>
      </c>
      <c r="V312" s="5">
        <f t="shared" si="43"/>
        <v>-1.9864170496757816</v>
      </c>
      <c r="W312" s="5">
        <f t="shared" si="44"/>
        <v>-0.1753966727545242</v>
      </c>
    </row>
    <row r="313" spans="1:23" ht="13" customHeight="1" x14ac:dyDescent="0.15">
      <c r="A313" s="4">
        <f t="shared" si="36"/>
        <v>8</v>
      </c>
      <c r="B313" s="26">
        <v>43313</v>
      </c>
      <c r="C313" s="1" t="s">
        <v>320</v>
      </c>
      <c r="D313" s="5">
        <v>106.76042419665301</v>
      </c>
      <c r="E313" s="9">
        <f t="shared" si="41"/>
        <v>308</v>
      </c>
      <c r="F313" s="13">
        <f t="shared" si="37"/>
        <v>104.29625930626078</v>
      </c>
      <c r="M313" s="13">
        <f t="shared" si="38"/>
        <v>2.464164890392226</v>
      </c>
      <c r="N313" s="12">
        <f t="shared" si="39"/>
        <v>2.0325687727630863</v>
      </c>
      <c r="O313" s="13">
        <f t="shared" si="40"/>
        <v>104.72785542388992</v>
      </c>
      <c r="P313" s="5">
        <v>104.06640625891001</v>
      </c>
      <c r="U313" s="13">
        <f t="shared" si="42"/>
        <v>1.9797800314140801</v>
      </c>
      <c r="V313" s="5">
        <f t="shared" si="43"/>
        <v>6.2480460343383726E-2</v>
      </c>
      <c r="W313" s="5">
        <f t="shared" si="44"/>
        <v>-1.0362198930152444</v>
      </c>
    </row>
    <row r="314" spans="1:23" ht="13" customHeight="1" x14ac:dyDescent="0.15">
      <c r="A314" s="4">
        <f t="shared" si="36"/>
        <v>9</v>
      </c>
      <c r="B314" s="26">
        <v>43344</v>
      </c>
      <c r="C314" s="1" t="s">
        <v>321</v>
      </c>
      <c r="D314" s="5">
        <v>103.59066762350599</v>
      </c>
      <c r="E314" s="9">
        <f t="shared" si="41"/>
        <v>309</v>
      </c>
      <c r="F314" s="13">
        <f t="shared" si="37"/>
        <v>104.38654192511504</v>
      </c>
      <c r="M314" s="13">
        <f t="shared" si="38"/>
        <v>-0.7958743016090466</v>
      </c>
      <c r="N314" s="12">
        <f t="shared" si="39"/>
        <v>0.73224410489068348</v>
      </c>
      <c r="O314" s="13">
        <f t="shared" si="40"/>
        <v>102.85842351861531</v>
      </c>
      <c r="P314" s="5">
        <v>104.510798137311</v>
      </c>
      <c r="U314" s="13">
        <f t="shared" si="42"/>
        <v>-2.9690370724907544</v>
      </c>
      <c r="V314" s="5">
        <f t="shared" si="43"/>
        <v>-1.7850378943672807</v>
      </c>
      <c r="W314" s="5">
        <f t="shared" si="44"/>
        <v>0.42702721692471357</v>
      </c>
    </row>
    <row r="315" spans="1:23" ht="13" customHeight="1" x14ac:dyDescent="0.15">
      <c r="A315" s="4">
        <f t="shared" si="36"/>
        <v>10</v>
      </c>
      <c r="B315" s="26">
        <v>43374</v>
      </c>
      <c r="C315" s="1" t="s">
        <v>322</v>
      </c>
      <c r="D315" s="5">
        <v>106.549754143906</v>
      </c>
      <c r="E315" s="9">
        <f t="shared" si="41"/>
        <v>310</v>
      </c>
      <c r="F315" s="13">
        <f t="shared" si="37"/>
        <v>104.4768245439693</v>
      </c>
      <c r="M315" s="13">
        <f t="shared" si="38"/>
        <v>2.0729295999366997</v>
      </c>
      <c r="N315" s="12">
        <f t="shared" si="39"/>
        <v>2.6823101274318897</v>
      </c>
      <c r="O315" s="13">
        <f t="shared" si="40"/>
        <v>103.86744401647411</v>
      </c>
      <c r="P315" s="5">
        <v>103.59197439653801</v>
      </c>
      <c r="U315" s="13">
        <f t="shared" si="42"/>
        <v>2.8565184376980968</v>
      </c>
      <c r="V315" s="5">
        <f t="shared" si="43"/>
        <v>0.98097993663706085</v>
      </c>
      <c r="W315" s="5">
        <f t="shared" si="44"/>
        <v>-0.87916632266629158</v>
      </c>
    </row>
    <row r="316" spans="1:23" ht="13" customHeight="1" x14ac:dyDescent="0.15">
      <c r="A316" s="4">
        <f t="shared" si="36"/>
        <v>11</v>
      </c>
      <c r="B316" s="26">
        <v>43405</v>
      </c>
      <c r="C316" s="1" t="s">
        <v>323</v>
      </c>
      <c r="D316" s="5">
        <v>103.182975911634</v>
      </c>
      <c r="E316" s="9">
        <f t="shared" si="41"/>
        <v>311</v>
      </c>
      <c r="F316" s="13">
        <f t="shared" si="37"/>
        <v>104.56710716282356</v>
      </c>
      <c r="M316" s="13">
        <f t="shared" si="38"/>
        <v>-1.384131251189558</v>
      </c>
      <c r="N316" s="12">
        <f t="shared" si="39"/>
        <v>0.48031368293098808</v>
      </c>
      <c r="O316" s="13">
        <f t="shared" si="40"/>
        <v>102.70266222870302</v>
      </c>
      <c r="P316" s="5">
        <v>102.897726045067</v>
      </c>
      <c r="U316" s="13">
        <f t="shared" si="42"/>
        <v>-3.1598179266794313</v>
      </c>
      <c r="V316" s="5">
        <f t="shared" si="43"/>
        <v>-1.1214118136827822</v>
      </c>
      <c r="W316" s="5">
        <f t="shared" si="44"/>
        <v>-0.67017580803461207</v>
      </c>
    </row>
    <row r="317" spans="1:23" ht="13" customHeight="1" x14ac:dyDescent="0.15">
      <c r="A317" s="4">
        <f t="shared" si="36"/>
        <v>12</v>
      </c>
      <c r="B317" s="26">
        <v>43435</v>
      </c>
      <c r="C317" s="1" t="s">
        <v>324</v>
      </c>
      <c r="D317" s="5">
        <v>97.869332744226995</v>
      </c>
      <c r="E317" s="9">
        <f t="shared" si="41"/>
        <v>312</v>
      </c>
      <c r="F317" s="13">
        <f t="shared" si="37"/>
        <v>104.65738978167782</v>
      </c>
      <c r="M317" s="13">
        <f t="shared" si="38"/>
        <v>-6.7880570374508267</v>
      </c>
      <c r="N317" s="12">
        <f t="shared" si="39"/>
        <v>-1.0402272627857723</v>
      </c>
      <c r="O317" s="13">
        <f t="shared" si="40"/>
        <v>98.909560007012772</v>
      </c>
      <c r="P317" s="5">
        <v>101.823666658381</v>
      </c>
      <c r="U317" s="13">
        <f t="shared" si="42"/>
        <v>-5.149728548203159</v>
      </c>
      <c r="V317" s="5">
        <f t="shared" si="43"/>
        <v>-3.6932851976549497</v>
      </c>
      <c r="W317" s="5">
        <f t="shared" si="44"/>
        <v>-1.0438125583218327</v>
      </c>
    </row>
    <row r="318" spans="1:23" ht="13" customHeight="1" x14ac:dyDescent="0.15">
      <c r="A318" s="4">
        <f t="shared" si="36"/>
        <v>1</v>
      </c>
      <c r="B318" s="26">
        <v>43466</v>
      </c>
      <c r="C318" s="1" t="s">
        <v>325</v>
      </c>
      <c r="D318" s="5">
        <v>104.46575623237401</v>
      </c>
      <c r="E318" s="9">
        <f t="shared" si="41"/>
        <v>313</v>
      </c>
      <c r="F318" s="13">
        <f t="shared" si="37"/>
        <v>104.74767240053208</v>
      </c>
      <c r="M318" s="13">
        <f t="shared" si="38"/>
        <v>-0.28191616815807663</v>
      </c>
      <c r="N318" s="12">
        <f t="shared" si="39"/>
        <v>-4.5349074038693871E-2</v>
      </c>
      <c r="O318" s="13">
        <f t="shared" si="40"/>
        <v>104.5111053064127</v>
      </c>
      <c r="P318" s="5">
        <v>103.270917884906</v>
      </c>
      <c r="U318" s="13">
        <f t="shared" si="42"/>
        <v>6.7400311243422717</v>
      </c>
      <c r="V318" s="5">
        <f t="shared" si="43"/>
        <v>5.6633001895901369</v>
      </c>
      <c r="W318" s="5">
        <f t="shared" si="44"/>
        <v>1.4213308889970966</v>
      </c>
    </row>
    <row r="319" spans="1:23" ht="13" customHeight="1" x14ac:dyDescent="0.15">
      <c r="A319" s="4">
        <f t="shared" si="36"/>
        <v>2</v>
      </c>
      <c r="B319" s="26">
        <v>43497</v>
      </c>
      <c r="C319" s="1" t="s">
        <v>326</v>
      </c>
      <c r="D319" s="5">
        <v>100.898289941995</v>
      </c>
      <c r="E319" s="9">
        <f t="shared" si="41"/>
        <v>314</v>
      </c>
      <c r="F319" s="13">
        <f t="shared" si="37"/>
        <v>104.83795501938633</v>
      </c>
      <c r="M319" s="13">
        <f t="shared" si="38"/>
        <v>-3.9396650773913251</v>
      </c>
      <c r="N319" s="12">
        <f t="shared" si="39"/>
        <v>-2.922118555904885</v>
      </c>
      <c r="O319" s="13">
        <f t="shared" si="40"/>
        <v>103.82040849789989</v>
      </c>
      <c r="P319" s="5">
        <v>104.282724460739</v>
      </c>
      <c r="U319" s="13">
        <f t="shared" si="42"/>
        <v>-3.414962394417087</v>
      </c>
      <c r="V319" s="5">
        <f t="shared" si="43"/>
        <v>-0.66088365106060643</v>
      </c>
      <c r="W319" s="5">
        <f t="shared" si="44"/>
        <v>0.9797594487933603</v>
      </c>
    </row>
    <row r="320" spans="1:23" ht="13" customHeight="1" x14ac:dyDescent="0.15">
      <c r="A320" s="4">
        <f t="shared" si="36"/>
        <v>3</v>
      </c>
      <c r="B320" s="26">
        <v>43525</v>
      </c>
      <c r="C320" s="1" t="s">
        <v>327</v>
      </c>
      <c r="D320" s="5">
        <v>104.098345640961</v>
      </c>
      <c r="E320" s="9">
        <f t="shared" si="41"/>
        <v>315</v>
      </c>
      <c r="F320" s="13">
        <f t="shared" si="37"/>
        <v>104.92823763824059</v>
      </c>
      <c r="M320" s="13">
        <f t="shared" si="38"/>
        <v>-0.82989199727958862</v>
      </c>
      <c r="N320" s="12">
        <f t="shared" si="39"/>
        <v>1.3801745758115458</v>
      </c>
      <c r="O320" s="13">
        <f t="shared" si="40"/>
        <v>102.71817106514945</v>
      </c>
      <c r="P320" s="5">
        <v>102.40308850665799</v>
      </c>
      <c r="U320" s="13">
        <f t="shared" si="42"/>
        <v>3.171565842003532</v>
      </c>
      <c r="V320" s="5">
        <f t="shared" si="43"/>
        <v>-1.061677033155517</v>
      </c>
      <c r="W320" s="5">
        <f t="shared" si="44"/>
        <v>-1.8024423161179137</v>
      </c>
    </row>
    <row r="321" spans="1:23" ht="13" customHeight="1" x14ac:dyDescent="0.15">
      <c r="A321" s="4">
        <f t="shared" si="36"/>
        <v>4</v>
      </c>
      <c r="B321" s="26">
        <v>43556</v>
      </c>
      <c r="C321" s="1" t="s">
        <v>328</v>
      </c>
      <c r="D321" s="5">
        <v>100.801491282106</v>
      </c>
      <c r="E321" s="9">
        <f t="shared" si="41"/>
        <v>316</v>
      </c>
      <c r="F321" s="13">
        <f t="shared" si="37"/>
        <v>105.01852025709485</v>
      </c>
      <c r="M321" s="13">
        <f t="shared" si="38"/>
        <v>-4.2170289749888497</v>
      </c>
      <c r="N321" s="12">
        <f t="shared" si="39"/>
        <v>-2.4614354005154722</v>
      </c>
      <c r="O321" s="13">
        <f t="shared" si="40"/>
        <v>103.26292668262147</v>
      </c>
      <c r="P321" s="5">
        <v>103.413499870187</v>
      </c>
      <c r="U321" s="13">
        <f t="shared" si="42"/>
        <v>-3.1670573999571294</v>
      </c>
      <c r="V321" s="5">
        <f t="shared" si="43"/>
        <v>0.53034006721801585</v>
      </c>
      <c r="W321" s="5">
        <f t="shared" si="44"/>
        <v>0.98670008713976909</v>
      </c>
    </row>
    <row r="322" spans="1:23" ht="13" customHeight="1" x14ac:dyDescent="0.15">
      <c r="A322" s="4">
        <f t="shared" si="36"/>
        <v>5</v>
      </c>
      <c r="B322" s="26">
        <v>43586</v>
      </c>
      <c r="C322" s="1" t="s">
        <v>329</v>
      </c>
      <c r="D322" s="5">
        <v>103.835627103158</v>
      </c>
      <c r="E322" s="9">
        <f t="shared" si="41"/>
        <v>317</v>
      </c>
      <c r="F322" s="13">
        <f t="shared" si="37"/>
        <v>105.10880287594911</v>
      </c>
      <c r="M322" s="13">
        <f t="shared" si="38"/>
        <v>-1.2731757727911059</v>
      </c>
      <c r="N322" s="12">
        <f t="shared" si="39"/>
        <v>-0.22232500469459146</v>
      </c>
      <c r="O322" s="13">
        <f t="shared" si="40"/>
        <v>104.0579521078526</v>
      </c>
      <c r="P322" s="5">
        <v>102.11924842209901</v>
      </c>
      <c r="U322" s="13">
        <f t="shared" si="42"/>
        <v>3.0100108465266562</v>
      </c>
      <c r="V322" s="5">
        <f t="shared" si="43"/>
        <v>0.76990402148355841</v>
      </c>
      <c r="W322" s="5">
        <f t="shared" si="44"/>
        <v>-1.2515304575443587</v>
      </c>
    </row>
    <row r="323" spans="1:23" ht="13" customHeight="1" x14ac:dyDescent="0.15">
      <c r="A323" s="4">
        <f t="shared" si="36"/>
        <v>6</v>
      </c>
      <c r="B323" s="26">
        <v>43617</v>
      </c>
      <c r="C323" s="1" t="s">
        <v>330</v>
      </c>
      <c r="D323" s="5">
        <v>102.92040731869901</v>
      </c>
      <c r="E323" s="9">
        <f t="shared" si="41"/>
        <v>318</v>
      </c>
      <c r="F323" s="13">
        <f t="shared" si="37"/>
        <v>105.19908549480337</v>
      </c>
      <c r="M323" s="13">
        <f t="shared" si="38"/>
        <v>-2.2786781761043642</v>
      </c>
      <c r="N323" s="12">
        <f t="shared" si="39"/>
        <v>-0.47300500434729875</v>
      </c>
      <c r="O323" s="13">
        <f t="shared" si="40"/>
        <v>103.39341232304631</v>
      </c>
      <c r="P323" s="5">
        <v>103.272915249599</v>
      </c>
      <c r="U323" s="13">
        <f t="shared" si="42"/>
        <v>-0.88141210294782057</v>
      </c>
      <c r="V323" s="5">
        <f t="shared" si="43"/>
        <v>-0.63862470031845753</v>
      </c>
      <c r="W323" s="5">
        <f t="shared" si="44"/>
        <v>1.1297251451865664</v>
      </c>
    </row>
    <row r="324" spans="1:23" ht="13" customHeight="1" x14ac:dyDescent="0.15">
      <c r="A324" s="4">
        <f t="shared" si="36"/>
        <v>7</v>
      </c>
      <c r="B324" s="26">
        <v>43647</v>
      </c>
      <c r="C324" s="1" t="s">
        <v>331</v>
      </c>
      <c r="D324" s="5">
        <v>103.082413185769</v>
      </c>
      <c r="E324" s="9">
        <f t="shared" si="41"/>
        <v>319</v>
      </c>
      <c r="F324" s="13">
        <f t="shared" si="37"/>
        <v>105.28936811365763</v>
      </c>
      <c r="M324" s="13">
        <f t="shared" si="38"/>
        <v>-2.2069549278886313</v>
      </c>
      <c r="N324" s="12">
        <f t="shared" si="39"/>
        <v>2.53735013968894E-2</v>
      </c>
      <c r="O324" s="13">
        <f t="shared" si="40"/>
        <v>103.05703968437211</v>
      </c>
      <c r="P324" s="5">
        <v>102.872632383648</v>
      </c>
      <c r="U324" s="13">
        <f t="shared" si="42"/>
        <v>0.15740888643038797</v>
      </c>
      <c r="V324" s="5">
        <f t="shared" si="43"/>
        <v>-0.32533275681357887</v>
      </c>
      <c r="W324" s="5">
        <f t="shared" si="44"/>
        <v>-0.38759714004737988</v>
      </c>
    </row>
    <row r="325" spans="1:23" ht="13" customHeight="1" x14ac:dyDescent="0.15">
      <c r="A325" s="4">
        <f t="shared" si="36"/>
        <v>8</v>
      </c>
      <c r="B325" s="26">
        <v>43678</v>
      </c>
      <c r="C325" s="1" t="s">
        <v>332</v>
      </c>
      <c r="D325" s="5">
        <v>105.338751465333</v>
      </c>
      <c r="E325" s="9">
        <f t="shared" si="41"/>
        <v>320</v>
      </c>
      <c r="F325" s="13">
        <f t="shared" si="37"/>
        <v>105.37965073251189</v>
      </c>
      <c r="M325" s="13">
        <f t="shared" si="38"/>
        <v>-4.0899267178886589E-2</v>
      </c>
      <c r="N325" s="12">
        <f t="shared" si="39"/>
        <v>2.0325687727630863</v>
      </c>
      <c r="O325" s="13">
        <f t="shared" si="40"/>
        <v>103.30618269256992</v>
      </c>
      <c r="P325" s="5">
        <v>102.817761557613</v>
      </c>
      <c r="U325" s="13">
        <f t="shared" si="42"/>
        <v>2.1888683140331322</v>
      </c>
      <c r="V325" s="5">
        <f t="shared" si="43"/>
        <v>0.24175253719769252</v>
      </c>
      <c r="W325" s="5">
        <f t="shared" si="44"/>
        <v>-5.3338604022856728E-2</v>
      </c>
    </row>
    <row r="326" spans="1:23" ht="13" customHeight="1" x14ac:dyDescent="0.15">
      <c r="A326" s="4">
        <f t="shared" si="36"/>
        <v>9</v>
      </c>
      <c r="B326" s="26">
        <v>43709</v>
      </c>
      <c r="C326" s="1" t="s">
        <v>333</v>
      </c>
      <c r="D326" s="5">
        <v>101.643965789414</v>
      </c>
      <c r="E326" s="9">
        <f t="shared" si="41"/>
        <v>321</v>
      </c>
      <c r="F326" s="13">
        <f t="shared" si="37"/>
        <v>105.46993335136615</v>
      </c>
      <c r="M326" s="13">
        <f t="shared" si="38"/>
        <v>-3.8259675619521545</v>
      </c>
      <c r="N326" s="12">
        <f t="shared" si="39"/>
        <v>0.73224410489068348</v>
      </c>
      <c r="O326" s="13">
        <f t="shared" si="40"/>
        <v>100.91172168452331</v>
      </c>
      <c r="P326" s="5">
        <v>102.254477266048</v>
      </c>
      <c r="U326" s="13">
        <f t="shared" si="42"/>
        <v>-3.5075275001099304</v>
      </c>
      <c r="V326" s="5">
        <f t="shared" si="43"/>
        <v>-2.3178293357061786</v>
      </c>
      <c r="W326" s="5">
        <f t="shared" si="44"/>
        <v>-0.54784726202132816</v>
      </c>
    </row>
    <row r="327" spans="1:23" ht="13" customHeight="1" x14ac:dyDescent="0.15">
      <c r="A327" s="4">
        <f t="shared" ref="A327:A348" si="45">+MONTH(B327)</f>
        <v>10</v>
      </c>
      <c r="B327" s="26">
        <v>43739</v>
      </c>
      <c r="C327" s="1" t="s">
        <v>334</v>
      </c>
      <c r="D327" s="5">
        <v>102.98975284555</v>
      </c>
      <c r="E327" s="9">
        <f t="shared" si="41"/>
        <v>322</v>
      </c>
      <c r="F327" s="13">
        <f t="shared" ref="F327:F348" si="46">$H$5+($J$5*E327)</f>
        <v>105.56021597022041</v>
      </c>
      <c r="M327" s="13">
        <f t="shared" ref="M327:M348" si="47">+D327-F327</f>
        <v>-2.570463124670411</v>
      </c>
      <c r="N327" s="12">
        <f t="shared" ref="N327:N348" si="48">AVERAGEIF($A$6:$A$348,$A327,$M$6:$M$348)</f>
        <v>2.6823101274318897</v>
      </c>
      <c r="O327" s="13">
        <f t="shared" ref="O327:O348" si="49">D327-N327</f>
        <v>100.30744271811811</v>
      </c>
      <c r="P327" s="5">
        <v>99.875134856724003</v>
      </c>
      <c r="U327" s="13">
        <f t="shared" si="42"/>
        <v>1.3240206102585583</v>
      </c>
      <c r="V327" s="5">
        <f t="shared" si="43"/>
        <v>-0.59881940008350565</v>
      </c>
      <c r="W327" s="5">
        <f t="shared" si="44"/>
        <v>-2.3268833531204458</v>
      </c>
    </row>
    <row r="328" spans="1:23" ht="13" customHeight="1" x14ac:dyDescent="0.15">
      <c r="A328" s="4">
        <f t="shared" si="45"/>
        <v>11</v>
      </c>
      <c r="B328" s="26">
        <v>43770</v>
      </c>
      <c r="C328" s="1" t="s">
        <v>335</v>
      </c>
      <c r="D328" s="5">
        <v>101.034860470015</v>
      </c>
      <c r="E328" s="9">
        <f t="shared" ref="E328:E348" si="50">+E327+1</f>
        <v>323</v>
      </c>
      <c r="F328" s="13">
        <f t="shared" si="46"/>
        <v>105.65049858907466</v>
      </c>
      <c r="M328" s="13">
        <f t="shared" si="47"/>
        <v>-4.6156381190596534</v>
      </c>
      <c r="N328" s="12">
        <f t="shared" si="48"/>
        <v>0.48031368293098808</v>
      </c>
      <c r="O328" s="13">
        <f t="shared" si="49"/>
        <v>100.55454678708402</v>
      </c>
      <c r="P328" s="5">
        <v>101.04914328705399</v>
      </c>
      <c r="U328" s="13">
        <f t="shared" ref="U328:U348" si="51">((D328/D327)-1)*100</f>
        <v>-1.898142603047781</v>
      </c>
      <c r="V328" s="5">
        <f t="shared" ref="V328:V348" si="52">((O328/O327)-1)*100</f>
        <v>0.24634669399390408</v>
      </c>
      <c r="W328" s="5">
        <f t="shared" ref="W328:W348" si="53">((P328/P327)-1)*100</f>
        <v>1.1754761903592481</v>
      </c>
    </row>
    <row r="329" spans="1:23" ht="13" customHeight="1" x14ac:dyDescent="0.15">
      <c r="A329" s="4">
        <f t="shared" si="45"/>
        <v>12</v>
      </c>
      <c r="B329" s="26">
        <v>43800</v>
      </c>
      <c r="C329" s="1" t="s">
        <v>336</v>
      </c>
      <c r="D329" s="5">
        <v>96.907440921182001</v>
      </c>
      <c r="E329" s="9">
        <f t="shared" si="50"/>
        <v>324</v>
      </c>
      <c r="F329" s="13">
        <f t="shared" si="46"/>
        <v>105.74078120792892</v>
      </c>
      <c r="M329" s="13">
        <f t="shared" si="47"/>
        <v>-8.8333402867469175</v>
      </c>
      <c r="N329" s="12">
        <f t="shared" si="48"/>
        <v>-1.0402272627857723</v>
      </c>
      <c r="O329" s="13">
        <f t="shared" si="49"/>
        <v>97.947668183967778</v>
      </c>
      <c r="P329" s="5">
        <v>100.852740608594</v>
      </c>
      <c r="U329" s="13">
        <f t="shared" si="51"/>
        <v>-4.08514400834743</v>
      </c>
      <c r="V329" s="5">
        <f t="shared" si="52"/>
        <v>-2.5925019667545124</v>
      </c>
      <c r="W329" s="5">
        <f t="shared" si="53"/>
        <v>-0.19436352656851952</v>
      </c>
    </row>
    <row r="330" spans="1:23" ht="13" customHeight="1" x14ac:dyDescent="0.15">
      <c r="A330" s="4">
        <f t="shared" si="45"/>
        <v>1</v>
      </c>
      <c r="B330" s="26">
        <v>43831</v>
      </c>
      <c r="C330" s="1" t="s">
        <v>337</v>
      </c>
      <c r="D330" s="5">
        <v>103.247252664493</v>
      </c>
      <c r="E330" s="9">
        <f t="shared" si="50"/>
        <v>325</v>
      </c>
      <c r="F330" s="13">
        <f t="shared" si="46"/>
        <v>105.83106382678318</v>
      </c>
      <c r="M330" s="13">
        <f t="shared" si="47"/>
        <v>-2.5838111622901749</v>
      </c>
      <c r="N330" s="12">
        <f t="shared" si="48"/>
        <v>-4.5349074038693871E-2</v>
      </c>
      <c r="O330" s="13">
        <f t="shared" si="49"/>
        <v>103.2926017385317</v>
      </c>
      <c r="P330" s="5">
        <v>101.726153069372</v>
      </c>
      <c r="U330" s="13">
        <f t="shared" si="51"/>
        <v>6.5421310098028318</v>
      </c>
      <c r="V330" s="5">
        <f t="shared" si="52"/>
        <v>5.4569278203999039</v>
      </c>
      <c r="W330" s="5">
        <f t="shared" si="53"/>
        <v>0.86602749266644352</v>
      </c>
    </row>
    <row r="331" spans="1:23" ht="13" customHeight="1" x14ac:dyDescent="0.15">
      <c r="A331" s="4">
        <f t="shared" si="45"/>
        <v>2</v>
      </c>
      <c r="B331" s="26">
        <v>43862</v>
      </c>
      <c r="C331" s="1" t="s">
        <v>338</v>
      </c>
      <c r="D331" s="5">
        <v>99.592760996302005</v>
      </c>
      <c r="E331" s="9">
        <f t="shared" si="50"/>
        <v>326</v>
      </c>
      <c r="F331" s="13">
        <f t="shared" si="46"/>
        <v>105.92134644563744</v>
      </c>
      <c r="M331" s="13">
        <f t="shared" si="47"/>
        <v>-6.328585449335435</v>
      </c>
      <c r="N331" s="12">
        <f t="shared" si="48"/>
        <v>-2.922118555904885</v>
      </c>
      <c r="O331" s="13">
        <f t="shared" si="49"/>
        <v>102.51487955220689</v>
      </c>
      <c r="P331" s="5">
        <v>101.32319134206099</v>
      </c>
      <c r="U331" s="13">
        <f t="shared" si="51"/>
        <v>-3.5395534252775196</v>
      </c>
      <c r="V331" s="5">
        <f t="shared" si="52"/>
        <v>-0.75293116180138453</v>
      </c>
      <c r="W331" s="5">
        <f t="shared" si="53"/>
        <v>-0.39612402037478844</v>
      </c>
    </row>
    <row r="332" spans="1:23" ht="13" customHeight="1" x14ac:dyDescent="0.15">
      <c r="A332" s="4">
        <f t="shared" si="45"/>
        <v>3</v>
      </c>
      <c r="B332" s="26">
        <v>43891</v>
      </c>
      <c r="C332" s="1" t="s">
        <v>339</v>
      </c>
      <c r="D332" s="5">
        <v>99.515651077574006</v>
      </c>
      <c r="E332" s="9">
        <f t="shared" si="50"/>
        <v>327</v>
      </c>
      <c r="F332" s="13">
        <f t="shared" si="46"/>
        <v>106.0116290644917</v>
      </c>
      <c r="M332" s="13">
        <f t="shared" si="47"/>
        <v>-6.4959779869176941</v>
      </c>
      <c r="N332" s="12">
        <f t="shared" si="48"/>
        <v>1.3801745758115458</v>
      </c>
      <c r="O332" s="13">
        <f t="shared" si="49"/>
        <v>98.135476501762454</v>
      </c>
      <c r="P332" s="5">
        <v>97.791740254564999</v>
      </c>
      <c r="U332" s="13">
        <f t="shared" si="51"/>
        <v>-7.7425224440619278E-2</v>
      </c>
      <c r="V332" s="5">
        <f t="shared" si="52"/>
        <v>-4.2719681958112048</v>
      </c>
      <c r="W332" s="5">
        <f t="shared" si="53"/>
        <v>-3.4853334569516559</v>
      </c>
    </row>
    <row r="333" spans="1:23" ht="13" customHeight="1" x14ac:dyDescent="0.15">
      <c r="A333" s="4">
        <f t="shared" si="45"/>
        <v>4</v>
      </c>
      <c r="B333" s="26">
        <v>43922</v>
      </c>
      <c r="C333" s="1" t="s">
        <v>340</v>
      </c>
      <c r="D333" s="5">
        <v>71.046726773219007</v>
      </c>
      <c r="E333" s="9">
        <f t="shared" si="50"/>
        <v>328</v>
      </c>
      <c r="F333" s="13">
        <f t="shared" si="46"/>
        <v>106.10191168334596</v>
      </c>
      <c r="M333" s="13">
        <f t="shared" si="47"/>
        <v>-35.055184910126954</v>
      </c>
      <c r="N333" s="12">
        <f t="shared" si="48"/>
        <v>-2.4614354005154722</v>
      </c>
      <c r="O333" s="13">
        <f t="shared" si="49"/>
        <v>73.508162173734476</v>
      </c>
      <c r="P333" s="5">
        <v>72.412765045908998</v>
      </c>
      <c r="U333" s="13">
        <f t="shared" si="51"/>
        <v>-28.607484346520561</v>
      </c>
      <c r="V333" s="5">
        <f t="shared" si="52"/>
        <v>-25.095220613297464</v>
      </c>
      <c r="W333" s="5">
        <f t="shared" si="53"/>
        <v>-25.9520641953923</v>
      </c>
    </row>
    <row r="334" spans="1:23" ht="13" customHeight="1" x14ac:dyDescent="0.15">
      <c r="A334" s="4">
        <f t="shared" si="45"/>
        <v>5</v>
      </c>
      <c r="B334" s="26">
        <v>43952</v>
      </c>
      <c r="C334" s="1" t="s">
        <v>341</v>
      </c>
      <c r="D334" s="5">
        <v>72.284041285689995</v>
      </c>
      <c r="E334" s="9">
        <f t="shared" si="50"/>
        <v>329</v>
      </c>
      <c r="F334" s="13">
        <f t="shared" si="46"/>
        <v>106.19219430220022</v>
      </c>
      <c r="M334" s="13">
        <f t="shared" si="47"/>
        <v>-33.908153016510227</v>
      </c>
      <c r="N334" s="12">
        <f t="shared" si="48"/>
        <v>-0.22232500469459146</v>
      </c>
      <c r="O334" s="13">
        <f t="shared" si="49"/>
        <v>72.506366290384591</v>
      </c>
      <c r="P334" s="5">
        <v>72.174833530005003</v>
      </c>
      <c r="U334" s="13">
        <f t="shared" si="51"/>
        <v>1.741550341116338</v>
      </c>
      <c r="V334" s="5">
        <f t="shared" si="52"/>
        <v>-1.3628362534519267</v>
      </c>
      <c r="W334" s="5">
        <f t="shared" si="53"/>
        <v>-0.32857675819055743</v>
      </c>
    </row>
    <row r="335" spans="1:23" ht="13" customHeight="1" x14ac:dyDescent="0.15">
      <c r="A335" s="4">
        <f t="shared" si="45"/>
        <v>6</v>
      </c>
      <c r="B335" s="26">
        <v>43983</v>
      </c>
      <c r="C335" s="1" t="s">
        <v>342</v>
      </c>
      <c r="D335" s="5">
        <v>86.105905728446999</v>
      </c>
      <c r="E335" s="9">
        <f t="shared" si="50"/>
        <v>330</v>
      </c>
      <c r="F335" s="13">
        <f t="shared" si="46"/>
        <v>106.28247692105447</v>
      </c>
      <c r="M335" s="13">
        <f t="shared" si="47"/>
        <v>-20.176571192607469</v>
      </c>
      <c r="N335" s="12">
        <f t="shared" si="48"/>
        <v>-0.47300500434729875</v>
      </c>
      <c r="O335" s="13">
        <f t="shared" si="49"/>
        <v>86.578910732794299</v>
      </c>
      <c r="P335" s="5">
        <v>86.015403849880997</v>
      </c>
      <c r="U335" s="13">
        <f t="shared" si="51"/>
        <v>19.121598899165736</v>
      </c>
      <c r="V335" s="5">
        <f t="shared" si="52"/>
        <v>19.40870183184995</v>
      </c>
      <c r="W335" s="5">
        <f t="shared" si="53"/>
        <v>19.176449245459093</v>
      </c>
    </row>
    <row r="336" spans="1:23" ht="13" customHeight="1" x14ac:dyDescent="0.15">
      <c r="A336" s="4">
        <f t="shared" si="45"/>
        <v>7</v>
      </c>
      <c r="B336" s="26">
        <v>44013</v>
      </c>
      <c r="C336" s="1" t="s">
        <v>343</v>
      </c>
      <c r="D336" s="5">
        <v>91.588377272708001</v>
      </c>
      <c r="E336" s="9">
        <f t="shared" si="50"/>
        <v>331</v>
      </c>
      <c r="F336" s="13">
        <f t="shared" si="46"/>
        <v>106.37275953990874</v>
      </c>
      <c r="M336" s="13">
        <f t="shared" si="47"/>
        <v>-14.784382267200741</v>
      </c>
      <c r="N336" s="12">
        <f t="shared" si="48"/>
        <v>2.53735013968894E-2</v>
      </c>
      <c r="O336" s="13">
        <f t="shared" si="49"/>
        <v>91.563003771311116</v>
      </c>
      <c r="P336" s="5">
        <v>91.465987878494005</v>
      </c>
      <c r="U336" s="13">
        <f t="shared" si="51"/>
        <v>6.3671260384289052</v>
      </c>
      <c r="V336" s="5">
        <f t="shared" si="52"/>
        <v>5.756705641514781</v>
      </c>
      <c r="W336" s="5">
        <f t="shared" si="53"/>
        <v>6.336753400734696</v>
      </c>
    </row>
    <row r="337" spans="1:23" ht="13" customHeight="1" x14ac:dyDescent="0.15">
      <c r="A337" s="4">
        <f t="shared" si="45"/>
        <v>8</v>
      </c>
      <c r="B337" s="26">
        <v>44044</v>
      </c>
      <c r="C337" s="1" t="s">
        <v>344</v>
      </c>
      <c r="D337" s="5">
        <v>95.986689162979999</v>
      </c>
      <c r="E337" s="9">
        <f t="shared" si="50"/>
        <v>332</v>
      </c>
      <c r="F337" s="13">
        <f t="shared" si="46"/>
        <v>106.46304215876299</v>
      </c>
      <c r="M337" s="13">
        <f t="shared" si="47"/>
        <v>-10.476352995782989</v>
      </c>
      <c r="N337" s="12">
        <f t="shared" si="48"/>
        <v>2.0325687727630863</v>
      </c>
      <c r="O337" s="13">
        <f t="shared" si="49"/>
        <v>93.954120390216914</v>
      </c>
      <c r="P337" s="5">
        <v>94.490782629988999</v>
      </c>
      <c r="U337" s="13">
        <f t="shared" si="51"/>
        <v>4.8022598731887634</v>
      </c>
      <c r="V337" s="5">
        <f t="shared" si="52"/>
        <v>2.6114440553718365</v>
      </c>
      <c r="W337" s="5">
        <f t="shared" si="53"/>
        <v>3.3070158882591683</v>
      </c>
    </row>
    <row r="338" spans="1:23" ht="13" customHeight="1" x14ac:dyDescent="0.15">
      <c r="A338" s="4">
        <f t="shared" si="45"/>
        <v>9</v>
      </c>
      <c r="B338" s="26">
        <v>44075</v>
      </c>
      <c r="C338" s="1" t="s">
        <v>345</v>
      </c>
      <c r="D338" s="5">
        <v>95.385563528616004</v>
      </c>
      <c r="E338" s="9">
        <f t="shared" si="50"/>
        <v>333</v>
      </c>
      <c r="F338" s="13">
        <f t="shared" si="46"/>
        <v>106.55332477761725</v>
      </c>
      <c r="M338" s="13">
        <f t="shared" si="47"/>
        <v>-11.167761249001245</v>
      </c>
      <c r="N338" s="12">
        <f t="shared" si="48"/>
        <v>0.73224410489068348</v>
      </c>
      <c r="O338" s="13">
        <f t="shared" si="49"/>
        <v>94.653319423725321</v>
      </c>
      <c r="P338" s="5">
        <v>95.057495455381996</v>
      </c>
      <c r="U338" s="13">
        <f t="shared" si="51"/>
        <v>-0.62625936950833072</v>
      </c>
      <c r="V338" s="5">
        <f t="shared" si="52"/>
        <v>0.74419198498634209</v>
      </c>
      <c r="W338" s="5">
        <f t="shared" si="53"/>
        <v>0.59975461057630852</v>
      </c>
    </row>
    <row r="339" spans="1:23" ht="13" customHeight="1" x14ac:dyDescent="0.15">
      <c r="A339" s="4">
        <f t="shared" si="45"/>
        <v>10</v>
      </c>
      <c r="B339" s="26">
        <v>44105</v>
      </c>
      <c r="C339" s="1" t="s">
        <v>346</v>
      </c>
      <c r="D339" s="5">
        <v>99.379273096329001</v>
      </c>
      <c r="E339" s="9">
        <f t="shared" si="50"/>
        <v>334</v>
      </c>
      <c r="F339" s="13">
        <f t="shared" si="46"/>
        <v>106.64360739647151</v>
      </c>
      <c r="M339" s="13">
        <f t="shared" si="47"/>
        <v>-7.264334300142508</v>
      </c>
      <c r="N339" s="12">
        <f t="shared" si="48"/>
        <v>2.6823101274318897</v>
      </c>
      <c r="O339" s="13">
        <f t="shared" si="49"/>
        <v>96.696962968897111</v>
      </c>
      <c r="P339" s="5">
        <v>96.512204585099994</v>
      </c>
      <c r="U339" s="13">
        <f t="shared" si="51"/>
        <v>4.1869119602306215</v>
      </c>
      <c r="V339" s="5">
        <f t="shared" si="52"/>
        <v>2.1590828061963885</v>
      </c>
      <c r="W339" s="5">
        <f t="shared" si="53"/>
        <v>1.5303465789300308</v>
      </c>
    </row>
    <row r="340" spans="1:23" ht="13" customHeight="1" x14ac:dyDescent="0.15">
      <c r="A340" s="4">
        <f t="shared" si="45"/>
        <v>11</v>
      </c>
      <c r="B340" s="26">
        <v>44136</v>
      </c>
      <c r="C340" s="1" t="s">
        <v>347</v>
      </c>
      <c r="D340" s="5">
        <v>97.067370809216996</v>
      </c>
      <c r="E340" s="9">
        <f t="shared" si="50"/>
        <v>335</v>
      </c>
      <c r="F340" s="13">
        <f t="shared" si="46"/>
        <v>106.73389001532577</v>
      </c>
      <c r="M340" s="13">
        <f t="shared" si="47"/>
        <v>-9.6665192061087737</v>
      </c>
      <c r="N340" s="12">
        <f t="shared" si="48"/>
        <v>0.48031368293098808</v>
      </c>
      <c r="O340" s="13">
        <f t="shared" si="49"/>
        <v>96.587057126286012</v>
      </c>
      <c r="P340" s="5">
        <v>97.413621706477002</v>
      </c>
      <c r="U340" s="13">
        <f t="shared" si="51"/>
        <v>-2.3263425210114597</v>
      </c>
      <c r="V340" s="5">
        <f t="shared" si="52"/>
        <v>-0.11366007704549652</v>
      </c>
      <c r="W340" s="5">
        <f t="shared" si="53"/>
        <v>0.93399288230140431</v>
      </c>
    </row>
    <row r="341" spans="1:23" ht="13" customHeight="1" x14ac:dyDescent="0.15">
      <c r="A341" s="4">
        <f t="shared" si="45"/>
        <v>12</v>
      </c>
      <c r="B341" s="26">
        <v>44166</v>
      </c>
      <c r="C341" s="1" t="s">
        <v>348</v>
      </c>
      <c r="D341" s="5">
        <v>94.705071667530007</v>
      </c>
      <c r="E341" s="9">
        <f t="shared" si="50"/>
        <v>336</v>
      </c>
      <c r="F341" s="13">
        <f t="shared" si="46"/>
        <v>106.82417263418003</v>
      </c>
      <c r="M341" s="13">
        <f t="shared" si="47"/>
        <v>-12.119100966650024</v>
      </c>
      <c r="N341" s="12">
        <f t="shared" si="48"/>
        <v>-1.0402272627857723</v>
      </c>
      <c r="O341" s="13">
        <f t="shared" si="49"/>
        <v>95.745298930315784</v>
      </c>
      <c r="P341" s="5">
        <v>97.501887707685</v>
      </c>
      <c r="U341" s="13">
        <f t="shared" si="51"/>
        <v>-2.4336696481972453</v>
      </c>
      <c r="V341" s="5">
        <f t="shared" si="52"/>
        <v>-0.8715020635421622</v>
      </c>
      <c r="W341" s="5">
        <f t="shared" si="53"/>
        <v>9.0609505797822898E-2</v>
      </c>
    </row>
    <row r="342" spans="1:23" ht="13" customHeight="1" x14ac:dyDescent="0.15">
      <c r="A342" s="4">
        <f t="shared" si="45"/>
        <v>1</v>
      </c>
      <c r="B342" s="26">
        <v>44197</v>
      </c>
      <c r="C342" s="1" t="s">
        <v>349</v>
      </c>
      <c r="D342" s="5">
        <v>98.042261480551005</v>
      </c>
      <c r="E342" s="9">
        <f t="shared" si="50"/>
        <v>337</v>
      </c>
      <c r="F342" s="13">
        <f t="shared" si="46"/>
        <v>106.91445525303429</v>
      </c>
      <c r="M342" s="13">
        <f t="shared" si="47"/>
        <v>-8.8721937724832856</v>
      </c>
      <c r="N342" s="12">
        <f t="shared" si="48"/>
        <v>-4.5349074038693871E-2</v>
      </c>
      <c r="O342" s="13">
        <f t="shared" si="49"/>
        <v>98.087610554589702</v>
      </c>
      <c r="P342" s="5">
        <v>97.784176509286993</v>
      </c>
      <c r="U342" s="13">
        <f t="shared" si="51"/>
        <v>3.5237709599507783</v>
      </c>
      <c r="V342" s="5">
        <f t="shared" si="52"/>
        <v>2.44639857041824</v>
      </c>
      <c r="W342" s="5">
        <f t="shared" si="53"/>
        <v>0.28952137054853999</v>
      </c>
    </row>
    <row r="343" spans="1:23" ht="13" customHeight="1" x14ac:dyDescent="0.15">
      <c r="A343" s="4">
        <f t="shared" si="45"/>
        <v>2</v>
      </c>
      <c r="B343" s="26">
        <v>44228</v>
      </c>
      <c r="C343" s="1" t="s">
        <v>350</v>
      </c>
      <c r="D343" s="5">
        <v>95.147834563711001</v>
      </c>
      <c r="E343" s="9">
        <f t="shared" si="50"/>
        <v>338</v>
      </c>
      <c r="F343" s="13">
        <f t="shared" si="46"/>
        <v>107.00473787188855</v>
      </c>
      <c r="M343" s="13">
        <f t="shared" si="47"/>
        <v>-11.85690330817755</v>
      </c>
      <c r="N343" s="12">
        <f t="shared" si="48"/>
        <v>-2.922118555904885</v>
      </c>
      <c r="O343" s="13">
        <f t="shared" si="49"/>
        <v>98.069953119615889</v>
      </c>
      <c r="P343" s="5">
        <v>98.170318088318993</v>
      </c>
      <c r="U343" s="13">
        <f t="shared" si="51"/>
        <v>-2.9522237381419236</v>
      </c>
      <c r="V343" s="5">
        <f t="shared" si="52"/>
        <v>-1.8001697537517458E-2</v>
      </c>
      <c r="W343" s="5">
        <f t="shared" si="53"/>
        <v>0.39489168167747835</v>
      </c>
    </row>
    <row r="344" spans="1:23" ht="13" customHeight="1" x14ac:dyDescent="0.15">
      <c r="A344" s="4">
        <f t="shared" si="45"/>
        <v>3</v>
      </c>
      <c r="B344" s="26">
        <v>44256</v>
      </c>
      <c r="C344" s="1" t="s">
        <v>351</v>
      </c>
      <c r="D344" s="5">
        <v>101.19354788394701</v>
      </c>
      <c r="E344" s="9">
        <f t="shared" si="50"/>
        <v>339</v>
      </c>
      <c r="F344" s="13">
        <f t="shared" si="46"/>
        <v>107.0950204907428</v>
      </c>
      <c r="M344" s="13">
        <f t="shared" si="47"/>
        <v>-5.9014726067957923</v>
      </c>
      <c r="N344" s="12">
        <f t="shared" si="48"/>
        <v>1.3801745758115458</v>
      </c>
      <c r="O344" s="13">
        <f t="shared" si="49"/>
        <v>99.813373308135453</v>
      </c>
      <c r="P344" s="5">
        <v>98.510486970374004</v>
      </c>
      <c r="U344" s="13">
        <f t="shared" si="51"/>
        <v>6.3540209274944637</v>
      </c>
      <c r="V344" s="5">
        <f t="shared" si="52"/>
        <v>1.777731234757618</v>
      </c>
      <c r="W344" s="5">
        <f t="shared" si="53"/>
        <v>0.34650889258500683</v>
      </c>
    </row>
    <row r="345" spans="1:23" ht="13" customHeight="1" x14ac:dyDescent="0.15">
      <c r="A345" s="4">
        <f t="shared" si="45"/>
        <v>4</v>
      </c>
      <c r="B345" s="26">
        <v>44287</v>
      </c>
      <c r="C345" s="1" t="s">
        <v>352</v>
      </c>
      <c r="D345" s="5">
        <v>96.974457505380997</v>
      </c>
      <c r="E345" s="9">
        <f t="shared" si="50"/>
        <v>340</v>
      </c>
      <c r="F345" s="13">
        <f t="shared" si="46"/>
        <v>107.18530310959707</v>
      </c>
      <c r="M345" s="13">
        <f t="shared" si="47"/>
        <v>-10.210845604216075</v>
      </c>
      <c r="N345" s="12">
        <f t="shared" si="48"/>
        <v>-2.4614354005154722</v>
      </c>
      <c r="O345" s="13">
        <f t="shared" si="49"/>
        <v>99.435892905896466</v>
      </c>
      <c r="P345" s="5">
        <v>98.813805032551997</v>
      </c>
      <c r="U345" s="13">
        <f t="shared" si="51"/>
        <v>-4.1693274589054248</v>
      </c>
      <c r="V345" s="5">
        <f t="shared" si="52"/>
        <v>-0.37818619863058123</v>
      </c>
      <c r="W345" s="5">
        <f t="shared" si="53"/>
        <v>0.30790433740237599</v>
      </c>
    </row>
    <row r="346" spans="1:23" ht="13" customHeight="1" x14ac:dyDescent="0.15">
      <c r="A346" s="4">
        <f t="shared" si="45"/>
        <v>5</v>
      </c>
      <c r="B346" s="26">
        <v>44317</v>
      </c>
      <c r="C346" s="1" t="s">
        <v>353</v>
      </c>
      <c r="D346" s="5">
        <v>98.610058992660996</v>
      </c>
      <c r="E346" s="9">
        <f t="shared" si="50"/>
        <v>341</v>
      </c>
      <c r="F346" s="13">
        <f t="shared" si="46"/>
        <v>107.27558572845132</v>
      </c>
      <c r="M346" s="13">
        <f t="shared" si="47"/>
        <v>-8.6655267357903227</v>
      </c>
      <c r="N346" s="12">
        <f t="shared" si="48"/>
        <v>-0.22232500469459146</v>
      </c>
      <c r="O346" s="13">
        <f t="shared" si="49"/>
        <v>98.832383997355592</v>
      </c>
      <c r="P346" s="5">
        <v>98.626873790706995</v>
      </c>
      <c r="U346" s="13">
        <f t="shared" si="51"/>
        <v>1.6866312319295362</v>
      </c>
      <c r="V346" s="5">
        <f t="shared" si="52"/>
        <v>-0.60693265872517888</v>
      </c>
      <c r="W346" s="5">
        <f t="shared" si="53"/>
        <v>-0.18917522888974858</v>
      </c>
    </row>
    <row r="347" spans="1:23" ht="13" customHeight="1" x14ac:dyDescent="0.15">
      <c r="A347" s="4">
        <f t="shared" si="45"/>
        <v>6</v>
      </c>
      <c r="B347" s="26">
        <v>44348</v>
      </c>
      <c r="C347" s="1" t="s">
        <v>354</v>
      </c>
      <c r="D347" s="5">
        <v>97.719139242435006</v>
      </c>
      <c r="E347" s="9">
        <f t="shared" si="50"/>
        <v>342</v>
      </c>
      <c r="F347" s="13">
        <f t="shared" si="46"/>
        <v>107.36586834730558</v>
      </c>
      <c r="M347" s="13">
        <f t="shared" si="47"/>
        <v>-9.6467291048705732</v>
      </c>
      <c r="N347" s="12">
        <f t="shared" si="48"/>
        <v>-0.47300500434729875</v>
      </c>
      <c r="O347" s="13">
        <f t="shared" si="49"/>
        <v>98.192144246782306</v>
      </c>
      <c r="P347" s="5">
        <v>97.741901674402996</v>
      </c>
      <c r="U347" s="13">
        <f t="shared" si="51"/>
        <v>-0.90347755525863604</v>
      </c>
      <c r="V347" s="5">
        <f t="shared" si="52"/>
        <v>-0.64780360917977564</v>
      </c>
      <c r="W347" s="5">
        <f t="shared" si="53"/>
        <v>-0.89729308279806741</v>
      </c>
    </row>
    <row r="348" spans="1:23" ht="13" customHeight="1" x14ac:dyDescent="0.15">
      <c r="A348" s="4">
        <f t="shared" si="45"/>
        <v>7</v>
      </c>
      <c r="B348" s="26">
        <v>44378</v>
      </c>
      <c r="C348" s="1" t="s">
        <v>355</v>
      </c>
      <c r="D348" s="5">
        <v>98.251685818355</v>
      </c>
      <c r="E348" s="9">
        <f t="shared" si="50"/>
        <v>343</v>
      </c>
      <c r="F348" s="13">
        <f t="shared" si="46"/>
        <v>107.45615096615984</v>
      </c>
      <c r="M348" s="13">
        <f t="shared" si="47"/>
        <v>-9.2044651478048394</v>
      </c>
      <c r="N348" s="12">
        <f t="shared" si="48"/>
        <v>2.53735013968894E-2</v>
      </c>
      <c r="O348" s="13">
        <f t="shared" si="49"/>
        <v>98.226312316958115</v>
      </c>
      <c r="P348" s="5">
        <v>98.769226549242006</v>
      </c>
      <c r="U348" s="13">
        <f t="shared" si="51"/>
        <v>0.54497673643929545</v>
      </c>
      <c r="V348" s="5">
        <f t="shared" si="52"/>
        <v>3.4797152499232986E-2</v>
      </c>
      <c r="W348" s="5">
        <f t="shared" si="53"/>
        <v>1.0510588163725521</v>
      </c>
    </row>
    <row r="350" spans="1:23" ht="13" customHeight="1" x14ac:dyDescent="0.15">
      <c r="C350" t="s">
        <v>356</v>
      </c>
    </row>
    <row r="351" spans="1:23" ht="13" customHeight="1" x14ac:dyDescent="0.15">
      <c r="C351" t="s">
        <v>357</v>
      </c>
    </row>
    <row r="353" spans="3:3" ht="13" customHeight="1" x14ac:dyDescent="0.15">
      <c r="C353" t="s">
        <v>358</v>
      </c>
    </row>
  </sheetData>
  <mergeCells count="2">
    <mergeCell ref="M4:N4"/>
    <mergeCell ref="X5:Y5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2"/>
  <sheetViews>
    <sheetView zoomScale="261" zoomScaleNormal="261" workbookViewId="0">
      <pane xSplit="1" ySplit="4" topLeftCell="B331" activePane="bottomRight" state="frozen"/>
      <selection pane="topRight" activeCell="B1" sqref="B1"/>
      <selection pane="bottomLeft" activeCell="A5" sqref="A5"/>
      <selection pane="bottomRight" activeCell="G4" sqref="G4:G347"/>
    </sheetView>
  </sheetViews>
  <sheetFormatPr baseColWidth="10" defaultRowHeight="13" x14ac:dyDescent="0.15"/>
  <cols>
    <col min="1" max="6" width="11.83203125" customWidth="1"/>
    <col min="7" max="7" width="14.1640625" customWidth="1"/>
    <col min="8" max="256" width="11.83203125" customWidth="1"/>
  </cols>
  <sheetData>
    <row r="1" spans="1:16" x14ac:dyDescent="0.15">
      <c r="A1" t="s">
        <v>0</v>
      </c>
    </row>
    <row r="2" spans="1:16" x14ac:dyDescent="0.15">
      <c r="A2" t="s">
        <v>1</v>
      </c>
    </row>
    <row r="3" spans="1:16" ht="84" x14ac:dyDescent="0.1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6" ht="14" x14ac:dyDescent="0.15">
      <c r="A4" s="1"/>
      <c r="B4" s="3" t="s">
        <v>370</v>
      </c>
      <c r="C4" s="3" t="s">
        <v>371</v>
      </c>
      <c r="D4" s="3" t="s">
        <v>372</v>
      </c>
      <c r="E4" s="3" t="s">
        <v>373</v>
      </c>
      <c r="F4" s="3" t="s">
        <v>374</v>
      </c>
      <c r="G4" s="3" t="s">
        <v>375</v>
      </c>
      <c r="H4" s="3" t="s">
        <v>379</v>
      </c>
      <c r="I4" s="3" t="s">
        <v>380</v>
      </c>
      <c r="J4" s="3" t="s">
        <v>381</v>
      </c>
      <c r="K4" s="3" t="s">
        <v>382</v>
      </c>
      <c r="M4" t="s">
        <v>376</v>
      </c>
      <c r="N4" t="s">
        <v>377</v>
      </c>
      <c r="P4" t="s">
        <v>378</v>
      </c>
    </row>
    <row r="5" spans="1:16" ht="14" x14ac:dyDescent="0.15">
      <c r="A5" s="1" t="s">
        <v>13</v>
      </c>
      <c r="B5" s="5">
        <v>69.222752741001003</v>
      </c>
      <c r="C5" s="5">
        <v>85.987958716261005</v>
      </c>
      <c r="D5" s="5">
        <v>38.665943249785997</v>
      </c>
      <c r="E5" s="5">
        <v>71.262707730499997</v>
      </c>
      <c r="F5" s="5">
        <v>63.653052579688001</v>
      </c>
      <c r="G5" s="5">
        <v>69.487208062378997</v>
      </c>
      <c r="H5" s="5">
        <v>83.945513094423006</v>
      </c>
      <c r="I5" s="5">
        <v>39.947708055009997</v>
      </c>
      <c r="J5" s="5">
        <v>71.134305866505002</v>
      </c>
      <c r="K5" s="5">
        <v>63.679944499489999</v>
      </c>
    </row>
    <row r="6" spans="1:16" ht="14" x14ac:dyDescent="0.15">
      <c r="A6" s="1" t="s">
        <v>14</v>
      </c>
      <c r="B6" s="5">
        <v>68.807639917526004</v>
      </c>
      <c r="C6" s="5">
        <v>78.446257561723996</v>
      </c>
      <c r="D6" s="5">
        <v>38.099696550395002</v>
      </c>
      <c r="E6" s="5">
        <v>75.763066735020004</v>
      </c>
      <c r="F6" s="5">
        <v>64.133162560835004</v>
      </c>
      <c r="G6" s="5">
        <v>71.022533553906996</v>
      </c>
      <c r="H6" s="5">
        <v>84.893529720558007</v>
      </c>
      <c r="I6" s="5">
        <v>40.060590158041997</v>
      </c>
      <c r="J6" s="5">
        <v>72.987366105500001</v>
      </c>
      <c r="K6" s="5">
        <v>64.615923842347001</v>
      </c>
    </row>
    <row r="7" spans="1:16" ht="14" x14ac:dyDescent="0.15">
      <c r="A7" s="1" t="s">
        <v>15</v>
      </c>
      <c r="B7" s="5">
        <v>73.558003259065003</v>
      </c>
      <c r="C7" s="5">
        <v>88.038484809744006</v>
      </c>
      <c r="D7" s="5">
        <v>38.466436644627997</v>
      </c>
      <c r="E7" s="5">
        <v>76.717133156260999</v>
      </c>
      <c r="F7" s="5">
        <v>68.914715738767995</v>
      </c>
      <c r="G7" s="5">
        <v>71.131393450428007</v>
      </c>
      <c r="H7" s="5">
        <v>85.600348571452997</v>
      </c>
      <c r="I7" s="5">
        <v>39.894579025436002</v>
      </c>
      <c r="J7" s="5">
        <v>73.088397831159</v>
      </c>
      <c r="K7" s="5">
        <v>65.445540728758999</v>
      </c>
    </row>
    <row r="8" spans="1:16" ht="14" x14ac:dyDescent="0.15">
      <c r="A8" s="1" t="s">
        <v>16</v>
      </c>
      <c r="B8" s="5">
        <v>68.713922853273004</v>
      </c>
      <c r="C8" s="5">
        <v>85.410385430405995</v>
      </c>
      <c r="D8" s="5">
        <v>39.213269500503998</v>
      </c>
      <c r="E8" s="5">
        <v>68.378592403742005</v>
      </c>
      <c r="F8" s="5">
        <v>64.190917203883004</v>
      </c>
      <c r="G8" s="5">
        <v>71.012456794559995</v>
      </c>
      <c r="H8" s="5">
        <v>86.447999302553995</v>
      </c>
      <c r="I8" s="5">
        <v>40.132157187152004</v>
      </c>
      <c r="J8" s="5">
        <v>72.139063013777005</v>
      </c>
      <c r="K8" s="5">
        <v>66.061520259448997</v>
      </c>
    </row>
    <row r="9" spans="1:16" ht="14" x14ac:dyDescent="0.15">
      <c r="A9" s="1" t="s">
        <v>17</v>
      </c>
      <c r="B9" s="5">
        <v>70.251512978845994</v>
      </c>
      <c r="C9" s="5">
        <v>88.191317833590006</v>
      </c>
      <c r="D9" s="5">
        <v>40.485466888308999</v>
      </c>
      <c r="E9" s="5">
        <v>68.028097969154004</v>
      </c>
      <c r="F9" s="5">
        <v>66.084096585796004</v>
      </c>
      <c r="G9" s="5">
        <v>71.880815682963998</v>
      </c>
      <c r="H9" s="5">
        <v>86.328944031584996</v>
      </c>
      <c r="I9" s="5">
        <v>40.218116858616</v>
      </c>
      <c r="J9" s="5">
        <v>75.025901189893005</v>
      </c>
      <c r="K9" s="5">
        <v>66.582992556321003</v>
      </c>
    </row>
    <row r="10" spans="1:16" ht="14" x14ac:dyDescent="0.15">
      <c r="A10" s="1" t="s">
        <v>18</v>
      </c>
      <c r="B10" s="5">
        <v>68.890945727279004</v>
      </c>
      <c r="C10" s="5">
        <v>85.686719727419003</v>
      </c>
      <c r="D10" s="5">
        <v>40.636361281888</v>
      </c>
      <c r="E10" s="5">
        <v>69.839410108419003</v>
      </c>
      <c r="F10" s="5">
        <v>63.602335908981999</v>
      </c>
      <c r="G10" s="5">
        <v>70.633963392216998</v>
      </c>
      <c r="H10" s="5">
        <v>87.037342576214002</v>
      </c>
      <c r="I10" s="5">
        <v>40.009926204845002</v>
      </c>
      <c r="J10" s="5">
        <v>73.859452515122996</v>
      </c>
      <c r="K10" s="5">
        <v>65.061213208067997</v>
      </c>
    </row>
    <row r="11" spans="1:16" ht="14" x14ac:dyDescent="0.15">
      <c r="A11" s="1" t="s">
        <v>19</v>
      </c>
      <c r="B11" s="5">
        <v>69.404267260252993</v>
      </c>
      <c r="C11" s="5">
        <v>87.432805700659998</v>
      </c>
      <c r="D11" s="5">
        <v>41.618796260152003</v>
      </c>
      <c r="E11" s="5">
        <v>70.068961330904997</v>
      </c>
      <c r="F11" s="5">
        <v>63.652696283810997</v>
      </c>
      <c r="G11" s="5">
        <v>70.475401517975996</v>
      </c>
      <c r="H11" s="5">
        <v>86.399916181137996</v>
      </c>
      <c r="I11" s="5">
        <v>40.033737039174</v>
      </c>
      <c r="J11" s="5">
        <v>74.164618276663006</v>
      </c>
      <c r="K11" s="5">
        <v>65.327109992066994</v>
      </c>
    </row>
    <row r="12" spans="1:16" ht="14" x14ac:dyDescent="0.15">
      <c r="A12" s="1" t="s">
        <v>20</v>
      </c>
      <c r="B12" s="5">
        <v>71.354081301739001</v>
      </c>
      <c r="C12" s="5">
        <v>87.839833849499996</v>
      </c>
      <c r="D12" s="5">
        <v>41.415247927759999</v>
      </c>
      <c r="E12" s="5">
        <v>77.466370523269006</v>
      </c>
      <c r="F12" s="5">
        <v>63.937722477683998</v>
      </c>
      <c r="G12" s="5">
        <v>70.457347402240003</v>
      </c>
      <c r="H12" s="5">
        <v>86.408897064878005</v>
      </c>
      <c r="I12" s="5">
        <v>39.983474936528999</v>
      </c>
      <c r="J12" s="5">
        <v>74.235917829605995</v>
      </c>
      <c r="K12" s="5">
        <v>65.117727964680995</v>
      </c>
    </row>
    <row r="13" spans="1:16" ht="14" x14ac:dyDescent="0.15">
      <c r="A13" s="1" t="s">
        <v>21</v>
      </c>
      <c r="B13" s="5">
        <v>72.185902943762997</v>
      </c>
      <c r="C13" s="5">
        <v>85.942621192641994</v>
      </c>
      <c r="D13" s="5">
        <v>42.028902004137997</v>
      </c>
      <c r="E13" s="5">
        <v>80.778570274646995</v>
      </c>
      <c r="F13" s="5">
        <v>64.846560586758002</v>
      </c>
      <c r="G13" s="5">
        <v>70.675667957146999</v>
      </c>
      <c r="H13" s="5">
        <v>87.674500542445003</v>
      </c>
      <c r="I13" s="5">
        <v>40.372356200702001</v>
      </c>
      <c r="J13" s="5">
        <v>75.194594206128002</v>
      </c>
      <c r="K13" s="5">
        <v>65.134253378794995</v>
      </c>
    </row>
    <row r="14" spans="1:16" ht="14" x14ac:dyDescent="0.15">
      <c r="A14" s="1" t="s">
        <v>22</v>
      </c>
      <c r="B14" s="5">
        <v>72.872197612022006</v>
      </c>
      <c r="C14" s="5">
        <v>90.254956943094001</v>
      </c>
      <c r="D14" s="5">
        <v>41.15385434465</v>
      </c>
      <c r="E14" s="5">
        <v>77.535340870509003</v>
      </c>
      <c r="F14" s="5">
        <v>65.903636073811001</v>
      </c>
      <c r="G14" s="5">
        <v>71.182303580918997</v>
      </c>
      <c r="H14" s="5">
        <v>88.577930670018006</v>
      </c>
      <c r="I14" s="5">
        <v>40.210319582723002</v>
      </c>
      <c r="J14" s="5">
        <v>75.211304854999</v>
      </c>
      <c r="K14" s="5">
        <v>65.382498460836004</v>
      </c>
    </row>
    <row r="15" spans="1:16" ht="14" x14ac:dyDescent="0.15">
      <c r="A15" s="1" t="s">
        <v>23</v>
      </c>
      <c r="B15" s="5">
        <v>72.706848374027004</v>
      </c>
      <c r="C15" s="5">
        <v>87.631684887271007</v>
      </c>
      <c r="D15" s="5">
        <v>40.328493294281998</v>
      </c>
      <c r="E15" s="5">
        <v>77.305624328262994</v>
      </c>
      <c r="F15" s="5">
        <v>66.931335603356004</v>
      </c>
      <c r="G15" s="5">
        <v>71.659931482049998</v>
      </c>
      <c r="H15" s="5">
        <v>89.482204353610996</v>
      </c>
      <c r="I15" s="5">
        <v>40.248389229974997</v>
      </c>
      <c r="J15" s="5">
        <v>78.021964141712999</v>
      </c>
      <c r="K15" s="5">
        <v>64.824822086471997</v>
      </c>
    </row>
    <row r="16" spans="1:16" ht="14" x14ac:dyDescent="0.15">
      <c r="A16" s="1" t="s">
        <v>24</v>
      </c>
      <c r="B16" s="5">
        <v>74.580021860366003</v>
      </c>
      <c r="C16" s="5">
        <v>90.934752554952993</v>
      </c>
      <c r="D16" s="5">
        <v>39.527536035460002</v>
      </c>
      <c r="E16" s="5">
        <v>82.438385291184005</v>
      </c>
      <c r="F16" s="5">
        <v>66.886253465294004</v>
      </c>
      <c r="G16" s="5">
        <v>72.994297070574007</v>
      </c>
      <c r="H16" s="5">
        <v>89.752201739003993</v>
      </c>
      <c r="I16" s="5">
        <v>40.542495117816998</v>
      </c>
      <c r="J16" s="5">
        <v>80.159603558835002</v>
      </c>
      <c r="K16" s="5">
        <v>65.407517847692006</v>
      </c>
    </row>
    <row r="17" spans="1:11" ht="14" x14ac:dyDescent="0.15">
      <c r="A17" s="1" t="s">
        <v>25</v>
      </c>
      <c r="B17" s="5">
        <v>73.251800243603</v>
      </c>
      <c r="C17" s="5">
        <v>90.185951136469996</v>
      </c>
      <c r="D17" s="5">
        <v>39.538681065121999</v>
      </c>
      <c r="E17" s="5">
        <v>81.997703979201006</v>
      </c>
      <c r="F17" s="5">
        <v>64.754834081949994</v>
      </c>
      <c r="G17" s="5">
        <v>73.565135922036006</v>
      </c>
      <c r="H17" s="5">
        <v>87.968445293876997</v>
      </c>
      <c r="I17" s="5">
        <v>40.818239525548002</v>
      </c>
      <c r="J17" s="5">
        <v>81.688599299117996</v>
      </c>
      <c r="K17" s="5">
        <v>65.027717007842995</v>
      </c>
    </row>
    <row r="18" spans="1:11" ht="14" x14ac:dyDescent="0.15">
      <c r="A18" s="1" t="s">
        <v>26</v>
      </c>
      <c r="B18" s="5">
        <v>71.370153327790007</v>
      </c>
      <c r="C18" s="5">
        <v>80.895386863382001</v>
      </c>
      <c r="D18" s="5">
        <v>38.784593135164997</v>
      </c>
      <c r="E18" s="5">
        <v>86.473382603350004</v>
      </c>
      <c r="F18" s="5">
        <v>63.096301955746</v>
      </c>
      <c r="G18" s="5">
        <v>73.688320100891005</v>
      </c>
      <c r="H18" s="5">
        <v>87.445445057914</v>
      </c>
      <c r="I18" s="5">
        <v>40.775016495932</v>
      </c>
      <c r="J18" s="5">
        <v>83.798286384907996</v>
      </c>
      <c r="K18" s="5">
        <v>63.530305252372997</v>
      </c>
    </row>
    <row r="19" spans="1:11" ht="14" x14ac:dyDescent="0.15">
      <c r="A19" s="1" t="s">
        <v>27</v>
      </c>
      <c r="B19" s="5">
        <v>76.052116289644005</v>
      </c>
      <c r="C19" s="5">
        <v>89.641377986568003</v>
      </c>
      <c r="D19" s="5">
        <v>39.812974143521998</v>
      </c>
      <c r="E19" s="5">
        <v>88.823119740302005</v>
      </c>
      <c r="F19" s="5">
        <v>67.400683058076993</v>
      </c>
      <c r="G19" s="5">
        <v>74.356722497676003</v>
      </c>
      <c r="H19" s="5">
        <v>87.375784505354005</v>
      </c>
      <c r="I19" s="5">
        <v>41.600195696691998</v>
      </c>
      <c r="J19" s="5">
        <v>86.072178824320005</v>
      </c>
      <c r="K19" s="5">
        <v>65.020970659268997</v>
      </c>
    </row>
    <row r="20" spans="1:11" ht="14" x14ac:dyDescent="0.15">
      <c r="A20" s="1" t="s">
        <v>28</v>
      </c>
      <c r="B20" s="5">
        <v>75.375105177611005</v>
      </c>
      <c r="C20" s="5">
        <v>86.582346533353999</v>
      </c>
      <c r="D20" s="5">
        <v>41.161751103747001</v>
      </c>
      <c r="E20" s="5">
        <v>85.437849884786999</v>
      </c>
      <c r="F20" s="5">
        <v>68.870529946990999</v>
      </c>
      <c r="G20" s="5">
        <v>77.425152888843002</v>
      </c>
      <c r="H20" s="5">
        <v>87.457881160631999</v>
      </c>
      <c r="I20" s="5">
        <v>41.858035184355003</v>
      </c>
      <c r="J20" s="5">
        <v>88.811060690532997</v>
      </c>
      <c r="K20" s="5">
        <v>70.320019234458996</v>
      </c>
    </row>
    <row r="21" spans="1:11" ht="14" x14ac:dyDescent="0.15">
      <c r="A21" s="1" t="s">
        <v>29</v>
      </c>
      <c r="B21" s="5">
        <v>73.581131777707</v>
      </c>
      <c r="C21" s="5">
        <v>89.529780431546996</v>
      </c>
      <c r="D21" s="5">
        <v>41.996558757114997</v>
      </c>
      <c r="E21" s="5">
        <v>79.343963897408003</v>
      </c>
      <c r="F21" s="5">
        <v>66.725242839958995</v>
      </c>
      <c r="G21" s="5">
        <v>75.094311125697999</v>
      </c>
      <c r="H21" s="5">
        <v>87.596523515534997</v>
      </c>
      <c r="I21" s="5">
        <v>41.717079931778997</v>
      </c>
      <c r="J21" s="5">
        <v>87.785364136463002</v>
      </c>
      <c r="K21" s="5">
        <v>66.890795780302994</v>
      </c>
    </row>
    <row r="22" spans="1:11" ht="14" x14ac:dyDescent="0.15">
      <c r="A22" s="1" t="s">
        <v>30</v>
      </c>
      <c r="B22" s="5">
        <v>73.683519175634004</v>
      </c>
      <c r="C22" s="5">
        <v>85.801975893331004</v>
      </c>
      <c r="D22" s="5">
        <v>42.652659549097997</v>
      </c>
      <c r="E22" s="5">
        <v>83.062898036963006</v>
      </c>
      <c r="F22" s="5">
        <v>66.790702656641002</v>
      </c>
      <c r="G22" s="5">
        <v>75.258412858772999</v>
      </c>
      <c r="H22" s="5">
        <v>87.142974069532997</v>
      </c>
      <c r="I22" s="5">
        <v>41.986146357595999</v>
      </c>
      <c r="J22" s="5">
        <v>87.979180670060998</v>
      </c>
      <c r="K22" s="5">
        <v>67.905932224818997</v>
      </c>
    </row>
    <row r="23" spans="1:11" ht="14" x14ac:dyDescent="0.15">
      <c r="A23" s="1" t="s">
        <v>31</v>
      </c>
      <c r="B23" s="5">
        <v>73.563034064375998</v>
      </c>
      <c r="C23" s="5">
        <v>88.502043361774994</v>
      </c>
      <c r="D23" s="5">
        <v>44.140175484876004</v>
      </c>
      <c r="E23" s="5">
        <v>82.793372351480997</v>
      </c>
      <c r="F23" s="5">
        <v>65.325321919082</v>
      </c>
      <c r="G23" s="5">
        <v>75.226527700218995</v>
      </c>
      <c r="H23" s="5">
        <v>87.415459788782002</v>
      </c>
      <c r="I23" s="5">
        <v>42.458852543976001</v>
      </c>
      <c r="J23" s="5">
        <v>87.183346541434005</v>
      </c>
      <c r="K23" s="5">
        <v>68.106585104689998</v>
      </c>
    </row>
    <row r="24" spans="1:11" ht="14" x14ac:dyDescent="0.15">
      <c r="A24" s="1" t="s">
        <v>32</v>
      </c>
      <c r="B24" s="5">
        <v>77.516942086721002</v>
      </c>
      <c r="C24" s="5">
        <v>88.861200211167997</v>
      </c>
      <c r="D24" s="5">
        <v>43.925824219313</v>
      </c>
      <c r="E24" s="5">
        <v>92.146655361336997</v>
      </c>
      <c r="F24" s="5">
        <v>68.746483664863007</v>
      </c>
      <c r="G24" s="5">
        <v>75.837602604628998</v>
      </c>
      <c r="H24" s="5">
        <v>87.392395501256004</v>
      </c>
      <c r="I24" s="5">
        <v>42.363557799204997</v>
      </c>
      <c r="J24" s="5">
        <v>87.554445762284004</v>
      </c>
      <c r="K24" s="5">
        <v>68.912677437612999</v>
      </c>
    </row>
    <row r="25" spans="1:11" ht="14" x14ac:dyDescent="0.15">
      <c r="A25" s="1" t="s">
        <v>33</v>
      </c>
      <c r="B25" s="5">
        <v>77.071261819930001</v>
      </c>
      <c r="C25" s="5">
        <v>85.594587894495007</v>
      </c>
      <c r="D25" s="5">
        <v>44.246528178189998</v>
      </c>
      <c r="E25" s="5">
        <v>92.398869192280998</v>
      </c>
      <c r="F25" s="5">
        <v>69.163154797797006</v>
      </c>
      <c r="G25" s="5">
        <v>75.602336194008004</v>
      </c>
      <c r="H25" s="5">
        <v>87.336102582338995</v>
      </c>
      <c r="I25" s="5">
        <v>42.512531134359001</v>
      </c>
      <c r="J25" s="5">
        <v>86.190575099076</v>
      </c>
      <c r="K25" s="5">
        <v>69.477681522498997</v>
      </c>
    </row>
    <row r="26" spans="1:11" ht="14" x14ac:dyDescent="0.15">
      <c r="A26" s="1" t="s">
        <v>34</v>
      </c>
      <c r="B26" s="5">
        <v>76.989935722742004</v>
      </c>
      <c r="C26" s="5">
        <v>89.379697861037002</v>
      </c>
      <c r="D26" s="5">
        <v>43.844217574753998</v>
      </c>
      <c r="E26" s="5">
        <v>88.520754001040999</v>
      </c>
      <c r="F26" s="5">
        <v>69.165171988303996</v>
      </c>
      <c r="G26" s="5">
        <v>75.256038927589003</v>
      </c>
      <c r="H26" s="5">
        <v>87.858678040314999</v>
      </c>
      <c r="I26" s="5">
        <v>42.818792044995</v>
      </c>
      <c r="J26" s="5">
        <v>85.794766802281003</v>
      </c>
      <c r="K26" s="5">
        <v>68.765548545751997</v>
      </c>
    </row>
    <row r="27" spans="1:11" ht="14" x14ac:dyDescent="0.15">
      <c r="A27" s="1" t="s">
        <v>35</v>
      </c>
      <c r="B27" s="5">
        <v>76.079284670172996</v>
      </c>
      <c r="C27" s="5">
        <v>85.701068001988006</v>
      </c>
      <c r="D27" s="5">
        <v>42.962517381696003</v>
      </c>
      <c r="E27" s="5">
        <v>82.655803613125997</v>
      </c>
      <c r="F27" s="5">
        <v>71.818476104016995</v>
      </c>
      <c r="G27" s="5">
        <v>74.773173768380005</v>
      </c>
      <c r="H27" s="5">
        <v>87.588611677794006</v>
      </c>
      <c r="I27" s="5">
        <v>42.912509960812002</v>
      </c>
      <c r="J27" s="5">
        <v>82.422662555615005</v>
      </c>
      <c r="K27" s="5">
        <v>69.417032582724005</v>
      </c>
    </row>
    <row r="28" spans="1:11" ht="14" x14ac:dyDescent="0.15">
      <c r="A28" s="1" t="s">
        <v>36</v>
      </c>
      <c r="B28" s="5">
        <v>75.371307021845993</v>
      </c>
      <c r="C28" s="5">
        <v>88.445949276619999</v>
      </c>
      <c r="D28" s="5">
        <v>42.100506343936999</v>
      </c>
      <c r="E28" s="5">
        <v>83.508867513195995</v>
      </c>
      <c r="F28" s="5">
        <v>68.845993966980998</v>
      </c>
      <c r="G28" s="5">
        <v>74.272332446243993</v>
      </c>
      <c r="H28" s="5">
        <v>87.427044101457994</v>
      </c>
      <c r="I28" s="5">
        <v>43.225794166931998</v>
      </c>
      <c r="J28" s="5">
        <v>81.521970753508</v>
      </c>
      <c r="K28" s="5">
        <v>67.935761918986998</v>
      </c>
    </row>
    <row r="29" spans="1:11" ht="14" x14ac:dyDescent="0.15">
      <c r="A29" s="1" t="s">
        <v>37</v>
      </c>
      <c r="B29" s="5">
        <v>73.453939859597995</v>
      </c>
      <c r="C29" s="5">
        <v>89.579640483820995</v>
      </c>
      <c r="D29" s="5">
        <v>41.374682551216999</v>
      </c>
      <c r="E29" s="5">
        <v>69.784892726741006</v>
      </c>
      <c r="F29" s="5">
        <v>70.996857704693994</v>
      </c>
      <c r="G29" s="5">
        <v>73.631763299496001</v>
      </c>
      <c r="H29" s="5">
        <v>87.339696273646993</v>
      </c>
      <c r="I29" s="5">
        <v>42.665753469690998</v>
      </c>
      <c r="J29" s="5">
        <v>69.041489354253002</v>
      </c>
      <c r="K29" s="5">
        <v>71.001106062920002</v>
      </c>
    </row>
    <row r="30" spans="1:11" ht="14" x14ac:dyDescent="0.15">
      <c r="A30" s="1" t="s">
        <v>38</v>
      </c>
      <c r="B30" s="5">
        <v>65.665276272438007</v>
      </c>
      <c r="C30" s="5">
        <v>79.706028889238993</v>
      </c>
      <c r="D30" s="5">
        <v>40.815449854035002</v>
      </c>
      <c r="E30" s="5">
        <v>57.697392249319002</v>
      </c>
      <c r="F30" s="5">
        <v>65.476551950659001</v>
      </c>
      <c r="G30" s="5">
        <v>67.785699515196995</v>
      </c>
      <c r="H30" s="5">
        <v>85.987813737351004</v>
      </c>
      <c r="I30" s="5">
        <v>42.917901165613003</v>
      </c>
      <c r="J30" s="5">
        <v>56.605253890768999</v>
      </c>
      <c r="K30" s="5">
        <v>65.923002741252006</v>
      </c>
    </row>
    <row r="31" spans="1:11" ht="14" x14ac:dyDescent="0.15">
      <c r="A31" s="1" t="s">
        <v>39</v>
      </c>
      <c r="B31" s="5">
        <v>68.981127081335998</v>
      </c>
      <c r="C31" s="5">
        <v>89.078708900500999</v>
      </c>
      <c r="D31" s="5">
        <v>41.037623338873999</v>
      </c>
      <c r="E31" s="5">
        <v>57.697090273927998</v>
      </c>
      <c r="F31" s="5">
        <v>67.931969187156</v>
      </c>
      <c r="G31" s="5">
        <v>66.808333710837005</v>
      </c>
      <c r="H31" s="5">
        <v>86.456995578651998</v>
      </c>
      <c r="I31" s="5">
        <v>42.524813654150996</v>
      </c>
      <c r="J31" s="5">
        <v>55.815217338506002</v>
      </c>
      <c r="K31" s="5">
        <v>64.406662363688</v>
      </c>
    </row>
    <row r="32" spans="1:11" ht="14" x14ac:dyDescent="0.15">
      <c r="A32" s="1" t="s">
        <v>40</v>
      </c>
      <c r="B32" s="5">
        <v>62.717884406396003</v>
      </c>
      <c r="C32" s="5">
        <v>85.428827551292002</v>
      </c>
      <c r="D32" s="5">
        <v>41.869859336974997</v>
      </c>
      <c r="E32" s="5">
        <v>53.560798247408997</v>
      </c>
      <c r="F32" s="5">
        <v>58.827624099834999</v>
      </c>
      <c r="G32" s="5">
        <v>65.829668987359995</v>
      </c>
      <c r="H32" s="5">
        <v>86.641511454763005</v>
      </c>
      <c r="I32" s="5">
        <v>43.013461400781999</v>
      </c>
      <c r="J32" s="5">
        <v>56.985740855426997</v>
      </c>
      <c r="K32" s="5">
        <v>62.232702039175003</v>
      </c>
    </row>
    <row r="33" spans="1:11" ht="14" x14ac:dyDescent="0.15">
      <c r="A33" s="1" t="s">
        <v>41</v>
      </c>
      <c r="B33" s="5">
        <v>64.524418084933004</v>
      </c>
      <c r="C33" s="5">
        <v>88.794387015839007</v>
      </c>
      <c r="D33" s="5">
        <v>43.216108716497999</v>
      </c>
      <c r="E33" s="5">
        <v>48.256726230452003</v>
      </c>
      <c r="F33" s="5">
        <v>63.320493341513</v>
      </c>
      <c r="G33" s="5">
        <v>65.086008516264002</v>
      </c>
      <c r="H33" s="5">
        <v>86.748291224433004</v>
      </c>
      <c r="I33" s="5">
        <v>42.920350906114002</v>
      </c>
      <c r="J33" s="5">
        <v>53.327282400389997</v>
      </c>
      <c r="K33" s="5">
        <v>62.426364112172998</v>
      </c>
    </row>
    <row r="34" spans="1:11" ht="14" x14ac:dyDescent="0.15">
      <c r="A34" s="1" t="s">
        <v>42</v>
      </c>
      <c r="B34" s="5">
        <v>63.825140611949003</v>
      </c>
      <c r="C34" s="5">
        <v>86.244252313432</v>
      </c>
      <c r="D34" s="5">
        <v>43.713342835515</v>
      </c>
      <c r="E34" s="5">
        <v>50.911430115872001</v>
      </c>
      <c r="F34" s="5">
        <v>61.760709837900002</v>
      </c>
      <c r="G34" s="5">
        <v>65.007697338754994</v>
      </c>
      <c r="H34" s="5">
        <v>87.639080714401999</v>
      </c>
      <c r="I34" s="5">
        <v>42.987000819720997</v>
      </c>
      <c r="J34" s="5">
        <v>53.897636442191001</v>
      </c>
      <c r="K34" s="5">
        <v>62.298583108659003</v>
      </c>
    </row>
    <row r="35" spans="1:11" ht="14" x14ac:dyDescent="0.15">
      <c r="A35" s="1" t="s">
        <v>43</v>
      </c>
      <c r="B35" s="5">
        <v>64.187793197469006</v>
      </c>
      <c r="C35" s="5">
        <v>89.403017448192003</v>
      </c>
      <c r="D35" s="5">
        <v>44.558345216017997</v>
      </c>
      <c r="E35" s="5">
        <v>51.814101374320998</v>
      </c>
      <c r="F35" s="5">
        <v>60.572278442086997</v>
      </c>
      <c r="G35" s="5">
        <v>65.392512414582995</v>
      </c>
      <c r="H35" s="5">
        <v>88.109830696244998</v>
      </c>
      <c r="I35" s="5">
        <v>42.838090367973003</v>
      </c>
      <c r="J35" s="5">
        <v>54.357646045388996</v>
      </c>
      <c r="K35" s="5">
        <v>63.063042157741002</v>
      </c>
    </row>
    <row r="36" spans="1:11" ht="14" x14ac:dyDescent="0.15">
      <c r="A36" s="1" t="s">
        <v>44</v>
      </c>
      <c r="B36" s="5">
        <v>67.206650190722996</v>
      </c>
      <c r="C36" s="5">
        <v>90.435969871905996</v>
      </c>
      <c r="D36" s="5">
        <v>44.666867062751997</v>
      </c>
      <c r="E36" s="5">
        <v>57.661901242288998</v>
      </c>
      <c r="F36" s="5">
        <v>63.426674779739002</v>
      </c>
      <c r="G36" s="5">
        <v>65.650788126291999</v>
      </c>
      <c r="H36" s="5">
        <v>88.793906821614996</v>
      </c>
      <c r="I36" s="5">
        <v>42.989746942156003</v>
      </c>
      <c r="J36" s="5">
        <v>54.161871233554997</v>
      </c>
      <c r="K36" s="5">
        <v>63.600155306212997</v>
      </c>
    </row>
    <row r="37" spans="1:11" ht="14" x14ac:dyDescent="0.15">
      <c r="A37" s="1" t="s">
        <v>45</v>
      </c>
      <c r="B37" s="5">
        <v>67.358274814742003</v>
      </c>
      <c r="C37" s="5">
        <v>88.073680012767994</v>
      </c>
      <c r="D37" s="5">
        <v>45.096083865555002</v>
      </c>
      <c r="E37" s="5">
        <v>60.221331067858003</v>
      </c>
      <c r="F37" s="5">
        <v>63.546163080646998</v>
      </c>
      <c r="G37" s="5">
        <v>66.388682022099999</v>
      </c>
      <c r="H37" s="5">
        <v>89.956419711674997</v>
      </c>
      <c r="I37" s="5">
        <v>43.353535270560997</v>
      </c>
      <c r="J37" s="5">
        <v>55.709804283158</v>
      </c>
      <c r="K37" s="5">
        <v>64.397860813928006</v>
      </c>
    </row>
    <row r="38" spans="1:11" ht="14" x14ac:dyDescent="0.15">
      <c r="A38" s="1" t="s">
        <v>46</v>
      </c>
      <c r="B38" s="5">
        <v>63.513614482904998</v>
      </c>
      <c r="C38" s="5">
        <v>66.841554494180002</v>
      </c>
      <c r="D38" s="5">
        <v>44.489733312241</v>
      </c>
      <c r="E38" s="5">
        <v>59.527178262423</v>
      </c>
      <c r="F38" s="5">
        <v>65.698292623035002</v>
      </c>
      <c r="G38" s="5">
        <v>62.035961998235003</v>
      </c>
      <c r="H38" s="5">
        <v>65.931211977041002</v>
      </c>
      <c r="I38" s="5">
        <v>43.422219168274999</v>
      </c>
      <c r="J38" s="5">
        <v>57.315307018607001</v>
      </c>
      <c r="K38" s="5">
        <v>64.926151850156998</v>
      </c>
    </row>
    <row r="39" spans="1:11" ht="14" x14ac:dyDescent="0.15">
      <c r="A39" s="1" t="s">
        <v>47</v>
      </c>
      <c r="B39" s="5">
        <v>68.631929276196999</v>
      </c>
      <c r="C39" s="5">
        <v>83.970090400942993</v>
      </c>
      <c r="D39" s="5">
        <v>43.916959777823003</v>
      </c>
      <c r="E39" s="5">
        <v>60.404410784086998</v>
      </c>
      <c r="F39" s="5">
        <v>67.971620426159006</v>
      </c>
      <c r="G39" s="5">
        <v>67.339806334775005</v>
      </c>
      <c r="H39" s="5">
        <v>86.020596534803005</v>
      </c>
      <c r="I39" s="5">
        <v>43.930960071610002</v>
      </c>
      <c r="J39" s="5">
        <v>60.290123711244</v>
      </c>
      <c r="K39" s="5">
        <v>65.531289540491002</v>
      </c>
    </row>
    <row r="40" spans="1:11" ht="14" x14ac:dyDescent="0.15">
      <c r="A40" s="1" t="s">
        <v>48</v>
      </c>
      <c r="B40" s="5">
        <v>71.903246375208994</v>
      </c>
      <c r="C40" s="5">
        <v>92.626981736575004</v>
      </c>
      <c r="D40" s="5">
        <v>42.826349878366003</v>
      </c>
      <c r="E40" s="5">
        <v>68.067960062921003</v>
      </c>
      <c r="F40" s="5">
        <v>67.181600930990996</v>
      </c>
      <c r="G40" s="5">
        <v>71.937794534071003</v>
      </c>
      <c r="H40" s="5">
        <v>91.710249213875997</v>
      </c>
      <c r="I40" s="5">
        <v>44.075104080460001</v>
      </c>
      <c r="J40" s="5">
        <v>66.419030082456004</v>
      </c>
      <c r="K40" s="5">
        <v>67.733582897082997</v>
      </c>
    </row>
    <row r="41" spans="1:11" ht="14" x14ac:dyDescent="0.15">
      <c r="A41" s="1" t="s">
        <v>49</v>
      </c>
      <c r="B41" s="5">
        <v>73.095004923233006</v>
      </c>
      <c r="C41" s="5">
        <v>94.653048410425001</v>
      </c>
      <c r="D41" s="5">
        <v>42.662271783004996</v>
      </c>
      <c r="E41" s="5">
        <v>66.170933398491002</v>
      </c>
      <c r="F41" s="5">
        <v>69.579425749243001</v>
      </c>
      <c r="G41" s="5">
        <v>72.559143750212002</v>
      </c>
      <c r="H41" s="5">
        <v>92.393516144109</v>
      </c>
      <c r="I41" s="5">
        <v>43.934931855748999</v>
      </c>
      <c r="J41" s="5">
        <v>65.207851911044003</v>
      </c>
      <c r="K41" s="5">
        <v>68.596917131514004</v>
      </c>
    </row>
    <row r="42" spans="1:11" ht="14" x14ac:dyDescent="0.15">
      <c r="A42" s="1" t="s">
        <v>50</v>
      </c>
      <c r="B42" s="5">
        <v>71.478274021982003</v>
      </c>
      <c r="C42" s="5">
        <v>89.902412468432004</v>
      </c>
      <c r="D42" s="5">
        <v>42.320915103638001</v>
      </c>
      <c r="E42" s="5">
        <v>63.548625220989003</v>
      </c>
      <c r="F42" s="5">
        <v>69.717261728433996</v>
      </c>
      <c r="G42" s="5">
        <v>72.386834311249999</v>
      </c>
      <c r="H42" s="5">
        <v>93.728421469739999</v>
      </c>
      <c r="I42" s="5">
        <v>44.508848588406003</v>
      </c>
      <c r="J42" s="5">
        <v>63.424748820878001</v>
      </c>
      <c r="K42" s="5">
        <v>68.723428627046999</v>
      </c>
    </row>
    <row r="43" spans="1:11" ht="14" x14ac:dyDescent="0.15">
      <c r="A43" s="1" t="s">
        <v>51</v>
      </c>
      <c r="B43" s="5">
        <v>73.903667779817994</v>
      </c>
      <c r="C43" s="5">
        <v>96.713704671157998</v>
      </c>
      <c r="D43" s="5">
        <v>42.943713599562003</v>
      </c>
      <c r="E43" s="5">
        <v>64.340427807607995</v>
      </c>
      <c r="F43" s="5">
        <v>71.117469303190006</v>
      </c>
      <c r="G43" s="5">
        <v>72.724608387782993</v>
      </c>
      <c r="H43" s="5">
        <v>93.529060725738006</v>
      </c>
      <c r="I43" s="5">
        <v>44.477044230905001</v>
      </c>
      <c r="J43" s="5">
        <v>63.315358596077999</v>
      </c>
      <c r="K43" s="5">
        <v>69.236286407229002</v>
      </c>
    </row>
    <row r="44" spans="1:11" ht="14" x14ac:dyDescent="0.15">
      <c r="A44" s="1" t="s">
        <v>52</v>
      </c>
      <c r="B44" s="5">
        <v>70.377129117471</v>
      </c>
      <c r="C44" s="5">
        <v>93.295656674788006</v>
      </c>
      <c r="D44" s="5">
        <v>43.193141703630999</v>
      </c>
      <c r="E44" s="5">
        <v>61.299757622469997</v>
      </c>
      <c r="F44" s="5">
        <v>66.956510625198007</v>
      </c>
      <c r="G44" s="5">
        <v>73.288599587586006</v>
      </c>
      <c r="H44" s="5">
        <v>94.724203941697994</v>
      </c>
      <c r="I44" s="5">
        <v>44.482069632025997</v>
      </c>
      <c r="J44" s="5">
        <v>66.045805749676006</v>
      </c>
      <c r="K44" s="5">
        <v>69.442116928049998</v>
      </c>
    </row>
    <row r="45" spans="1:11" ht="14" x14ac:dyDescent="0.15">
      <c r="A45" s="1" t="s">
        <v>53</v>
      </c>
      <c r="B45" s="5">
        <v>73.492172633210004</v>
      </c>
      <c r="C45" s="5">
        <v>97.115464705799994</v>
      </c>
      <c r="D45" s="5">
        <v>45.165043880603001</v>
      </c>
      <c r="E45" s="5">
        <v>61.213193521091</v>
      </c>
      <c r="F45" s="5">
        <v>71.368474478451006</v>
      </c>
      <c r="G45" s="5">
        <v>73.748902406268002</v>
      </c>
      <c r="H45" s="5">
        <v>94.652148238012998</v>
      </c>
      <c r="I45" s="5">
        <v>44.821658985561001</v>
      </c>
      <c r="J45" s="5">
        <v>67.531371240579006</v>
      </c>
      <c r="K45" s="5">
        <v>70.002994876203005</v>
      </c>
    </row>
    <row r="46" spans="1:11" ht="14" x14ac:dyDescent="0.15">
      <c r="A46" s="1" t="s">
        <v>54</v>
      </c>
      <c r="B46" s="5">
        <v>72.914579741626994</v>
      </c>
      <c r="C46" s="5">
        <v>93.603481801178006</v>
      </c>
      <c r="D46" s="5">
        <v>46.010796935831003</v>
      </c>
      <c r="E46" s="5">
        <v>66.419737565356996</v>
      </c>
      <c r="F46" s="5">
        <v>69.252226126566995</v>
      </c>
      <c r="G46" s="5">
        <v>74.798122373145006</v>
      </c>
      <c r="H46" s="5">
        <v>95.246527875618995</v>
      </c>
      <c r="I46" s="5">
        <v>45.190378496687998</v>
      </c>
      <c r="J46" s="5">
        <v>69.816215286469998</v>
      </c>
      <c r="K46" s="5">
        <v>71.070565992004006</v>
      </c>
    </row>
    <row r="47" spans="1:11" ht="14" x14ac:dyDescent="0.15">
      <c r="A47" s="1" t="s">
        <v>55</v>
      </c>
      <c r="B47" s="5">
        <v>74.957425653282002</v>
      </c>
      <c r="C47" s="5">
        <v>96.87559459837</v>
      </c>
      <c r="D47" s="5">
        <v>47.228710318357997</v>
      </c>
      <c r="E47" s="5">
        <v>71.086258034237005</v>
      </c>
      <c r="F47" s="5">
        <v>69.590268438574995</v>
      </c>
      <c r="G47" s="5">
        <v>75.027547112744998</v>
      </c>
      <c r="H47" s="5">
        <v>95.150370247294006</v>
      </c>
      <c r="I47" s="5">
        <v>45.382711214076998</v>
      </c>
      <c r="J47" s="5">
        <v>73.218828024930005</v>
      </c>
      <c r="K47" s="5">
        <v>70.421048232592995</v>
      </c>
    </row>
    <row r="48" spans="1:11" ht="14" x14ac:dyDescent="0.15">
      <c r="A48" s="1" t="s">
        <v>56</v>
      </c>
      <c r="B48" s="5">
        <v>76.194863082368002</v>
      </c>
      <c r="C48" s="5">
        <v>95.200376326576006</v>
      </c>
      <c r="D48" s="5">
        <v>47.609573342353002</v>
      </c>
      <c r="E48" s="5">
        <v>76.849425167403993</v>
      </c>
      <c r="F48" s="5">
        <v>70.086446591184</v>
      </c>
      <c r="G48" s="5">
        <v>74.533453468247998</v>
      </c>
      <c r="H48" s="5">
        <v>93.331185956466001</v>
      </c>
      <c r="I48" s="5">
        <v>45.741196465279003</v>
      </c>
      <c r="J48" s="5">
        <v>71.672714887522005</v>
      </c>
      <c r="K48" s="5">
        <v>70.533957423165006</v>
      </c>
    </row>
    <row r="49" spans="1:11" ht="14" x14ac:dyDescent="0.15">
      <c r="A49" s="1" t="s">
        <v>57</v>
      </c>
      <c r="B49" s="5">
        <v>75.500007176946994</v>
      </c>
      <c r="C49" s="5">
        <v>93.486473947285006</v>
      </c>
      <c r="D49" s="5">
        <v>47.402928369088997</v>
      </c>
      <c r="E49" s="5">
        <v>77.913782093283004</v>
      </c>
      <c r="F49" s="5">
        <v>68.975038582514998</v>
      </c>
      <c r="G49" s="5">
        <v>74.990046361959998</v>
      </c>
      <c r="H49" s="5">
        <v>95.540151382727998</v>
      </c>
      <c r="I49" s="5">
        <v>45.558990888335998</v>
      </c>
      <c r="J49" s="5">
        <v>71.675816836498996</v>
      </c>
      <c r="K49" s="5">
        <v>70.731873092537995</v>
      </c>
    </row>
    <row r="50" spans="1:11" ht="14" x14ac:dyDescent="0.15">
      <c r="A50" s="1" t="s">
        <v>58</v>
      </c>
      <c r="B50" s="5">
        <v>78.642933626173004</v>
      </c>
      <c r="C50" s="5">
        <v>97.121238924641005</v>
      </c>
      <c r="D50" s="5">
        <v>46.824719017878003</v>
      </c>
      <c r="E50" s="5">
        <v>76.542067189951993</v>
      </c>
      <c r="F50" s="5">
        <v>74.371220742847001</v>
      </c>
      <c r="G50" s="5">
        <v>76.175196688409997</v>
      </c>
      <c r="H50" s="5">
        <v>96.298940859446006</v>
      </c>
      <c r="I50" s="5">
        <v>45.650567046968</v>
      </c>
      <c r="J50" s="5">
        <v>72.823277506951996</v>
      </c>
      <c r="K50" s="5">
        <v>72.112046272292005</v>
      </c>
    </row>
    <row r="51" spans="1:11" ht="14" x14ac:dyDescent="0.15">
      <c r="A51" s="1" t="s">
        <v>59</v>
      </c>
      <c r="B51" s="5">
        <v>77.675702845331998</v>
      </c>
      <c r="C51" s="5">
        <v>94.292610256518003</v>
      </c>
      <c r="D51" s="5">
        <v>47.156447505198003</v>
      </c>
      <c r="E51" s="5">
        <v>72.278274933125005</v>
      </c>
      <c r="F51" s="5">
        <v>75.663011335058002</v>
      </c>
      <c r="G51" s="5">
        <v>76.796897485320997</v>
      </c>
      <c r="H51" s="5">
        <v>96.817874781428003</v>
      </c>
      <c r="I51" s="5">
        <v>47.250623432784998</v>
      </c>
      <c r="J51" s="5">
        <v>72.510308700943995</v>
      </c>
      <c r="K51" s="5">
        <v>73.489695102517004</v>
      </c>
    </row>
    <row r="52" spans="1:11" ht="14" x14ac:dyDescent="0.15">
      <c r="A52" s="1" t="s">
        <v>60</v>
      </c>
      <c r="B52" s="5">
        <v>78.534491981401999</v>
      </c>
      <c r="C52" s="5">
        <v>98.510185213586993</v>
      </c>
      <c r="D52" s="5">
        <v>44.935461921966997</v>
      </c>
      <c r="E52" s="5">
        <v>79.020621835002999</v>
      </c>
      <c r="F52" s="5">
        <v>72.545703999509001</v>
      </c>
      <c r="G52" s="5">
        <v>79.045235574551995</v>
      </c>
      <c r="H52" s="5">
        <v>97.793489646875997</v>
      </c>
      <c r="I52" s="5">
        <v>46.371287348404003</v>
      </c>
      <c r="J52" s="5">
        <v>77.805285701200006</v>
      </c>
      <c r="K52" s="5">
        <v>73.628867082501998</v>
      </c>
    </row>
    <row r="53" spans="1:11" ht="14" x14ac:dyDescent="0.15">
      <c r="A53" s="1" t="s">
        <v>61</v>
      </c>
      <c r="B53" s="5">
        <v>78.042219444086001</v>
      </c>
      <c r="C53" s="5">
        <v>100.13650625085</v>
      </c>
      <c r="D53" s="5">
        <v>46.053570870015001</v>
      </c>
      <c r="E53" s="5">
        <v>71.926260875268994</v>
      </c>
      <c r="F53" s="5">
        <v>74.054271769197001</v>
      </c>
      <c r="G53" s="5">
        <v>77.205254834418</v>
      </c>
      <c r="H53" s="5">
        <v>97.707821712829002</v>
      </c>
      <c r="I53" s="5">
        <v>47.405771112898002</v>
      </c>
      <c r="J53" s="5">
        <v>71.628505201462005</v>
      </c>
      <c r="K53" s="5">
        <v>72.860166941342001</v>
      </c>
    </row>
    <row r="54" spans="1:11" ht="14" x14ac:dyDescent="0.15">
      <c r="A54" s="1" t="s">
        <v>62</v>
      </c>
      <c r="B54" s="5">
        <v>75.420844566653997</v>
      </c>
      <c r="C54" s="5">
        <v>92.005048484363996</v>
      </c>
      <c r="D54" s="5">
        <v>44.854607762649998</v>
      </c>
      <c r="E54" s="5">
        <v>69.621338192474994</v>
      </c>
      <c r="F54" s="5">
        <v>73.616143792605996</v>
      </c>
      <c r="G54" s="5">
        <v>77.703586908616003</v>
      </c>
      <c r="H54" s="5">
        <v>98.981162662822001</v>
      </c>
      <c r="I54" s="5">
        <v>47.253412876791998</v>
      </c>
      <c r="J54" s="5">
        <v>69.964734086641997</v>
      </c>
      <c r="K54" s="5">
        <v>74.292106027030002</v>
      </c>
    </row>
    <row r="55" spans="1:11" ht="14" x14ac:dyDescent="0.15">
      <c r="A55" s="1" t="s">
        <v>63</v>
      </c>
      <c r="B55" s="5">
        <v>76.500185243716004</v>
      </c>
      <c r="C55" s="5">
        <v>101.63683253598001</v>
      </c>
      <c r="D55" s="5">
        <v>45.802087069271003</v>
      </c>
      <c r="E55" s="5">
        <v>66.143844993993994</v>
      </c>
      <c r="F55" s="5">
        <v>73.020275727653001</v>
      </c>
      <c r="G55" s="5">
        <v>78.046372397591995</v>
      </c>
      <c r="H55" s="5">
        <v>98.818139558542001</v>
      </c>
      <c r="I55" s="5">
        <v>48.138401448998998</v>
      </c>
      <c r="J55" s="5">
        <v>67.978093178845995</v>
      </c>
      <c r="K55" s="5">
        <v>74.881627365108002</v>
      </c>
    </row>
    <row r="56" spans="1:11" ht="14" x14ac:dyDescent="0.15">
      <c r="A56" s="1" t="s">
        <v>64</v>
      </c>
      <c r="B56" s="5">
        <v>78.836098151049001</v>
      </c>
      <c r="C56" s="5">
        <v>97.665958922555006</v>
      </c>
      <c r="D56" s="5">
        <v>46.477593907295997</v>
      </c>
      <c r="E56" s="5">
        <v>70.266678275637005</v>
      </c>
      <c r="F56" s="5">
        <v>77.497184680358998</v>
      </c>
      <c r="G56" s="5">
        <v>79.299752453688001</v>
      </c>
      <c r="H56" s="5">
        <v>98.254934133027007</v>
      </c>
      <c r="I56" s="5">
        <v>47.239558552349003</v>
      </c>
      <c r="J56" s="5">
        <v>73.723907975950993</v>
      </c>
      <c r="K56" s="5">
        <v>76.695512680061995</v>
      </c>
    </row>
    <row r="57" spans="1:11" ht="14" x14ac:dyDescent="0.15">
      <c r="A57" s="1" t="s">
        <v>65</v>
      </c>
      <c r="B57" s="5">
        <v>79.786200989590995</v>
      </c>
      <c r="C57" s="5">
        <v>102.60977181310101</v>
      </c>
      <c r="D57" s="5">
        <v>47.883879729634998</v>
      </c>
      <c r="E57" s="5">
        <v>68.93307583811</v>
      </c>
      <c r="F57" s="5">
        <v>77.689191332616005</v>
      </c>
      <c r="G57" s="5">
        <v>80.100708027896999</v>
      </c>
      <c r="H57" s="5">
        <v>99.808734572163999</v>
      </c>
      <c r="I57" s="5">
        <v>47.453458088824</v>
      </c>
      <c r="J57" s="5">
        <v>75.704851770955003</v>
      </c>
      <c r="K57" s="5">
        <v>76.619028315866998</v>
      </c>
    </row>
    <row r="58" spans="1:11" ht="14" x14ac:dyDescent="0.15">
      <c r="A58" s="1" t="s">
        <v>66</v>
      </c>
      <c r="B58" s="5">
        <v>79.415607492765005</v>
      </c>
      <c r="C58" s="5">
        <v>99.269220840840006</v>
      </c>
      <c r="D58" s="5">
        <v>48.322072628763003</v>
      </c>
      <c r="E58" s="5">
        <v>72.025889492098003</v>
      </c>
      <c r="F58" s="5">
        <v>76.944372254304994</v>
      </c>
      <c r="G58" s="5">
        <v>81.067936865473996</v>
      </c>
      <c r="H58" s="5">
        <v>101.17759918034101</v>
      </c>
      <c r="I58" s="5">
        <v>47.357469273935003</v>
      </c>
      <c r="J58" s="5">
        <v>75.555202489555001</v>
      </c>
      <c r="K58" s="5">
        <v>78.153313244729006</v>
      </c>
    </row>
    <row r="59" spans="1:11" ht="14" x14ac:dyDescent="0.15">
      <c r="A59" s="1" t="s">
        <v>67</v>
      </c>
      <c r="B59" s="5">
        <v>81.515805138087003</v>
      </c>
      <c r="C59" s="5">
        <v>103.206468670134</v>
      </c>
      <c r="D59" s="5">
        <v>49.519797558034</v>
      </c>
      <c r="E59" s="5">
        <v>74.313234643474999</v>
      </c>
      <c r="F59" s="5">
        <v>78.219743150384005</v>
      </c>
      <c r="G59" s="5">
        <v>80.999047153975994</v>
      </c>
      <c r="H59" s="5">
        <v>100.965760330424</v>
      </c>
      <c r="I59" s="5">
        <v>47.560640618869002</v>
      </c>
      <c r="J59" s="5">
        <v>75.481382962886002</v>
      </c>
      <c r="K59" s="5">
        <v>78.373924887198001</v>
      </c>
    </row>
    <row r="60" spans="1:11" ht="14" x14ac:dyDescent="0.15">
      <c r="A60" s="1" t="s">
        <v>68</v>
      </c>
      <c r="B60" s="5">
        <v>83.427342806694995</v>
      </c>
      <c r="C60" s="5">
        <v>104.596964737349</v>
      </c>
      <c r="D60" s="5">
        <v>50.006217660395002</v>
      </c>
      <c r="E60" s="5">
        <v>83.588337380224004</v>
      </c>
      <c r="F60" s="5">
        <v>77.039990142115997</v>
      </c>
      <c r="G60" s="5">
        <v>82.043028601971002</v>
      </c>
      <c r="H60" s="5">
        <v>102.316517639444</v>
      </c>
      <c r="I60" s="5">
        <v>47.960740235114997</v>
      </c>
      <c r="J60" s="5">
        <v>77.023010089628997</v>
      </c>
      <c r="K60" s="5">
        <v>78.462412834263006</v>
      </c>
    </row>
    <row r="61" spans="1:11" ht="14" x14ac:dyDescent="0.15">
      <c r="A61" s="1" t="s">
        <v>69</v>
      </c>
      <c r="B61" s="5">
        <v>83.615249598389994</v>
      </c>
      <c r="C61" s="5">
        <v>101.594205790001</v>
      </c>
      <c r="D61" s="5">
        <v>49.956487203264999</v>
      </c>
      <c r="E61" s="5">
        <v>84.599426329430997</v>
      </c>
      <c r="F61" s="5">
        <v>78.291981421032006</v>
      </c>
      <c r="G61" s="5">
        <v>82.263321731901996</v>
      </c>
      <c r="H61" s="5">
        <v>104.007095999659</v>
      </c>
      <c r="I61" s="5">
        <v>47.987718190419002</v>
      </c>
      <c r="J61" s="5">
        <v>76.682992378856994</v>
      </c>
      <c r="K61" s="5">
        <v>78.941995946711003</v>
      </c>
    </row>
    <row r="62" spans="1:11" ht="14" x14ac:dyDescent="0.15">
      <c r="A62" s="1" t="s">
        <v>70</v>
      </c>
      <c r="B62" s="5">
        <v>85.259742253560006</v>
      </c>
      <c r="C62" s="5">
        <v>104.304229866103</v>
      </c>
      <c r="D62" s="5">
        <v>49.443502011637001</v>
      </c>
      <c r="E62" s="5">
        <v>79.057694549765998</v>
      </c>
      <c r="F62" s="5">
        <v>83.039977369368998</v>
      </c>
      <c r="G62" s="5">
        <v>82.947777113501999</v>
      </c>
      <c r="H62" s="5">
        <v>104.066119594117</v>
      </c>
      <c r="I62" s="5">
        <v>48.148045984237001</v>
      </c>
      <c r="J62" s="5">
        <v>75.819304891640996</v>
      </c>
      <c r="K62" s="5">
        <v>80.094002906718998</v>
      </c>
    </row>
    <row r="63" spans="1:11" ht="14" x14ac:dyDescent="0.15">
      <c r="A63" s="1" t="s">
        <v>71</v>
      </c>
      <c r="B63" s="5">
        <v>82.839978623578006</v>
      </c>
      <c r="C63" s="5">
        <v>101.205217907183</v>
      </c>
      <c r="D63" s="5">
        <v>47.383522070779001</v>
      </c>
      <c r="E63" s="5">
        <v>74.590269735340001</v>
      </c>
      <c r="F63" s="5">
        <v>81.852229417866994</v>
      </c>
      <c r="G63" s="5">
        <v>83.094204505719006</v>
      </c>
      <c r="H63" s="5">
        <v>104.303319197882</v>
      </c>
      <c r="I63" s="5">
        <v>47.540362351508001</v>
      </c>
      <c r="J63" s="5">
        <v>75.326069343827996</v>
      </c>
      <c r="K63" s="5">
        <v>81.162289510299999</v>
      </c>
    </row>
    <row r="64" spans="1:11" ht="14" x14ac:dyDescent="0.15">
      <c r="A64" s="1" t="s">
        <v>72</v>
      </c>
      <c r="B64" s="5">
        <v>82.889633602290999</v>
      </c>
      <c r="C64" s="5">
        <v>103.389717046835</v>
      </c>
      <c r="D64" s="5">
        <v>46.019156790596</v>
      </c>
      <c r="E64" s="5">
        <v>77.038047378800002</v>
      </c>
      <c r="F64" s="5">
        <v>79.953447535875</v>
      </c>
      <c r="G64" s="5">
        <v>83.240241980959993</v>
      </c>
      <c r="H64" s="5">
        <v>102.826439405022</v>
      </c>
      <c r="I64" s="5">
        <v>47.649219589840001</v>
      </c>
      <c r="J64" s="5">
        <v>76.142508963641006</v>
      </c>
      <c r="K64" s="5">
        <v>80.864672181109995</v>
      </c>
    </row>
    <row r="65" spans="1:11" ht="14" x14ac:dyDescent="0.15">
      <c r="A65" s="1" t="s">
        <v>73</v>
      </c>
      <c r="B65" s="5">
        <v>84.349063982486001</v>
      </c>
      <c r="C65" s="5">
        <v>106.076822114303</v>
      </c>
      <c r="D65" s="5">
        <v>46.141856434581001</v>
      </c>
      <c r="E65" s="5">
        <v>74.655103973954994</v>
      </c>
      <c r="F65" s="5">
        <v>82.795087434463994</v>
      </c>
      <c r="G65" s="5">
        <v>83.682626544428004</v>
      </c>
      <c r="H65" s="5">
        <v>103.06962156938199</v>
      </c>
      <c r="I65" s="5">
        <v>47.516079690627997</v>
      </c>
      <c r="J65" s="5">
        <v>75.399540545871005</v>
      </c>
      <c r="K65" s="5">
        <v>82.450133126321006</v>
      </c>
    </row>
    <row r="66" spans="1:11" ht="14" x14ac:dyDescent="0.15">
      <c r="A66" s="1" t="s">
        <v>74</v>
      </c>
      <c r="B66" s="5">
        <v>82.872574989347996</v>
      </c>
      <c r="C66" s="5">
        <v>97.736300753134998</v>
      </c>
      <c r="D66" s="5">
        <v>44.791568841275001</v>
      </c>
      <c r="E66" s="5">
        <v>77.517429500591007</v>
      </c>
      <c r="F66" s="5">
        <v>82.340943629598996</v>
      </c>
      <c r="G66" s="5">
        <v>85.271555975420995</v>
      </c>
      <c r="H66" s="5">
        <v>105.19803770241499</v>
      </c>
      <c r="I66" s="5">
        <v>47.313668518964</v>
      </c>
      <c r="J66" s="5">
        <v>77.820277572595003</v>
      </c>
      <c r="K66" s="5">
        <v>83.191805248376994</v>
      </c>
    </row>
    <row r="67" spans="1:11" ht="14" x14ac:dyDescent="0.15">
      <c r="A67" s="1" t="s">
        <v>75</v>
      </c>
      <c r="B67" s="5">
        <v>87.573764156218004</v>
      </c>
      <c r="C67" s="5">
        <v>109.013956400013</v>
      </c>
      <c r="D67" s="5">
        <v>45.483739580323999</v>
      </c>
      <c r="E67" s="5">
        <v>78.223396261656006</v>
      </c>
      <c r="F67" s="5">
        <v>86.354799292630005</v>
      </c>
      <c r="G67" s="5">
        <v>86.380363922867005</v>
      </c>
      <c r="H67" s="5">
        <v>104.568285628018</v>
      </c>
      <c r="I67" s="5">
        <v>47.029718403539</v>
      </c>
      <c r="J67" s="5">
        <v>78.388509098103</v>
      </c>
      <c r="K67" s="5">
        <v>84.290645396257005</v>
      </c>
    </row>
    <row r="68" spans="1:11" ht="14" x14ac:dyDescent="0.15">
      <c r="A68" s="1" t="s">
        <v>76</v>
      </c>
      <c r="B68" s="5">
        <v>82.291706714399993</v>
      </c>
      <c r="C68" s="5">
        <v>103.749700947628</v>
      </c>
      <c r="D68" s="5">
        <v>45.520268459778002</v>
      </c>
      <c r="E68" s="5">
        <v>72.355695951211004</v>
      </c>
      <c r="F68" s="5">
        <v>80.836242067233997</v>
      </c>
      <c r="G68" s="5">
        <v>85.427603750382005</v>
      </c>
      <c r="H68" s="5">
        <v>105.428869717192</v>
      </c>
      <c r="I68" s="5">
        <v>47.035048251938001</v>
      </c>
      <c r="J68" s="5">
        <v>79.057189353767995</v>
      </c>
      <c r="K68" s="5">
        <v>83.702245686482996</v>
      </c>
    </row>
    <row r="69" spans="1:11" ht="14" x14ac:dyDescent="0.15">
      <c r="A69" s="1" t="s">
        <v>77</v>
      </c>
      <c r="B69" s="5">
        <v>85.26180089476</v>
      </c>
      <c r="C69" s="5">
        <v>107.845233085689</v>
      </c>
      <c r="D69" s="5">
        <v>47.889561405438997</v>
      </c>
      <c r="E69" s="5">
        <v>72.548284056876994</v>
      </c>
      <c r="F69" s="5">
        <v>84.664331175618003</v>
      </c>
      <c r="G69" s="5">
        <v>86.188160586208994</v>
      </c>
      <c r="H69" s="5">
        <v>104.885934072976</v>
      </c>
      <c r="I69" s="5">
        <v>47.373623849380003</v>
      </c>
      <c r="J69" s="5">
        <v>78.980057625404996</v>
      </c>
      <c r="K69" s="5">
        <v>84.651794231737995</v>
      </c>
    </row>
    <row r="70" spans="1:11" ht="14" x14ac:dyDescent="0.15">
      <c r="A70" s="1" t="s">
        <v>78</v>
      </c>
      <c r="B70" s="5">
        <v>84.043097373969005</v>
      </c>
      <c r="C70" s="5">
        <v>101.0821186104</v>
      </c>
      <c r="D70" s="5">
        <v>48.690175013732997</v>
      </c>
      <c r="E70" s="5">
        <v>75.684269211054001</v>
      </c>
      <c r="F70" s="5">
        <v>83.690498951234005</v>
      </c>
      <c r="G70" s="5">
        <v>85.010895356209005</v>
      </c>
      <c r="H70" s="5">
        <v>103.10221376487</v>
      </c>
      <c r="I70" s="5">
        <v>47.611346659798002</v>
      </c>
      <c r="J70" s="5">
        <v>78.740526444582997</v>
      </c>
      <c r="K70" s="5">
        <v>83.561760291493002</v>
      </c>
    </row>
    <row r="71" spans="1:11" ht="14" x14ac:dyDescent="0.15">
      <c r="A71" s="1" t="s">
        <v>79</v>
      </c>
      <c r="B71" s="5">
        <v>86.597744497947005</v>
      </c>
      <c r="C71" s="5">
        <v>105.617932279008</v>
      </c>
      <c r="D71" s="5">
        <v>50.386398162347</v>
      </c>
      <c r="E71" s="5">
        <v>79.728418649405995</v>
      </c>
      <c r="F71" s="5">
        <v>84.739770225520004</v>
      </c>
      <c r="G71" s="5">
        <v>85.501987051667996</v>
      </c>
      <c r="H71" s="5">
        <v>103.037738936731</v>
      </c>
      <c r="I71" s="5">
        <v>48.404692758746997</v>
      </c>
      <c r="J71" s="5">
        <v>80.368628777067997</v>
      </c>
      <c r="K71" s="5">
        <v>83.964101756353003</v>
      </c>
    </row>
    <row r="72" spans="1:11" ht="14" x14ac:dyDescent="0.15">
      <c r="A72" s="1" t="s">
        <v>80</v>
      </c>
      <c r="B72" s="5">
        <v>87.435612320454993</v>
      </c>
      <c r="C72" s="5">
        <v>104.43168365415001</v>
      </c>
      <c r="D72" s="5">
        <v>50.065029346444</v>
      </c>
      <c r="E72" s="5">
        <v>87.389551138738994</v>
      </c>
      <c r="F72" s="5">
        <v>83.387869334704007</v>
      </c>
      <c r="G72" s="5">
        <v>85.567625832093</v>
      </c>
      <c r="H72" s="5">
        <v>102.06963442369</v>
      </c>
      <c r="I72" s="5">
        <v>47.964445537015997</v>
      </c>
      <c r="J72" s="5">
        <v>80.291500422455002</v>
      </c>
      <c r="K72" s="5">
        <v>84.493723286855996</v>
      </c>
    </row>
    <row r="73" spans="1:11" ht="14" x14ac:dyDescent="0.15">
      <c r="A73" s="1" t="s">
        <v>81</v>
      </c>
      <c r="B73" s="5">
        <v>87.239938594140995</v>
      </c>
      <c r="C73" s="5">
        <v>96.565495067008001</v>
      </c>
      <c r="D73" s="5">
        <v>49.941839211473997</v>
      </c>
      <c r="E73" s="5">
        <v>93.920269246933998</v>
      </c>
      <c r="F73" s="5">
        <v>83.458940320186997</v>
      </c>
      <c r="G73" s="5">
        <v>85.328250545808999</v>
      </c>
      <c r="H73" s="5">
        <v>98.977113523322998</v>
      </c>
      <c r="I73" s="5">
        <v>47.916574546021003</v>
      </c>
      <c r="J73" s="5">
        <v>83.753393568460993</v>
      </c>
      <c r="K73" s="5">
        <v>83.680458368461998</v>
      </c>
    </row>
    <row r="74" spans="1:11" ht="14" x14ac:dyDescent="0.15">
      <c r="A74" s="1" t="s">
        <v>82</v>
      </c>
      <c r="B74" s="5">
        <v>86.766953589151001</v>
      </c>
      <c r="C74" s="5">
        <v>95.941214228741998</v>
      </c>
      <c r="D74" s="5">
        <v>49.625759600861997</v>
      </c>
      <c r="E74" s="5">
        <v>84.943914295680997</v>
      </c>
      <c r="F74" s="5">
        <v>87.033817522277005</v>
      </c>
      <c r="G74" s="5">
        <v>85.198876045090003</v>
      </c>
      <c r="H74" s="5">
        <v>96.265887579142998</v>
      </c>
      <c r="I74" s="5">
        <v>48.236972392897002</v>
      </c>
      <c r="J74" s="5">
        <v>82.303191147033004</v>
      </c>
      <c r="K74" s="5">
        <v>84.425912968711003</v>
      </c>
    </row>
    <row r="75" spans="1:11" ht="14" x14ac:dyDescent="0.15">
      <c r="A75" s="1" t="s">
        <v>83</v>
      </c>
      <c r="B75" s="5">
        <v>85.116121804992005</v>
      </c>
      <c r="C75" s="5">
        <v>102.105104814648</v>
      </c>
      <c r="D75" s="5">
        <v>48.298595425854998</v>
      </c>
      <c r="E75" s="5">
        <v>75.885821582166002</v>
      </c>
      <c r="F75" s="5">
        <v>85.334050946410002</v>
      </c>
      <c r="G75" s="5">
        <v>85.835973255165996</v>
      </c>
      <c r="H75" s="5">
        <v>105.51444859064701</v>
      </c>
      <c r="I75" s="5">
        <v>48.503785077932001</v>
      </c>
      <c r="J75" s="5">
        <v>77.500995462263006</v>
      </c>
      <c r="K75" s="5">
        <v>84.460594014202997</v>
      </c>
    </row>
    <row r="76" spans="1:11" ht="14" x14ac:dyDescent="0.15">
      <c r="A76" s="1" t="s">
        <v>84</v>
      </c>
      <c r="B76" s="5">
        <v>85.791988742108003</v>
      </c>
      <c r="C76" s="5">
        <v>105.07021322572</v>
      </c>
      <c r="D76" s="5">
        <v>47.753809929752997</v>
      </c>
      <c r="E76" s="5">
        <v>81.961399654019004</v>
      </c>
      <c r="F76" s="5">
        <v>82.563867130234001</v>
      </c>
      <c r="G76" s="5">
        <v>86.535099906046995</v>
      </c>
      <c r="H76" s="5">
        <v>104.596255657733</v>
      </c>
      <c r="I76" s="5">
        <v>49.568648879584003</v>
      </c>
      <c r="J76" s="5">
        <v>81.570903878419003</v>
      </c>
      <c r="K76" s="5">
        <v>84.502132464263994</v>
      </c>
    </row>
    <row r="77" spans="1:11" ht="14" x14ac:dyDescent="0.15">
      <c r="A77" s="1" t="s">
        <v>85</v>
      </c>
      <c r="B77" s="5">
        <v>86.841536562740004</v>
      </c>
      <c r="C77" s="5">
        <v>106.66013398928899</v>
      </c>
      <c r="D77" s="5">
        <v>50.253792864075002</v>
      </c>
      <c r="E77" s="5">
        <v>83.884245888025006</v>
      </c>
      <c r="F77" s="5">
        <v>82.823869711396995</v>
      </c>
      <c r="G77" s="5">
        <v>86.983595492251993</v>
      </c>
      <c r="H77" s="5">
        <v>102.75131938867899</v>
      </c>
      <c r="I77" s="5">
        <v>51.832314769726999</v>
      </c>
      <c r="J77" s="5">
        <v>85.025395815620001</v>
      </c>
      <c r="K77" s="5">
        <v>84.270559899462</v>
      </c>
    </row>
    <row r="78" spans="1:11" ht="14" x14ac:dyDescent="0.15">
      <c r="A78" s="1" t="s">
        <v>86</v>
      </c>
      <c r="B78" s="5">
        <v>84.219662797219002</v>
      </c>
      <c r="C78" s="5">
        <v>93.457400032777997</v>
      </c>
      <c r="D78" s="5">
        <v>49.503281234648</v>
      </c>
      <c r="E78" s="5">
        <v>83.214682803615005</v>
      </c>
      <c r="F78" s="5">
        <v>83.844145111540001</v>
      </c>
      <c r="G78" s="5">
        <v>86.645100223037005</v>
      </c>
      <c r="H78" s="5">
        <v>100.77865616950101</v>
      </c>
      <c r="I78" s="5">
        <v>52.526356886830001</v>
      </c>
      <c r="J78" s="5">
        <v>83.355759414839994</v>
      </c>
      <c r="K78" s="5">
        <v>84.861229762386003</v>
      </c>
    </row>
    <row r="79" spans="1:11" ht="14" x14ac:dyDescent="0.15">
      <c r="A79" s="1" t="s">
        <v>87</v>
      </c>
      <c r="B79" s="5">
        <v>88.847605255158996</v>
      </c>
      <c r="C79" s="5">
        <v>105.669620567755</v>
      </c>
      <c r="D79" s="5">
        <v>51.368407377655998</v>
      </c>
      <c r="E79" s="5">
        <v>83.062826499641005</v>
      </c>
      <c r="F79" s="5">
        <v>87.584188856650997</v>
      </c>
      <c r="G79" s="5">
        <v>86.834650571199006</v>
      </c>
      <c r="H79" s="5">
        <v>101.249195732313</v>
      </c>
      <c r="I79" s="5">
        <v>53.313332247931001</v>
      </c>
      <c r="J79" s="5">
        <v>83.863975289520994</v>
      </c>
      <c r="K79" s="5">
        <v>84.265430633392</v>
      </c>
    </row>
    <row r="80" spans="1:11" ht="14" x14ac:dyDescent="0.15">
      <c r="A80" s="1" t="s">
        <v>88</v>
      </c>
      <c r="B80" s="5">
        <v>83.644715123159997</v>
      </c>
      <c r="C80" s="5">
        <v>96.803801063307006</v>
      </c>
      <c r="D80" s="5">
        <v>52.490959937992997</v>
      </c>
      <c r="E80" s="5">
        <v>75.223731172599997</v>
      </c>
      <c r="F80" s="5">
        <v>84.660532307419999</v>
      </c>
      <c r="G80" s="5">
        <v>86.895554560248002</v>
      </c>
      <c r="H80" s="5">
        <v>98.428938444932001</v>
      </c>
      <c r="I80" s="5">
        <v>54.037465514461999</v>
      </c>
      <c r="J80" s="5">
        <v>82.112933077167995</v>
      </c>
      <c r="K80" s="5">
        <v>87.499631917106001</v>
      </c>
    </row>
    <row r="81" spans="1:11" ht="14" x14ac:dyDescent="0.15">
      <c r="A81" s="1" t="s">
        <v>89</v>
      </c>
      <c r="B81" s="5">
        <v>85.871616231607007</v>
      </c>
      <c r="C81" s="5">
        <v>101.208713175667</v>
      </c>
      <c r="D81" s="5">
        <v>54.951503369537001</v>
      </c>
      <c r="E81" s="5">
        <v>75.708673068861998</v>
      </c>
      <c r="F81" s="5">
        <v>86.708701833836002</v>
      </c>
      <c r="G81" s="5">
        <v>86.688421059804995</v>
      </c>
      <c r="H81" s="5">
        <v>98.558332690935998</v>
      </c>
      <c r="I81" s="5">
        <v>54.228420327456</v>
      </c>
      <c r="J81" s="5">
        <v>82.442466738666994</v>
      </c>
      <c r="K81" s="5">
        <v>86.717542901954999</v>
      </c>
    </row>
    <row r="82" spans="1:11" ht="14" x14ac:dyDescent="0.15">
      <c r="A82" s="1" t="s">
        <v>90</v>
      </c>
      <c r="B82" s="5">
        <v>85.481674076860998</v>
      </c>
      <c r="C82" s="5">
        <v>93.642713988316999</v>
      </c>
      <c r="D82" s="5">
        <v>55.837826167256999</v>
      </c>
      <c r="E82" s="5">
        <v>81.164494987154995</v>
      </c>
      <c r="F82" s="5">
        <v>86.663888697288996</v>
      </c>
      <c r="G82" s="5">
        <v>86.201567953375005</v>
      </c>
      <c r="H82" s="5">
        <v>95.483979128813999</v>
      </c>
      <c r="I82" s="5">
        <v>54.424647520259001</v>
      </c>
      <c r="J82" s="5">
        <v>83.368893433370005</v>
      </c>
      <c r="K82" s="5">
        <v>86.251297355776998</v>
      </c>
    </row>
    <row r="83" spans="1:11" ht="14" x14ac:dyDescent="0.15">
      <c r="A83" s="1" t="s">
        <v>91</v>
      </c>
      <c r="B83" s="5">
        <v>87.771190720605006</v>
      </c>
      <c r="C83" s="5">
        <v>99.990183925177007</v>
      </c>
      <c r="D83" s="5">
        <v>57.421806064987003</v>
      </c>
      <c r="E83" s="5">
        <v>81.921396428009999</v>
      </c>
      <c r="F83" s="5">
        <v>87.923693997404001</v>
      </c>
      <c r="G83" s="5">
        <v>86.642104454861993</v>
      </c>
      <c r="H83" s="5">
        <v>97.422442689446996</v>
      </c>
      <c r="I83" s="5">
        <v>55.131442236925999</v>
      </c>
      <c r="J83" s="5">
        <v>82.072787554852994</v>
      </c>
      <c r="K83" s="5">
        <v>87.247672700690998</v>
      </c>
    </row>
    <row r="84" spans="1:11" ht="14" x14ac:dyDescent="0.15">
      <c r="A84" s="1" t="s">
        <v>92</v>
      </c>
      <c r="B84" s="5">
        <v>88.621387370714004</v>
      </c>
      <c r="C84" s="5">
        <v>98.518863081974004</v>
      </c>
      <c r="D84" s="5">
        <v>57.176728231466001</v>
      </c>
      <c r="E84" s="5">
        <v>89.160477272879007</v>
      </c>
      <c r="F84" s="5">
        <v>86.915275678604999</v>
      </c>
      <c r="G84" s="5">
        <v>86.209511190127998</v>
      </c>
      <c r="H84" s="5">
        <v>96.075381987865001</v>
      </c>
      <c r="I84" s="5">
        <v>54.734956178216002</v>
      </c>
      <c r="J84" s="5">
        <v>81.233811505972</v>
      </c>
      <c r="K84" s="5">
        <v>87.038301405892994</v>
      </c>
    </row>
    <row r="85" spans="1:11" ht="14" x14ac:dyDescent="0.15">
      <c r="A85" s="1" t="s">
        <v>93</v>
      </c>
      <c r="B85" s="5">
        <v>89.268987134154003</v>
      </c>
      <c r="C85" s="5">
        <v>95.528656682817996</v>
      </c>
      <c r="D85" s="5">
        <v>57.773458022404</v>
      </c>
      <c r="E85" s="5">
        <v>92.72050945542</v>
      </c>
      <c r="F85" s="5">
        <v>87.827881520545006</v>
      </c>
      <c r="G85" s="5">
        <v>86.748402200613</v>
      </c>
      <c r="H85" s="5">
        <v>98.069270655766005</v>
      </c>
      <c r="I85" s="5">
        <v>55.389526844346001</v>
      </c>
      <c r="J85" s="5">
        <v>82.640502149911001</v>
      </c>
      <c r="K85" s="5">
        <v>87.415878221707004</v>
      </c>
    </row>
    <row r="86" spans="1:11" ht="14" x14ac:dyDescent="0.15">
      <c r="A86" s="1" t="s">
        <v>94</v>
      </c>
      <c r="B86" s="5">
        <v>87.169777806395004</v>
      </c>
      <c r="C86" s="5">
        <v>96.736422730431002</v>
      </c>
      <c r="D86" s="5">
        <v>57.081767727482003</v>
      </c>
      <c r="E86" s="5">
        <v>83.326771040511005</v>
      </c>
      <c r="F86" s="5">
        <v>87.542054608227005</v>
      </c>
      <c r="G86" s="5">
        <v>86.643702977459995</v>
      </c>
      <c r="H86" s="5">
        <v>97.494995096861999</v>
      </c>
      <c r="I86" s="5">
        <v>55.428865089277998</v>
      </c>
      <c r="J86" s="5">
        <v>81.627851231484996</v>
      </c>
      <c r="K86" s="5">
        <v>86.129907951133006</v>
      </c>
    </row>
    <row r="87" spans="1:11" ht="14" x14ac:dyDescent="0.15">
      <c r="A87" s="1" t="s">
        <v>95</v>
      </c>
      <c r="B87" s="5">
        <v>86.927992643891002</v>
      </c>
      <c r="C87" s="5">
        <v>96.487155687309993</v>
      </c>
      <c r="D87" s="5">
        <v>55.896625506452999</v>
      </c>
      <c r="E87" s="5">
        <v>81.647351385912998</v>
      </c>
      <c r="F87" s="5">
        <v>88.068374408131007</v>
      </c>
      <c r="G87" s="5">
        <v>87.516993858315999</v>
      </c>
      <c r="H87" s="5">
        <v>100.081585172717</v>
      </c>
      <c r="I87" s="5">
        <v>56.210245286156002</v>
      </c>
      <c r="J87" s="5">
        <v>83.466264544823005</v>
      </c>
      <c r="K87" s="5">
        <v>86.262340232119001</v>
      </c>
    </row>
    <row r="88" spans="1:11" ht="14" x14ac:dyDescent="0.15">
      <c r="A88" s="1" t="s">
        <v>96</v>
      </c>
      <c r="B88" s="5">
        <v>86.436036925793999</v>
      </c>
      <c r="C88" s="5">
        <v>97.778473194572001</v>
      </c>
      <c r="D88" s="5">
        <v>53.500106521873001</v>
      </c>
      <c r="E88" s="5">
        <v>84.390205966701004</v>
      </c>
      <c r="F88" s="5">
        <v>85.438732859401</v>
      </c>
      <c r="G88" s="5">
        <v>87.517297601845996</v>
      </c>
      <c r="H88" s="5">
        <v>97.121665377453994</v>
      </c>
      <c r="I88" s="5">
        <v>55.671473435231</v>
      </c>
      <c r="J88" s="5">
        <v>84.601218390214001</v>
      </c>
      <c r="K88" s="5">
        <v>88.008314731824996</v>
      </c>
    </row>
    <row r="89" spans="1:11" ht="14" x14ac:dyDescent="0.15">
      <c r="A89" s="1" t="s">
        <v>97</v>
      </c>
      <c r="B89" s="5">
        <v>89.189388511763994</v>
      </c>
      <c r="C89" s="5">
        <v>105.675911740234</v>
      </c>
      <c r="D89" s="5">
        <v>52.049231764234001</v>
      </c>
      <c r="E89" s="5">
        <v>83.720002072488001</v>
      </c>
      <c r="F89" s="5">
        <v>87.895874504022999</v>
      </c>
      <c r="G89" s="5">
        <v>89.507610276069997</v>
      </c>
      <c r="H89" s="5">
        <v>101.14541765851899</v>
      </c>
      <c r="I89" s="5">
        <v>53.811894903637999</v>
      </c>
      <c r="J89" s="5">
        <v>85.434206184938006</v>
      </c>
      <c r="K89" s="5">
        <v>90.079564967978996</v>
      </c>
    </row>
    <row r="90" spans="1:11" ht="14" x14ac:dyDescent="0.15">
      <c r="A90" s="1" t="s">
        <v>98</v>
      </c>
      <c r="B90" s="5">
        <v>88.977077351809996</v>
      </c>
      <c r="C90" s="5">
        <v>95.462150422039002</v>
      </c>
      <c r="D90" s="5">
        <v>51.281426943333003</v>
      </c>
      <c r="E90" s="5">
        <v>86.235374426443002</v>
      </c>
      <c r="F90" s="5">
        <v>90.931880439709005</v>
      </c>
      <c r="G90" s="5">
        <v>90.177854002467996</v>
      </c>
      <c r="H90" s="5">
        <v>99.810682219312994</v>
      </c>
      <c r="I90" s="5">
        <v>54.600802651911998</v>
      </c>
      <c r="J90" s="5">
        <v>86.268049436625006</v>
      </c>
      <c r="K90" s="5">
        <v>90.556383220312995</v>
      </c>
    </row>
    <row r="91" spans="1:11" ht="14" x14ac:dyDescent="0.15">
      <c r="A91" s="1" t="s">
        <v>99</v>
      </c>
      <c r="B91" s="5">
        <v>92.545167063085003</v>
      </c>
      <c r="C91" s="5">
        <v>105.635469923342</v>
      </c>
      <c r="D91" s="5">
        <v>53.410327257759</v>
      </c>
      <c r="E91" s="5">
        <v>83.507984682059003</v>
      </c>
      <c r="F91" s="5">
        <v>94.637086671431007</v>
      </c>
      <c r="G91" s="5">
        <v>90.206193168412995</v>
      </c>
      <c r="H91" s="5">
        <v>101.159932060437</v>
      </c>
      <c r="I91" s="5">
        <v>55.208107562335002</v>
      </c>
      <c r="J91" s="5">
        <v>84.127101586066004</v>
      </c>
      <c r="K91" s="5">
        <v>90.849041995565997</v>
      </c>
    </row>
    <row r="92" spans="1:11" ht="14" x14ac:dyDescent="0.15">
      <c r="A92" s="1" t="s">
        <v>100</v>
      </c>
      <c r="B92" s="5">
        <v>85.821423503275994</v>
      </c>
      <c r="C92" s="5">
        <v>101.82188634443099</v>
      </c>
      <c r="D92" s="5">
        <v>53.201412507035002</v>
      </c>
      <c r="E92" s="5">
        <v>77.365379001625001</v>
      </c>
      <c r="F92" s="5">
        <v>85.720607525329996</v>
      </c>
      <c r="G92" s="5">
        <v>90.126958053828005</v>
      </c>
      <c r="H92" s="5">
        <v>103.74351580037001</v>
      </c>
      <c r="I92" s="5">
        <v>54.950746119671003</v>
      </c>
      <c r="J92" s="5">
        <v>84.434249318864005</v>
      </c>
      <c r="K92" s="5">
        <v>90.698643043567998</v>
      </c>
    </row>
    <row r="93" spans="1:11" ht="14" x14ac:dyDescent="0.15">
      <c r="A93" s="1" t="s">
        <v>101</v>
      </c>
      <c r="B93" s="5">
        <v>91.384537047986996</v>
      </c>
      <c r="C93" s="5">
        <v>105.66797575196399</v>
      </c>
      <c r="D93" s="5">
        <v>56.071950336256997</v>
      </c>
      <c r="E93" s="5">
        <v>79.559601615714996</v>
      </c>
      <c r="F93" s="5">
        <v>93.890094580460996</v>
      </c>
      <c r="G93" s="5">
        <v>91.152399004483996</v>
      </c>
      <c r="H93" s="5">
        <v>103.13278334379299</v>
      </c>
      <c r="I93" s="5">
        <v>55.197675402134003</v>
      </c>
      <c r="J93" s="5">
        <v>85.613511904657997</v>
      </c>
      <c r="K93" s="5">
        <v>91.715795792207999</v>
      </c>
    </row>
    <row r="94" spans="1:11" ht="14" x14ac:dyDescent="0.15">
      <c r="A94" s="1" t="s">
        <v>102</v>
      </c>
      <c r="B94" s="5">
        <v>91.167962650630997</v>
      </c>
      <c r="C94" s="5">
        <v>102.563878551282</v>
      </c>
      <c r="D94" s="5">
        <v>56.827285350379</v>
      </c>
      <c r="E94" s="5">
        <v>81.714544142674995</v>
      </c>
      <c r="F94" s="5">
        <v>93.759928445772999</v>
      </c>
      <c r="G94" s="5">
        <v>91.650833870287997</v>
      </c>
      <c r="H94" s="5">
        <v>104.38951377369401</v>
      </c>
      <c r="I94" s="5">
        <v>55.203180705804002</v>
      </c>
      <c r="J94" s="5">
        <v>84.684287934344994</v>
      </c>
      <c r="K94" s="5">
        <v>92.620384064378001</v>
      </c>
    </row>
    <row r="95" spans="1:11" ht="14" x14ac:dyDescent="0.15">
      <c r="A95" s="1" t="s">
        <v>103</v>
      </c>
      <c r="B95" s="5">
        <v>91.726002078557997</v>
      </c>
      <c r="C95" s="5">
        <v>99.324875361547001</v>
      </c>
      <c r="D95" s="5">
        <v>57.065428716055997</v>
      </c>
      <c r="E95" s="5">
        <v>83.378500902962998</v>
      </c>
      <c r="F95" s="5">
        <v>95.528458133385001</v>
      </c>
      <c r="G95" s="5">
        <v>91.344168615323994</v>
      </c>
      <c r="H95" s="5">
        <v>96.791315104340995</v>
      </c>
      <c r="I95" s="5">
        <v>54.691425986364997</v>
      </c>
      <c r="J95" s="5">
        <v>83.051845723827</v>
      </c>
      <c r="K95" s="5">
        <v>96.509541498846005</v>
      </c>
    </row>
    <row r="96" spans="1:11" ht="14" x14ac:dyDescent="0.15">
      <c r="A96" s="1" t="s">
        <v>104</v>
      </c>
      <c r="B96" s="5">
        <v>95.543409918945002</v>
      </c>
      <c r="C96" s="5">
        <v>108.394450639949</v>
      </c>
      <c r="D96" s="5">
        <v>57.820745253162002</v>
      </c>
      <c r="E96" s="5">
        <v>92.691207804452006</v>
      </c>
      <c r="F96" s="5">
        <v>94.702919565581993</v>
      </c>
      <c r="G96" s="5">
        <v>91.668038005388993</v>
      </c>
      <c r="H96" s="5">
        <v>105.61833322185799</v>
      </c>
      <c r="I96" s="5">
        <v>55.331096436081999</v>
      </c>
      <c r="J96" s="5">
        <v>83.375164612459002</v>
      </c>
      <c r="K96" s="5">
        <v>92.757919776039003</v>
      </c>
    </row>
    <row r="97" spans="1:11" ht="14" x14ac:dyDescent="0.15">
      <c r="A97" s="1" t="s">
        <v>105</v>
      </c>
      <c r="B97" s="5">
        <v>93.853498261682006</v>
      </c>
      <c r="C97" s="5">
        <v>104.674790633463</v>
      </c>
      <c r="D97" s="5">
        <v>58.351778538185997</v>
      </c>
      <c r="E97" s="5">
        <v>91.695960629934007</v>
      </c>
      <c r="F97" s="5">
        <v>93.384950506026001</v>
      </c>
      <c r="G97" s="5">
        <v>91.519710319523</v>
      </c>
      <c r="H97" s="5">
        <v>107.457631890074</v>
      </c>
      <c r="I97" s="5">
        <v>55.955539987325999</v>
      </c>
      <c r="J97" s="5">
        <v>82.015764637993996</v>
      </c>
      <c r="K97" s="5">
        <v>93.018794214568999</v>
      </c>
    </row>
    <row r="98" spans="1:11" ht="14" x14ac:dyDescent="0.15">
      <c r="A98" s="1" t="s">
        <v>106</v>
      </c>
      <c r="B98" s="5">
        <v>91.437464785827999</v>
      </c>
      <c r="C98" s="5">
        <v>98.844254498976994</v>
      </c>
      <c r="D98" s="5">
        <v>57.838008433802003</v>
      </c>
      <c r="E98" s="5">
        <v>82.999794748759996</v>
      </c>
      <c r="F98" s="5">
        <v>95.267782368010003</v>
      </c>
      <c r="G98" s="5">
        <v>90.601007455046997</v>
      </c>
      <c r="H98" s="5">
        <v>99.794788031981</v>
      </c>
      <c r="I98" s="5">
        <v>56.195915274123998</v>
      </c>
      <c r="J98" s="5">
        <v>82.043554749188004</v>
      </c>
      <c r="K98" s="5">
        <v>93.229604565561999</v>
      </c>
    </row>
    <row r="99" spans="1:11" ht="14" x14ac:dyDescent="0.15">
      <c r="A99" s="1" t="s">
        <v>107</v>
      </c>
      <c r="B99" s="5">
        <v>89.180262764809001</v>
      </c>
      <c r="C99" s="5">
        <v>98.603360950717004</v>
      </c>
      <c r="D99" s="5">
        <v>56.349122501766999</v>
      </c>
      <c r="E99" s="5">
        <v>78.767163501897002</v>
      </c>
      <c r="F99" s="5">
        <v>92.963289231863996</v>
      </c>
      <c r="G99" s="5">
        <v>89.834226984352</v>
      </c>
      <c r="H99" s="5">
        <v>102.394505070374</v>
      </c>
      <c r="I99" s="5">
        <v>56.775145646783002</v>
      </c>
      <c r="J99" s="5">
        <v>80.456364141121</v>
      </c>
      <c r="K99" s="5">
        <v>91.122190188437003</v>
      </c>
    </row>
    <row r="100" spans="1:11" ht="14" x14ac:dyDescent="0.15">
      <c r="A100" s="1" t="s">
        <v>108</v>
      </c>
      <c r="B100" s="5">
        <v>86.051826270910993</v>
      </c>
      <c r="C100" s="5">
        <v>103.93806031359</v>
      </c>
      <c r="D100" s="5">
        <v>54.197611528602998</v>
      </c>
      <c r="E100" s="5">
        <v>78.827259000610994</v>
      </c>
      <c r="F100" s="5">
        <v>84.455747691902999</v>
      </c>
      <c r="G100" s="5">
        <v>88.469869779377007</v>
      </c>
      <c r="H100" s="5">
        <v>102.907780659794</v>
      </c>
      <c r="I100" s="5">
        <v>56.508913439117002</v>
      </c>
      <c r="J100" s="5">
        <v>79.615177970665002</v>
      </c>
      <c r="K100" s="5">
        <v>89.501490070147995</v>
      </c>
    </row>
    <row r="101" spans="1:11" ht="14" x14ac:dyDescent="0.15">
      <c r="A101" s="1" t="s">
        <v>109</v>
      </c>
      <c r="B101" s="5">
        <v>90.568420683937006</v>
      </c>
      <c r="C101" s="5">
        <v>108.678692860238</v>
      </c>
      <c r="D101" s="5">
        <v>54.417245905458003</v>
      </c>
      <c r="E101" s="5">
        <v>77.356351941716994</v>
      </c>
      <c r="F101" s="5">
        <v>92.091979890702007</v>
      </c>
      <c r="G101" s="5">
        <v>90.058416801538996</v>
      </c>
      <c r="H101" s="5">
        <v>103.806739667011</v>
      </c>
      <c r="I101" s="5">
        <v>56.383953734080002</v>
      </c>
      <c r="J101" s="5">
        <v>78.660726876103993</v>
      </c>
      <c r="K101" s="5">
        <v>92.672161036374007</v>
      </c>
    </row>
    <row r="102" spans="1:11" ht="14" x14ac:dyDescent="0.15">
      <c r="A102" s="1" t="s">
        <v>110</v>
      </c>
      <c r="B102" s="5">
        <v>86.750036790013993</v>
      </c>
      <c r="C102" s="5">
        <v>99.100435828651996</v>
      </c>
      <c r="D102" s="5">
        <v>53.297552148656003</v>
      </c>
      <c r="E102" s="5">
        <v>76.295627151483998</v>
      </c>
      <c r="F102" s="5">
        <v>89.300888346171007</v>
      </c>
      <c r="G102" s="5">
        <v>89.723998004541997</v>
      </c>
      <c r="H102" s="5">
        <v>107.10020385337501</v>
      </c>
      <c r="I102" s="5">
        <v>56.855468129736998</v>
      </c>
      <c r="J102" s="5">
        <v>77.091830557723995</v>
      </c>
      <c r="K102" s="5">
        <v>91.277479359519006</v>
      </c>
    </row>
    <row r="103" spans="1:11" ht="14" x14ac:dyDescent="0.15">
      <c r="A103" s="1" t="s">
        <v>111</v>
      </c>
      <c r="B103" s="5">
        <v>91.089701477345997</v>
      </c>
      <c r="C103" s="5">
        <v>110.299690282767</v>
      </c>
      <c r="D103" s="5">
        <v>55.241673084561</v>
      </c>
      <c r="E103" s="5">
        <v>75.951393269131003</v>
      </c>
      <c r="F103" s="5">
        <v>92.997229555027005</v>
      </c>
      <c r="G103" s="5">
        <v>89.083658516927997</v>
      </c>
      <c r="H103" s="5">
        <v>105.95351307947</v>
      </c>
      <c r="I103" s="5">
        <v>57.073490019321</v>
      </c>
      <c r="J103" s="5">
        <v>76.739503546001004</v>
      </c>
      <c r="K103" s="5">
        <v>90.022757757578006</v>
      </c>
    </row>
    <row r="104" spans="1:11" ht="14" x14ac:dyDescent="0.15">
      <c r="A104" s="1" t="s">
        <v>112</v>
      </c>
      <c r="B104" s="5">
        <v>83.277744519641004</v>
      </c>
      <c r="C104" s="5">
        <v>100.631050924934</v>
      </c>
      <c r="D104" s="5">
        <v>55.898459248475</v>
      </c>
      <c r="E104" s="5">
        <v>67.855433865479995</v>
      </c>
      <c r="F104" s="5">
        <v>85.347861387931005</v>
      </c>
      <c r="G104" s="5">
        <v>86.892548209186003</v>
      </c>
      <c r="H104" s="5">
        <v>102.506368346453</v>
      </c>
      <c r="I104" s="5">
        <v>57.722743215397998</v>
      </c>
      <c r="J104" s="5">
        <v>73.214467518698996</v>
      </c>
      <c r="K104" s="5">
        <v>89.425518183031997</v>
      </c>
    </row>
    <row r="105" spans="1:11" ht="14" x14ac:dyDescent="0.15">
      <c r="A105" s="1" t="s">
        <v>113</v>
      </c>
      <c r="B105" s="5">
        <v>88.424719096060997</v>
      </c>
      <c r="C105" s="5">
        <v>104.510989370058</v>
      </c>
      <c r="D105" s="5">
        <v>58.507325748844003</v>
      </c>
      <c r="E105" s="5">
        <v>70.460731458588995</v>
      </c>
      <c r="F105" s="5">
        <v>92.496505561467004</v>
      </c>
      <c r="G105" s="5">
        <v>88.028553914458996</v>
      </c>
      <c r="H105" s="5">
        <v>102.235521333252</v>
      </c>
      <c r="I105" s="5">
        <v>57.462772721712</v>
      </c>
      <c r="J105" s="5">
        <v>75.254033962120999</v>
      </c>
      <c r="K105" s="5">
        <v>90.278355802286995</v>
      </c>
    </row>
    <row r="106" spans="1:11" ht="14" x14ac:dyDescent="0.15">
      <c r="A106" s="1" t="s">
        <v>114</v>
      </c>
      <c r="B106" s="5">
        <v>88.097687086483006</v>
      </c>
      <c r="C106" s="5">
        <v>104.27165200809399</v>
      </c>
      <c r="D106" s="5">
        <v>59.961643827102002</v>
      </c>
      <c r="E106" s="5">
        <v>73.711352865381997</v>
      </c>
      <c r="F106" s="5">
        <v>90.280693968970994</v>
      </c>
      <c r="G106" s="5">
        <v>88.616093932143997</v>
      </c>
      <c r="H106" s="5">
        <v>105.73211772187901</v>
      </c>
      <c r="I106" s="5">
        <v>58.039059505371</v>
      </c>
      <c r="J106" s="5">
        <v>76.210278424090006</v>
      </c>
      <c r="K106" s="5">
        <v>89.427464669336999</v>
      </c>
    </row>
    <row r="107" spans="1:11" ht="14" x14ac:dyDescent="0.15">
      <c r="A107" s="1" t="s">
        <v>115</v>
      </c>
      <c r="B107" s="5">
        <v>89.689197681989995</v>
      </c>
      <c r="C107" s="5">
        <v>108.832789017018</v>
      </c>
      <c r="D107" s="5">
        <v>60.214710076303</v>
      </c>
      <c r="E107" s="5">
        <v>79.811287275145006</v>
      </c>
      <c r="F107" s="5">
        <v>88.551468415580999</v>
      </c>
      <c r="G107" s="5">
        <v>89.205233120209002</v>
      </c>
      <c r="H107" s="5">
        <v>106.29708253656899</v>
      </c>
      <c r="I107" s="5">
        <v>57.558795571856997</v>
      </c>
      <c r="J107" s="5">
        <v>78.657581074605005</v>
      </c>
      <c r="K107" s="5">
        <v>89.105761331813994</v>
      </c>
    </row>
    <row r="108" spans="1:11" ht="14" x14ac:dyDescent="0.15">
      <c r="A108" s="1" t="s">
        <v>116</v>
      </c>
      <c r="B108" s="5">
        <v>92.733684748792001</v>
      </c>
      <c r="C108" s="5">
        <v>108.771103615191</v>
      </c>
      <c r="D108" s="5">
        <v>61.761532178289002</v>
      </c>
      <c r="E108" s="5">
        <v>87.617636523402993</v>
      </c>
      <c r="F108" s="5">
        <v>90.891098774585998</v>
      </c>
      <c r="G108" s="5">
        <v>88.967219586612998</v>
      </c>
      <c r="H108" s="5">
        <v>105.838562442374</v>
      </c>
      <c r="I108" s="5">
        <v>59.045116144277003</v>
      </c>
      <c r="J108" s="5">
        <v>79.102025725569007</v>
      </c>
      <c r="K108" s="5">
        <v>88.584029486437998</v>
      </c>
    </row>
    <row r="109" spans="1:11" ht="14" x14ac:dyDescent="0.15">
      <c r="A109" s="1" t="s">
        <v>117</v>
      </c>
      <c r="B109" s="5">
        <v>90.203346547989995</v>
      </c>
      <c r="C109" s="5">
        <v>104.075604913299</v>
      </c>
      <c r="D109" s="5">
        <v>61.349805896284998</v>
      </c>
      <c r="E109" s="5">
        <v>86.783031366358003</v>
      </c>
      <c r="F109" s="5">
        <v>88.332697371859993</v>
      </c>
      <c r="G109" s="5">
        <v>88.968666579553002</v>
      </c>
      <c r="H109" s="5">
        <v>106.787229703676</v>
      </c>
      <c r="I109" s="5">
        <v>58.893217230851</v>
      </c>
      <c r="J109" s="5">
        <v>78.264950564065998</v>
      </c>
      <c r="K109" s="5">
        <v>89.311323342904004</v>
      </c>
    </row>
    <row r="110" spans="1:11" ht="14" x14ac:dyDescent="0.15">
      <c r="A110" s="1" t="s">
        <v>118</v>
      </c>
      <c r="B110" s="5">
        <v>88.924153585034006</v>
      </c>
      <c r="C110" s="5">
        <v>102.93633523871</v>
      </c>
      <c r="D110" s="5">
        <v>61.074759103504</v>
      </c>
      <c r="E110" s="5">
        <v>76.774742711634005</v>
      </c>
      <c r="F110" s="5">
        <v>90.996815210937001</v>
      </c>
      <c r="G110" s="5">
        <v>86.870082251043996</v>
      </c>
      <c r="H110" s="5">
        <v>103.875558464774</v>
      </c>
      <c r="I110" s="5">
        <v>59.471255550229003</v>
      </c>
      <c r="J110" s="5">
        <v>76.071963371319995</v>
      </c>
      <c r="K110" s="5">
        <v>87.193751253098995</v>
      </c>
    </row>
    <row r="111" spans="1:11" ht="14" x14ac:dyDescent="0.15">
      <c r="A111" s="1" t="s">
        <v>119</v>
      </c>
      <c r="B111" s="5">
        <v>87.544021974920994</v>
      </c>
      <c r="C111" s="5">
        <v>104.110448637593</v>
      </c>
      <c r="D111" s="5">
        <v>59.516610145443003</v>
      </c>
      <c r="E111" s="5">
        <v>74.497724826039004</v>
      </c>
      <c r="F111" s="5">
        <v>88.911486747490002</v>
      </c>
      <c r="G111" s="5">
        <v>88.447523935085002</v>
      </c>
      <c r="H111" s="5">
        <v>108.219732502151</v>
      </c>
      <c r="I111" s="5">
        <v>60.163809360656003</v>
      </c>
      <c r="J111" s="5">
        <v>76.766024162204999</v>
      </c>
      <c r="K111" s="5">
        <v>87.239881382014005</v>
      </c>
    </row>
    <row r="112" spans="1:11" ht="14" x14ac:dyDescent="0.15">
      <c r="A112" s="1" t="s">
        <v>120</v>
      </c>
      <c r="B112" s="5">
        <v>85.843593679427002</v>
      </c>
      <c r="C112" s="5">
        <v>110.52775646561901</v>
      </c>
      <c r="D112" s="5">
        <v>57.757242166402001</v>
      </c>
      <c r="E112" s="5">
        <v>76.725748745789005</v>
      </c>
      <c r="F112" s="5">
        <v>81.737046758771001</v>
      </c>
      <c r="G112" s="5">
        <v>88.290445411202995</v>
      </c>
      <c r="H112" s="5">
        <v>108.99622985742199</v>
      </c>
      <c r="I112" s="5">
        <v>60.434542587628002</v>
      </c>
      <c r="J112" s="5">
        <v>78.144012241281999</v>
      </c>
      <c r="K112" s="5">
        <v>86.764066064766993</v>
      </c>
    </row>
    <row r="113" spans="1:11" ht="14" x14ac:dyDescent="0.15">
      <c r="A113" s="1" t="s">
        <v>121</v>
      </c>
      <c r="B113" s="5">
        <v>86.944237938439997</v>
      </c>
      <c r="C113" s="5">
        <v>110.922522038187</v>
      </c>
      <c r="D113" s="5">
        <v>54.698582212885</v>
      </c>
      <c r="E113" s="5">
        <v>72.937473663603996</v>
      </c>
      <c r="F113" s="5">
        <v>85.844447827471996</v>
      </c>
      <c r="G113" s="5">
        <v>86.544832660211995</v>
      </c>
      <c r="H113" s="5">
        <v>106.293283766831</v>
      </c>
      <c r="I113" s="5">
        <v>56.714056086504002</v>
      </c>
      <c r="J113" s="5">
        <v>74.371673958657993</v>
      </c>
      <c r="K113" s="5">
        <v>86.719956052906994</v>
      </c>
    </row>
    <row r="114" spans="1:11" ht="14" x14ac:dyDescent="0.15">
      <c r="A114" s="1" t="s">
        <v>122</v>
      </c>
      <c r="B114" s="5">
        <v>83.089382256517993</v>
      </c>
      <c r="C114" s="5">
        <v>98.154490810024996</v>
      </c>
      <c r="D114" s="5">
        <v>53.640861028122998</v>
      </c>
      <c r="E114" s="5">
        <v>73.178341825008999</v>
      </c>
      <c r="F114" s="5">
        <v>83.790517462826003</v>
      </c>
      <c r="G114" s="5">
        <v>86.291690395790994</v>
      </c>
      <c r="H114" s="5">
        <v>106.011535558546</v>
      </c>
      <c r="I114" s="5">
        <v>57.166966281966999</v>
      </c>
      <c r="J114" s="5">
        <v>74.268603612416996</v>
      </c>
      <c r="K114" s="5">
        <v>86.340776418665996</v>
      </c>
    </row>
    <row r="115" spans="1:11" ht="14" x14ac:dyDescent="0.15">
      <c r="A115" s="1" t="s">
        <v>123</v>
      </c>
      <c r="B115" s="5">
        <v>84.522614952024995</v>
      </c>
      <c r="C115" s="5">
        <v>107.24483001237201</v>
      </c>
      <c r="D115" s="5">
        <v>54.410799024367002</v>
      </c>
      <c r="E115" s="5">
        <v>68.543158610250003</v>
      </c>
      <c r="F115" s="5">
        <v>84.709832369119994</v>
      </c>
      <c r="G115" s="5">
        <v>86.173054232671007</v>
      </c>
      <c r="H115" s="5">
        <v>104.199397908273</v>
      </c>
      <c r="I115" s="5">
        <v>57.002639724806997</v>
      </c>
      <c r="J115" s="5">
        <v>70.580574291754004</v>
      </c>
      <c r="K115" s="5">
        <v>87.476150093963994</v>
      </c>
    </row>
    <row r="116" spans="1:11" ht="14" x14ac:dyDescent="0.15">
      <c r="A116" s="1" t="s">
        <v>124</v>
      </c>
      <c r="B116" s="5">
        <v>87.377793538099993</v>
      </c>
      <c r="C116" s="5">
        <v>104.706112825441</v>
      </c>
      <c r="D116" s="5">
        <v>56.46214184702</v>
      </c>
      <c r="E116" s="5">
        <v>72.878831153926001</v>
      </c>
      <c r="F116" s="5">
        <v>89.360191066110005</v>
      </c>
      <c r="G116" s="5">
        <v>86.926926981375004</v>
      </c>
      <c r="H116" s="5">
        <v>105.759729147461</v>
      </c>
      <c r="I116" s="5">
        <v>57.421528354665</v>
      </c>
      <c r="J116" s="5">
        <v>74.360929612335994</v>
      </c>
      <c r="K116" s="5">
        <v>87.574422818705997</v>
      </c>
    </row>
    <row r="117" spans="1:11" ht="14" x14ac:dyDescent="0.15">
      <c r="A117" s="1" t="s">
        <v>125</v>
      </c>
      <c r="B117" s="5">
        <v>87.538229310936003</v>
      </c>
      <c r="C117" s="5">
        <v>108.07467824282</v>
      </c>
      <c r="D117" s="5">
        <v>59.638616987176</v>
      </c>
      <c r="E117" s="5">
        <v>71.112609872123002</v>
      </c>
      <c r="F117" s="5">
        <v>88.704034968190001</v>
      </c>
      <c r="G117" s="5">
        <v>87.016016450262995</v>
      </c>
      <c r="H117" s="5">
        <v>105.818781788165</v>
      </c>
      <c r="I117" s="5">
        <v>58.507402708914</v>
      </c>
      <c r="J117" s="5">
        <v>75.362736658375994</v>
      </c>
      <c r="K117" s="5">
        <v>86.283014717192003</v>
      </c>
    </row>
    <row r="118" spans="1:11" ht="14" x14ac:dyDescent="0.15">
      <c r="A118" s="1" t="s">
        <v>126</v>
      </c>
      <c r="B118" s="5">
        <v>85.908535949598999</v>
      </c>
      <c r="C118" s="5">
        <v>104.68921448620701</v>
      </c>
      <c r="D118" s="5">
        <v>60.180692852347001</v>
      </c>
      <c r="E118" s="5">
        <v>72.068454126004994</v>
      </c>
      <c r="F118" s="5">
        <v>86.439936663376997</v>
      </c>
      <c r="G118" s="5">
        <v>86.848199147336004</v>
      </c>
      <c r="H118" s="5">
        <v>105.67829256117101</v>
      </c>
      <c r="I118" s="5">
        <v>58.065710313072998</v>
      </c>
      <c r="J118" s="5">
        <v>74.284544092146007</v>
      </c>
      <c r="K118" s="5">
        <v>86.929179265651996</v>
      </c>
    </row>
    <row r="119" spans="1:11" ht="14" x14ac:dyDescent="0.15">
      <c r="A119" s="1" t="s">
        <v>127</v>
      </c>
      <c r="B119" s="5">
        <v>88.161220913297001</v>
      </c>
      <c r="C119" s="5">
        <v>107.038096794344</v>
      </c>
      <c r="D119" s="5">
        <v>61.219202012164999</v>
      </c>
      <c r="E119" s="5">
        <v>76.645833304090004</v>
      </c>
      <c r="F119" s="5">
        <v>87.672370144260995</v>
      </c>
      <c r="G119" s="5">
        <v>87.106635481479998</v>
      </c>
      <c r="H119" s="5">
        <v>104.878649378074</v>
      </c>
      <c r="I119" s="5">
        <v>58.300035817416003</v>
      </c>
      <c r="J119" s="5">
        <v>75.181138152100999</v>
      </c>
      <c r="K119" s="5">
        <v>87.056170986894003</v>
      </c>
    </row>
    <row r="120" spans="1:11" ht="14" x14ac:dyDescent="0.15">
      <c r="A120" s="1" t="s">
        <v>128</v>
      </c>
      <c r="B120" s="5">
        <v>90.830594763139004</v>
      </c>
      <c r="C120" s="5">
        <v>109.321863983904</v>
      </c>
      <c r="D120" s="5">
        <v>60.903934625386</v>
      </c>
      <c r="E120" s="5">
        <v>82.972835775570005</v>
      </c>
      <c r="F120" s="5">
        <v>89.078609460357995</v>
      </c>
      <c r="G120" s="5">
        <v>87.759534381403</v>
      </c>
      <c r="H120" s="5">
        <v>106.429526156969</v>
      </c>
      <c r="I120" s="5">
        <v>58.155981727737</v>
      </c>
      <c r="J120" s="5">
        <v>76.271717243072004</v>
      </c>
      <c r="K120" s="5">
        <v>87.353204474796996</v>
      </c>
    </row>
    <row r="121" spans="1:11" ht="14" x14ac:dyDescent="0.15">
      <c r="A121" s="1" t="s">
        <v>129</v>
      </c>
      <c r="B121" s="5">
        <v>88.669002275107999</v>
      </c>
      <c r="C121" s="5">
        <v>102.935445854606</v>
      </c>
      <c r="D121" s="5">
        <v>61.036585972475997</v>
      </c>
      <c r="E121" s="5">
        <v>84.176651961619996</v>
      </c>
      <c r="F121" s="5">
        <v>87.009908331269997</v>
      </c>
      <c r="G121" s="5">
        <v>87.733907472300999</v>
      </c>
      <c r="H121" s="5">
        <v>105.55062868543</v>
      </c>
      <c r="I121" s="5">
        <v>58.716830098232997</v>
      </c>
      <c r="J121" s="5">
        <v>77.612978084234996</v>
      </c>
      <c r="K121" s="5">
        <v>87.318718928837995</v>
      </c>
    </row>
    <row r="122" spans="1:11" ht="14" x14ac:dyDescent="0.15">
      <c r="A122" s="1" t="s">
        <v>130</v>
      </c>
      <c r="B122" s="5">
        <v>91.266599875051995</v>
      </c>
      <c r="C122" s="5">
        <v>109.996955487096</v>
      </c>
      <c r="D122" s="5">
        <v>60.101982857666002</v>
      </c>
      <c r="E122" s="5">
        <v>78.087510736357004</v>
      </c>
      <c r="F122" s="5">
        <v>92.024850693868999</v>
      </c>
      <c r="G122" s="5">
        <v>88.543705440585001</v>
      </c>
      <c r="H122" s="5">
        <v>110.741163984571</v>
      </c>
      <c r="I122" s="5">
        <v>58.678892753116003</v>
      </c>
      <c r="J122" s="5">
        <v>77.251669674609005</v>
      </c>
      <c r="K122" s="5">
        <v>87.803136802085007</v>
      </c>
    </row>
    <row r="123" spans="1:11" ht="14" x14ac:dyDescent="0.15">
      <c r="A123" s="1" t="s">
        <v>131</v>
      </c>
      <c r="B123" s="5">
        <v>86.976474006581995</v>
      </c>
      <c r="C123" s="5">
        <v>101.02810804334899</v>
      </c>
      <c r="D123" s="5">
        <v>57.263639404370998</v>
      </c>
      <c r="E123" s="5">
        <v>74.794673880549993</v>
      </c>
      <c r="F123" s="5">
        <v>89.223160258877002</v>
      </c>
      <c r="G123" s="5">
        <v>88.265812765852004</v>
      </c>
      <c r="H123" s="5">
        <v>104.858625445824</v>
      </c>
      <c r="I123" s="5">
        <v>58.120107599088001</v>
      </c>
      <c r="J123" s="5">
        <v>77.272484265697003</v>
      </c>
      <c r="K123" s="5">
        <v>88.284620578025994</v>
      </c>
    </row>
    <row r="124" spans="1:11" ht="14" x14ac:dyDescent="0.15">
      <c r="A124" s="1" t="s">
        <v>132</v>
      </c>
      <c r="B124" s="5">
        <v>85.880974542255998</v>
      </c>
      <c r="C124" s="5">
        <v>109.76961562312</v>
      </c>
      <c r="D124" s="5">
        <v>57.108665791485997</v>
      </c>
      <c r="E124" s="5">
        <v>76.464069375074999</v>
      </c>
      <c r="F124" s="5">
        <v>82.336010832572001</v>
      </c>
      <c r="G124" s="5">
        <v>88.099898536161007</v>
      </c>
      <c r="H124" s="5">
        <v>107.94546834831699</v>
      </c>
      <c r="I124" s="5">
        <v>59.996595761686997</v>
      </c>
      <c r="J124" s="5">
        <v>77.810643204268004</v>
      </c>
      <c r="K124" s="5">
        <v>86.522716364331004</v>
      </c>
    </row>
    <row r="125" spans="1:11" ht="14" x14ac:dyDescent="0.15">
      <c r="A125" s="1" t="s">
        <v>133</v>
      </c>
      <c r="B125" s="5">
        <v>87.559601868719</v>
      </c>
      <c r="C125" s="5">
        <v>113.227942409628</v>
      </c>
      <c r="D125" s="5">
        <v>56.895541757887997</v>
      </c>
      <c r="E125" s="5">
        <v>76.611091276888999</v>
      </c>
      <c r="F125" s="5">
        <v>84.116662338043994</v>
      </c>
      <c r="G125" s="5">
        <v>87.292465162479999</v>
      </c>
      <c r="H125" s="5">
        <v>109.01395198890999</v>
      </c>
      <c r="I125" s="5">
        <v>58.961636305486003</v>
      </c>
      <c r="J125" s="5">
        <v>78.372714333212997</v>
      </c>
      <c r="K125" s="5">
        <v>85.058879396018995</v>
      </c>
    </row>
    <row r="126" spans="1:11" ht="14" x14ac:dyDescent="0.15">
      <c r="A126" s="1" t="s">
        <v>134</v>
      </c>
      <c r="B126" s="5">
        <v>85.790108856961993</v>
      </c>
      <c r="C126" s="5">
        <v>102.20728276026099</v>
      </c>
      <c r="D126" s="5">
        <v>55.909136180204001</v>
      </c>
      <c r="E126" s="5">
        <v>80.621872700433002</v>
      </c>
      <c r="F126" s="5">
        <v>83.698706341605998</v>
      </c>
      <c r="G126" s="5">
        <v>89.468062169960007</v>
      </c>
      <c r="H126" s="5">
        <v>110.38581496915199</v>
      </c>
      <c r="I126" s="5">
        <v>59.450995538637997</v>
      </c>
      <c r="J126" s="5">
        <v>81.907651887648996</v>
      </c>
      <c r="K126" s="5">
        <v>86.806234678006007</v>
      </c>
    </row>
    <row r="127" spans="1:11" ht="14" x14ac:dyDescent="0.15">
      <c r="A127" s="1" t="s">
        <v>135</v>
      </c>
      <c r="B127" s="5">
        <v>89.637685515417999</v>
      </c>
      <c r="C127" s="5">
        <v>114.26319506391199</v>
      </c>
      <c r="D127" s="5">
        <v>58.158294504998999</v>
      </c>
      <c r="E127" s="5">
        <v>78.070635380702001</v>
      </c>
      <c r="F127" s="5">
        <v>87.029386014444</v>
      </c>
      <c r="G127" s="5">
        <v>88.287000622825005</v>
      </c>
      <c r="H127" s="5">
        <v>110.45719327051</v>
      </c>
      <c r="I127" s="5">
        <v>59.871372537711999</v>
      </c>
      <c r="J127" s="5">
        <v>77.195430823612</v>
      </c>
      <c r="K127" s="5">
        <v>85.935374471722994</v>
      </c>
    </row>
    <row r="128" spans="1:11" ht="14" x14ac:dyDescent="0.15">
      <c r="A128" s="1" t="s">
        <v>136</v>
      </c>
      <c r="B128" s="5">
        <v>86.588749022493005</v>
      </c>
      <c r="C128" s="5">
        <v>107.39225702061999</v>
      </c>
      <c r="D128" s="5">
        <v>57.784498466207999</v>
      </c>
      <c r="E128" s="5">
        <v>76.288589798493007</v>
      </c>
      <c r="F128" s="5">
        <v>84.842853671116998</v>
      </c>
      <c r="G128" s="5">
        <v>88.284496565227997</v>
      </c>
      <c r="H128" s="5">
        <v>109.20495314431101</v>
      </c>
      <c r="I128" s="5">
        <v>59.766842546996997</v>
      </c>
      <c r="J128" s="5">
        <v>77.783472122155004</v>
      </c>
      <c r="K128" s="5">
        <v>86.700409399443998</v>
      </c>
    </row>
    <row r="129" spans="1:11" ht="14" x14ac:dyDescent="0.15">
      <c r="A129" s="1" t="s">
        <v>137</v>
      </c>
      <c r="B129" s="5">
        <v>88.738551913183997</v>
      </c>
      <c r="C129" s="5">
        <v>112.45113291616001</v>
      </c>
      <c r="D129" s="5">
        <v>61.438300613677001</v>
      </c>
      <c r="E129" s="5">
        <v>73.113942661311</v>
      </c>
      <c r="F129" s="5">
        <v>88.049457243975993</v>
      </c>
      <c r="G129" s="5">
        <v>88.307064309316999</v>
      </c>
      <c r="H129" s="5">
        <v>109.971309285389</v>
      </c>
      <c r="I129" s="5">
        <v>60.216857948095999</v>
      </c>
      <c r="J129" s="5">
        <v>77.076738902771993</v>
      </c>
      <c r="K129" s="5">
        <v>86.257736980844996</v>
      </c>
    </row>
    <row r="130" spans="1:11" ht="14" x14ac:dyDescent="0.15">
      <c r="A130" s="1" t="s">
        <v>138</v>
      </c>
      <c r="B130" s="5">
        <v>88.509968935518003</v>
      </c>
      <c r="C130" s="5">
        <v>110.28673036756101</v>
      </c>
      <c r="D130" s="5">
        <v>62.522882716354999</v>
      </c>
      <c r="E130" s="5">
        <v>75.881596867322997</v>
      </c>
      <c r="F130" s="5">
        <v>87.155427832699004</v>
      </c>
      <c r="G130" s="5">
        <v>88.989252830913003</v>
      </c>
      <c r="H130" s="5">
        <v>110.98880432281</v>
      </c>
      <c r="I130" s="5">
        <v>60.157484899284</v>
      </c>
      <c r="J130" s="5">
        <v>77.939383828537004</v>
      </c>
      <c r="K130" s="5">
        <v>86.932059155670004</v>
      </c>
    </row>
    <row r="131" spans="1:11" ht="14" x14ac:dyDescent="0.15">
      <c r="A131" s="1" t="s">
        <v>139</v>
      </c>
      <c r="B131" s="5">
        <v>89.920354736305995</v>
      </c>
      <c r="C131" s="5">
        <v>113.458758417327</v>
      </c>
      <c r="D131" s="5">
        <v>63.866853571047002</v>
      </c>
      <c r="E131" s="5">
        <v>79.042957433045004</v>
      </c>
      <c r="F131" s="5">
        <v>86.960862388853002</v>
      </c>
      <c r="G131" s="5">
        <v>88.959138940881004</v>
      </c>
      <c r="H131" s="5">
        <v>111.64986559570499</v>
      </c>
      <c r="I131" s="5">
        <v>60.580913664934997</v>
      </c>
      <c r="J131" s="5">
        <v>77.648605500024004</v>
      </c>
      <c r="K131" s="5">
        <v>86.661915284836994</v>
      </c>
    </row>
    <row r="132" spans="1:11" ht="14" x14ac:dyDescent="0.15">
      <c r="A132" s="1" t="s">
        <v>140</v>
      </c>
      <c r="B132" s="5">
        <v>90.563161314569001</v>
      </c>
      <c r="C132" s="5">
        <v>114.48633777645701</v>
      </c>
      <c r="D132" s="5">
        <v>63.207887717212998</v>
      </c>
      <c r="E132" s="5">
        <v>81.825538287217</v>
      </c>
      <c r="F132" s="5">
        <v>86.549408085777003</v>
      </c>
      <c r="G132" s="5">
        <v>88.795553091171001</v>
      </c>
      <c r="H132" s="5">
        <v>111.46121036015801</v>
      </c>
      <c r="I132" s="5">
        <v>60.268749078795999</v>
      </c>
      <c r="J132" s="5">
        <v>76.920408213390004</v>
      </c>
      <c r="K132" s="5">
        <v>86.290884842302006</v>
      </c>
    </row>
    <row r="133" spans="1:11" ht="14" x14ac:dyDescent="0.15">
      <c r="A133" s="1" t="s">
        <v>141</v>
      </c>
      <c r="B133" s="5">
        <v>89.769470088589003</v>
      </c>
      <c r="C133" s="5">
        <v>109.448015288185</v>
      </c>
      <c r="D133" s="5">
        <v>62.516336143369003</v>
      </c>
      <c r="E133" s="5">
        <v>81.270192753800998</v>
      </c>
      <c r="F133" s="5">
        <v>87.534202309296006</v>
      </c>
      <c r="G133" s="5">
        <v>88.654362466679004</v>
      </c>
      <c r="H133" s="5">
        <v>112.128368373285</v>
      </c>
      <c r="I133" s="5">
        <v>60.249615975022003</v>
      </c>
      <c r="J133" s="5">
        <v>76.488409093990001</v>
      </c>
      <c r="K133" s="5">
        <v>86.615985125139005</v>
      </c>
    </row>
    <row r="134" spans="1:11" ht="14" x14ac:dyDescent="0.15">
      <c r="A134" s="1" t="s">
        <v>142</v>
      </c>
      <c r="B134" s="5">
        <v>92.114288029248996</v>
      </c>
      <c r="C134" s="5">
        <v>113.697964921524</v>
      </c>
      <c r="D134" s="5">
        <v>61.782817182456</v>
      </c>
      <c r="E134" s="5">
        <v>79.203276702862993</v>
      </c>
      <c r="F134" s="5">
        <v>91.390385717230998</v>
      </c>
      <c r="G134" s="5">
        <v>89.084562127547002</v>
      </c>
      <c r="H134" s="5">
        <v>114.191709149172</v>
      </c>
      <c r="I134" s="5">
        <v>60.474750238822999</v>
      </c>
      <c r="J134" s="5">
        <v>78.630477111000005</v>
      </c>
      <c r="K134" s="5">
        <v>86.610453750231002</v>
      </c>
    </row>
    <row r="135" spans="1:11" ht="14" x14ac:dyDescent="0.15">
      <c r="A135" s="1" t="s">
        <v>143</v>
      </c>
      <c r="B135" s="5">
        <v>87.161751204053004</v>
      </c>
      <c r="C135" s="5">
        <v>109.54093303635401</v>
      </c>
      <c r="D135" s="5">
        <v>60.547888345604001</v>
      </c>
      <c r="E135" s="5">
        <v>72.860684572560999</v>
      </c>
      <c r="F135" s="5">
        <v>86.382742354637998</v>
      </c>
      <c r="G135" s="5">
        <v>89.125270521038004</v>
      </c>
      <c r="H135" s="5">
        <v>113.59525705412899</v>
      </c>
      <c r="I135" s="5">
        <v>61.700113991842997</v>
      </c>
      <c r="J135" s="5">
        <v>75.282931174056998</v>
      </c>
      <c r="K135" s="5">
        <v>87.073467054458007</v>
      </c>
    </row>
    <row r="136" spans="1:11" ht="14" x14ac:dyDescent="0.15">
      <c r="A136" s="1" t="s">
        <v>144</v>
      </c>
      <c r="B136" s="5">
        <v>89.238166935351998</v>
      </c>
      <c r="C136" s="5">
        <v>115.314300198903</v>
      </c>
      <c r="D136" s="5">
        <v>58.190821088713001</v>
      </c>
      <c r="E136" s="5">
        <v>78.712408787423001</v>
      </c>
      <c r="F136" s="5">
        <v>85.450359252000993</v>
      </c>
      <c r="G136" s="5">
        <v>90.53042340799</v>
      </c>
      <c r="H136" s="5">
        <v>113.262755061364</v>
      </c>
      <c r="I136" s="5">
        <v>61.418938417817003</v>
      </c>
      <c r="J136" s="5">
        <v>79.165086251651999</v>
      </c>
      <c r="K136" s="5">
        <v>87.756724461892006</v>
      </c>
    </row>
    <row r="137" spans="1:11" ht="14" x14ac:dyDescent="0.15">
      <c r="A137" s="1" t="s">
        <v>145</v>
      </c>
      <c r="B137" s="5">
        <v>90.623781686132006</v>
      </c>
      <c r="C137" s="5">
        <v>116.656153939154</v>
      </c>
      <c r="D137" s="5">
        <v>63.000031715538</v>
      </c>
      <c r="E137" s="5">
        <v>83.599428771359996</v>
      </c>
      <c r="F137" s="5">
        <v>84.886342137308006</v>
      </c>
      <c r="G137" s="5">
        <v>90.834249614843003</v>
      </c>
      <c r="H137" s="5">
        <v>112.89482624958001</v>
      </c>
      <c r="I137" s="5">
        <v>65.259958771038995</v>
      </c>
      <c r="J137" s="5">
        <v>85.676417056489996</v>
      </c>
      <c r="K137" s="5">
        <v>86.768035221801995</v>
      </c>
    </row>
    <row r="138" spans="1:11" ht="14" x14ac:dyDescent="0.15">
      <c r="A138" s="1" t="s">
        <v>146</v>
      </c>
      <c r="B138" s="5">
        <v>87.637193057394001</v>
      </c>
      <c r="C138" s="5">
        <v>107.87784117536999</v>
      </c>
      <c r="D138" s="5">
        <v>61.839142948011002</v>
      </c>
      <c r="E138" s="5">
        <v>81.100634607079996</v>
      </c>
      <c r="F138" s="5">
        <v>84.090388474939999</v>
      </c>
      <c r="G138" s="5">
        <v>90.840561925304996</v>
      </c>
      <c r="H138" s="5">
        <v>112.774883765686</v>
      </c>
      <c r="I138" s="5">
        <v>65.586369005202002</v>
      </c>
      <c r="J138" s="5">
        <v>82.441074760999001</v>
      </c>
      <c r="K138" s="5">
        <v>87.291092824706993</v>
      </c>
    </row>
    <row r="139" spans="1:11" ht="14" x14ac:dyDescent="0.15">
      <c r="A139" s="1" t="s">
        <v>147</v>
      </c>
      <c r="B139" s="5">
        <v>95.166429674032003</v>
      </c>
      <c r="C139" s="5">
        <v>115.959593158263</v>
      </c>
      <c r="D139" s="5">
        <v>65.600839440100998</v>
      </c>
      <c r="E139" s="5">
        <v>86.443802636341999</v>
      </c>
      <c r="F139" s="5">
        <v>92.756119477713</v>
      </c>
      <c r="G139" s="5">
        <v>92.407496280716998</v>
      </c>
      <c r="H139" s="5">
        <v>112.231233929456</v>
      </c>
      <c r="I139" s="5">
        <v>67.313409615707997</v>
      </c>
      <c r="J139" s="5">
        <v>83.673803885569995</v>
      </c>
      <c r="K139" s="5">
        <v>89.573696246574997</v>
      </c>
    </row>
    <row r="140" spans="1:11" ht="14" x14ac:dyDescent="0.15">
      <c r="A140" s="1" t="s">
        <v>148</v>
      </c>
      <c r="B140" s="5">
        <v>90.997119446379997</v>
      </c>
      <c r="C140" s="5">
        <v>112.515350379927</v>
      </c>
      <c r="D140" s="5">
        <v>64.319017568980001</v>
      </c>
      <c r="E140" s="5">
        <v>82.918459835757005</v>
      </c>
      <c r="F140" s="5">
        <v>87.686237232766004</v>
      </c>
      <c r="G140" s="5">
        <v>92.267226164722999</v>
      </c>
      <c r="H140" s="5">
        <v>114.221153142555</v>
      </c>
      <c r="I140" s="5">
        <v>66.679789675235995</v>
      </c>
      <c r="J140" s="5">
        <v>84.017541463596004</v>
      </c>
      <c r="K140" s="5">
        <v>89.128062735623999</v>
      </c>
    </row>
    <row r="141" spans="1:11" ht="14" x14ac:dyDescent="0.15">
      <c r="A141" s="1" t="s">
        <v>149</v>
      </c>
      <c r="B141" s="5">
        <v>91.874634161274003</v>
      </c>
      <c r="C141" s="5">
        <v>115.710030640372</v>
      </c>
      <c r="D141" s="5">
        <v>67.481062002835003</v>
      </c>
      <c r="E141" s="5">
        <v>79.270179448856993</v>
      </c>
      <c r="F141" s="5">
        <v>89.436388693759</v>
      </c>
      <c r="G141" s="5">
        <v>92.118421497488995</v>
      </c>
      <c r="H141" s="5">
        <v>112.89861218013699</v>
      </c>
      <c r="I141" s="5">
        <v>66.105566868945999</v>
      </c>
      <c r="J141" s="5">
        <v>82.980035625328995</v>
      </c>
      <c r="K141" s="5">
        <v>89.195886252574994</v>
      </c>
    </row>
    <row r="142" spans="1:11" ht="14" x14ac:dyDescent="0.15">
      <c r="A142" s="1" t="s">
        <v>150</v>
      </c>
      <c r="B142" s="5">
        <v>92.865910856308005</v>
      </c>
      <c r="C142" s="5">
        <v>113.12837486680699</v>
      </c>
      <c r="D142" s="5">
        <v>69.170496688311005</v>
      </c>
      <c r="E142" s="5">
        <v>82.513732895660993</v>
      </c>
      <c r="F142" s="5">
        <v>90.902846604573</v>
      </c>
      <c r="G142" s="5">
        <v>92.289554932043004</v>
      </c>
      <c r="H142" s="5">
        <v>113.70088276740501</v>
      </c>
      <c r="I142" s="5">
        <v>66.450338634570002</v>
      </c>
      <c r="J142" s="5">
        <v>83.484591537617007</v>
      </c>
      <c r="K142" s="5">
        <v>89.094170816266001</v>
      </c>
    </row>
    <row r="143" spans="1:11" ht="14" x14ac:dyDescent="0.15">
      <c r="A143" s="1" t="s">
        <v>151</v>
      </c>
      <c r="B143" s="5">
        <v>92.173627587311998</v>
      </c>
      <c r="C143" s="5">
        <v>112.795324215818</v>
      </c>
      <c r="D143" s="5">
        <v>70.674106284809994</v>
      </c>
      <c r="E143" s="5">
        <v>83.047412372666003</v>
      </c>
      <c r="F143" s="5">
        <v>89.265825186241997</v>
      </c>
      <c r="G143" s="5">
        <v>91.792266376805003</v>
      </c>
      <c r="H143" s="5">
        <v>111.318881499225</v>
      </c>
      <c r="I143" s="5">
        <v>66.792551542767001</v>
      </c>
      <c r="J143" s="5">
        <v>82.861521358841003</v>
      </c>
      <c r="K143" s="5">
        <v>89.636995115863996</v>
      </c>
    </row>
    <row r="144" spans="1:11" ht="14" x14ac:dyDescent="0.15">
      <c r="A144" s="1" t="s">
        <v>152</v>
      </c>
      <c r="B144" s="5">
        <v>93.285623989369995</v>
      </c>
      <c r="C144" s="5">
        <v>113.648231471023</v>
      </c>
      <c r="D144" s="5">
        <v>70.962004822850005</v>
      </c>
      <c r="E144" s="5">
        <v>83.596099430549998</v>
      </c>
      <c r="F144" s="5">
        <v>90.836497005922993</v>
      </c>
      <c r="G144" s="5">
        <v>91.780521457377006</v>
      </c>
      <c r="H144" s="5">
        <v>110.83706314216499</v>
      </c>
      <c r="I144" s="5">
        <v>67.569802066696994</v>
      </c>
      <c r="J144" s="5">
        <v>80.585778793097006</v>
      </c>
      <c r="K144" s="5">
        <v>90.224757171497004</v>
      </c>
    </row>
    <row r="145" spans="1:11" ht="14" x14ac:dyDescent="0.15">
      <c r="A145" s="1" t="s">
        <v>153</v>
      </c>
      <c r="B145" s="5">
        <v>93.595454791424004</v>
      </c>
      <c r="C145" s="5">
        <v>111.759298761211</v>
      </c>
      <c r="D145" s="5">
        <v>70.345184563722</v>
      </c>
      <c r="E145" s="5">
        <v>86.476928840759001</v>
      </c>
      <c r="F145" s="5">
        <v>91.010484321787999</v>
      </c>
      <c r="G145" s="5">
        <v>92.413702582683001</v>
      </c>
      <c r="H145" s="5">
        <v>114.376271145494</v>
      </c>
      <c r="I145" s="5">
        <v>67.883961634203999</v>
      </c>
      <c r="J145" s="5">
        <v>82.573649159656</v>
      </c>
      <c r="K145" s="5">
        <v>89.848756491794006</v>
      </c>
    </row>
    <row r="146" spans="1:11" ht="14" x14ac:dyDescent="0.15">
      <c r="A146" s="1" t="s">
        <v>154</v>
      </c>
      <c r="B146" s="5">
        <v>94.852783822315999</v>
      </c>
      <c r="C146" s="5">
        <v>116.273688445538</v>
      </c>
      <c r="D146" s="5">
        <v>69.661902567343006</v>
      </c>
      <c r="E146" s="5">
        <v>83.635965151316</v>
      </c>
      <c r="F146" s="5">
        <v>92.918977239431001</v>
      </c>
      <c r="G146" s="5">
        <v>92.829060842827005</v>
      </c>
      <c r="H146" s="5">
        <v>116.489855234085</v>
      </c>
      <c r="I146" s="5">
        <v>68.285785839802998</v>
      </c>
      <c r="J146" s="5">
        <v>83.120592780782999</v>
      </c>
      <c r="K146" s="5">
        <v>90.057286843140005</v>
      </c>
    </row>
    <row r="147" spans="1:11" ht="14" x14ac:dyDescent="0.15">
      <c r="A147" s="1" t="s">
        <v>155</v>
      </c>
      <c r="B147" s="5">
        <v>91.945001956094998</v>
      </c>
      <c r="C147" s="5">
        <v>110.51373611189899</v>
      </c>
      <c r="D147" s="5">
        <v>67.058161823706001</v>
      </c>
      <c r="E147" s="5">
        <v>81.170019047203994</v>
      </c>
      <c r="F147" s="5">
        <v>91.051614508143999</v>
      </c>
      <c r="G147" s="5">
        <v>92.851019332576001</v>
      </c>
      <c r="H147" s="5">
        <v>114.35472879727899</v>
      </c>
      <c r="I147" s="5">
        <v>68.491014782891995</v>
      </c>
      <c r="J147" s="5">
        <v>83.603157789408002</v>
      </c>
      <c r="K147" s="5">
        <v>89.921470441471001</v>
      </c>
    </row>
    <row r="148" spans="1:11" ht="14" x14ac:dyDescent="0.15">
      <c r="A148" s="1" t="s">
        <v>156</v>
      </c>
      <c r="B148" s="5">
        <v>91.631834090395003</v>
      </c>
      <c r="C148" s="5">
        <v>110.398530562415</v>
      </c>
      <c r="D148" s="5">
        <v>65.100036313763994</v>
      </c>
      <c r="E148" s="5">
        <v>84.436708413557994</v>
      </c>
      <c r="F148" s="5">
        <v>89.123742965068999</v>
      </c>
      <c r="G148" s="5">
        <v>92.759793315877999</v>
      </c>
      <c r="H148" s="5">
        <v>108.578255018943</v>
      </c>
      <c r="I148" s="5">
        <v>68.946112256853993</v>
      </c>
      <c r="J148" s="5">
        <v>83.637237541052997</v>
      </c>
      <c r="K148" s="5">
        <v>90.935731819626994</v>
      </c>
    </row>
    <row r="149" spans="1:11" ht="14" x14ac:dyDescent="0.15">
      <c r="A149" s="1" t="s">
        <v>157</v>
      </c>
      <c r="B149" s="5">
        <v>92.064120093373006</v>
      </c>
      <c r="C149" s="5">
        <v>116.509533393205</v>
      </c>
      <c r="D149" s="5">
        <v>68.496913164158997</v>
      </c>
      <c r="E149" s="5">
        <v>85.893336298559007</v>
      </c>
      <c r="F149" s="5">
        <v>86.251918034425003</v>
      </c>
      <c r="G149" s="5">
        <v>93.320674976505998</v>
      </c>
      <c r="H149" s="5">
        <v>113.246350380376</v>
      </c>
      <c r="I149" s="5">
        <v>70.992078821410004</v>
      </c>
      <c r="J149" s="5">
        <v>88.094909582712006</v>
      </c>
      <c r="K149" s="5">
        <v>89.982815783454001</v>
      </c>
    </row>
    <row r="150" spans="1:11" ht="14" x14ac:dyDescent="0.15">
      <c r="A150" s="1" t="s">
        <v>158</v>
      </c>
      <c r="B150" s="5">
        <v>89.165980483837998</v>
      </c>
      <c r="C150" s="5">
        <v>105.043783210394</v>
      </c>
      <c r="D150" s="5">
        <v>67.552437609229997</v>
      </c>
      <c r="E150" s="5">
        <v>83.368417983040004</v>
      </c>
      <c r="F150" s="5">
        <v>86.828766166125007</v>
      </c>
      <c r="G150" s="5">
        <v>93.413610106030006</v>
      </c>
      <c r="H150" s="5">
        <v>113.419768321966</v>
      </c>
      <c r="I150" s="5">
        <v>71.590648554067997</v>
      </c>
      <c r="J150" s="5">
        <v>84.874065758276998</v>
      </c>
      <c r="K150" s="5">
        <v>90.869197383674006</v>
      </c>
    </row>
    <row r="151" spans="1:11" ht="14" x14ac:dyDescent="0.15">
      <c r="A151" s="1" t="s">
        <v>159</v>
      </c>
      <c r="B151" s="5">
        <v>93.267853153103999</v>
      </c>
      <c r="C151" s="5">
        <v>113.972404492536</v>
      </c>
      <c r="D151" s="5">
        <v>68.807267060385996</v>
      </c>
      <c r="E151" s="5">
        <v>86.335428046017995</v>
      </c>
      <c r="F151" s="5">
        <v>89.572704006351998</v>
      </c>
      <c r="G151" s="5">
        <v>93.294421158272002</v>
      </c>
      <c r="H151" s="5">
        <v>111.390897058066</v>
      </c>
      <c r="I151" s="5">
        <v>71.509067151154994</v>
      </c>
      <c r="J151" s="5">
        <v>85.337169505150001</v>
      </c>
      <c r="K151" s="5">
        <v>90.525007831910003</v>
      </c>
    </row>
    <row r="152" spans="1:11" ht="14" x14ac:dyDescent="0.15">
      <c r="A152" s="1" t="s">
        <v>160</v>
      </c>
      <c r="B152" s="5">
        <v>95.221197767367997</v>
      </c>
      <c r="C152" s="5">
        <v>113.950678776855</v>
      </c>
      <c r="D152" s="5">
        <v>70.187465484506006</v>
      </c>
      <c r="E152" s="5">
        <v>86.99692936708</v>
      </c>
      <c r="F152" s="5">
        <v>93.071403222648001</v>
      </c>
      <c r="G152" s="5">
        <v>93.586972563402995</v>
      </c>
      <c r="H152" s="5">
        <v>114.242840213652</v>
      </c>
      <c r="I152" s="5">
        <v>71.824051326008004</v>
      </c>
      <c r="J152" s="5">
        <v>84.996347630366998</v>
      </c>
      <c r="K152" s="5">
        <v>90.882875724689995</v>
      </c>
    </row>
    <row r="153" spans="1:11" ht="14" x14ac:dyDescent="0.15">
      <c r="A153" s="1" t="s">
        <v>161</v>
      </c>
      <c r="B153" s="5">
        <v>95.299887725252006</v>
      </c>
      <c r="C153" s="5">
        <v>119.142497470248</v>
      </c>
      <c r="D153" s="5">
        <v>73.851113454132005</v>
      </c>
      <c r="E153" s="5">
        <v>82.647278023609005</v>
      </c>
      <c r="F153" s="5">
        <v>92.602162980667003</v>
      </c>
      <c r="G153" s="5">
        <v>95.131340843778005</v>
      </c>
      <c r="H153" s="5">
        <v>116.058123050603</v>
      </c>
      <c r="I153" s="5">
        <v>72.287498808322994</v>
      </c>
      <c r="J153" s="5">
        <v>85.806081689321005</v>
      </c>
      <c r="K153" s="5">
        <v>91.774681062460999</v>
      </c>
    </row>
    <row r="154" spans="1:11" ht="14" x14ac:dyDescent="0.15">
      <c r="A154" s="1" t="s">
        <v>162</v>
      </c>
      <c r="B154" s="5">
        <v>94.261352842595002</v>
      </c>
      <c r="C154" s="5">
        <v>115.196678551465</v>
      </c>
      <c r="D154" s="5">
        <v>76.382672701046005</v>
      </c>
      <c r="E154" s="5">
        <v>84.215557303045998</v>
      </c>
      <c r="F154" s="5">
        <v>91.302287347751999</v>
      </c>
      <c r="G154" s="5">
        <v>93.446591217182004</v>
      </c>
      <c r="H154" s="5">
        <v>115.700089326984</v>
      </c>
      <c r="I154" s="5">
        <v>73.354660758483007</v>
      </c>
      <c r="J154" s="5">
        <v>85.638686092403006</v>
      </c>
      <c r="K154" s="5">
        <v>89.078978008920004</v>
      </c>
    </row>
    <row r="155" spans="1:11" ht="14" x14ac:dyDescent="0.15">
      <c r="A155" s="1" t="s">
        <v>163</v>
      </c>
      <c r="B155" s="5">
        <v>91.006764672005005</v>
      </c>
      <c r="C155" s="5">
        <v>106.963552395973</v>
      </c>
      <c r="D155" s="5">
        <v>77.937541517015006</v>
      </c>
      <c r="E155" s="5">
        <v>84.653595565277996</v>
      </c>
      <c r="F155" s="5">
        <v>88.086071386634998</v>
      </c>
      <c r="G155" s="5">
        <v>91.592357988727997</v>
      </c>
      <c r="H155" s="5">
        <v>105.82504532882901</v>
      </c>
      <c r="I155" s="5">
        <v>73.567448591328997</v>
      </c>
      <c r="J155" s="5">
        <v>84.778677363358</v>
      </c>
      <c r="K155" s="5">
        <v>90.159020338255999</v>
      </c>
    </row>
    <row r="156" spans="1:11" ht="14" x14ac:dyDescent="0.15">
      <c r="A156" s="1" t="s">
        <v>164</v>
      </c>
      <c r="B156" s="5">
        <v>96.513488008587998</v>
      </c>
      <c r="C156" s="5">
        <v>118.269820253758</v>
      </c>
      <c r="D156" s="5">
        <v>76.619826573650997</v>
      </c>
      <c r="E156" s="5">
        <v>86.422992711571993</v>
      </c>
      <c r="F156" s="5">
        <v>93.398714153956007</v>
      </c>
      <c r="G156" s="5">
        <v>94.347579491374006</v>
      </c>
      <c r="H156" s="5">
        <v>115.605910742036</v>
      </c>
      <c r="I156" s="5">
        <v>72.787139367183997</v>
      </c>
      <c r="J156" s="5">
        <v>84.444796117858004</v>
      </c>
      <c r="K156" s="5">
        <v>91.110743094254005</v>
      </c>
    </row>
    <row r="157" spans="1:11" ht="14" x14ac:dyDescent="0.15">
      <c r="A157" s="1" t="s">
        <v>165</v>
      </c>
      <c r="B157" s="5">
        <v>95.232252654663</v>
      </c>
      <c r="C157" s="5">
        <v>111.084528847882</v>
      </c>
      <c r="D157" s="5">
        <v>75.881661465725998</v>
      </c>
      <c r="E157" s="5">
        <v>88.379689175804998</v>
      </c>
      <c r="F157" s="5">
        <v>93.187815674942996</v>
      </c>
      <c r="G157" s="5">
        <v>94.308716721029995</v>
      </c>
      <c r="H157" s="5">
        <v>113.510140113879</v>
      </c>
      <c r="I157" s="5">
        <v>73.198823586383995</v>
      </c>
      <c r="J157" s="5">
        <v>85.717188825887007</v>
      </c>
      <c r="K157" s="5">
        <v>91.895765092931001</v>
      </c>
    </row>
    <row r="158" spans="1:11" ht="14" x14ac:dyDescent="0.15">
      <c r="A158" s="1" t="s">
        <v>166</v>
      </c>
      <c r="B158" s="5">
        <v>96.443959013221999</v>
      </c>
      <c r="C158" s="5">
        <v>111.830598161201</v>
      </c>
      <c r="D158" s="5">
        <v>75.287929278608004</v>
      </c>
      <c r="E158" s="5">
        <v>86.556649914763</v>
      </c>
      <c r="F158" s="5">
        <v>96.204706035743996</v>
      </c>
      <c r="G158" s="5">
        <v>94.394658705783996</v>
      </c>
      <c r="H158" s="5">
        <v>111.802740525864</v>
      </c>
      <c r="I158" s="5">
        <v>73.722531326262001</v>
      </c>
      <c r="J158" s="5">
        <v>85.944145232341</v>
      </c>
      <c r="K158" s="5">
        <v>93.222958487357005</v>
      </c>
    </row>
    <row r="159" spans="1:11" ht="14" x14ac:dyDescent="0.15">
      <c r="A159" s="1" t="s">
        <v>167</v>
      </c>
      <c r="B159" s="5">
        <v>95.684377529895002</v>
      </c>
      <c r="C159" s="5">
        <v>111.343436256381</v>
      </c>
      <c r="D159" s="5">
        <v>72.897358737827005</v>
      </c>
      <c r="E159" s="5">
        <v>86.576499454143004</v>
      </c>
      <c r="F159" s="5">
        <v>95.111443073192007</v>
      </c>
      <c r="G159" s="5">
        <v>96.235571865064003</v>
      </c>
      <c r="H159" s="5">
        <v>115.04958653438101</v>
      </c>
      <c r="I159" s="5">
        <v>74.450688792077003</v>
      </c>
      <c r="J159" s="5">
        <v>87.633292592830998</v>
      </c>
      <c r="K159" s="5">
        <v>93.958404331089994</v>
      </c>
    </row>
    <row r="160" spans="1:11" ht="14" x14ac:dyDescent="0.15">
      <c r="A160" s="1" t="s">
        <v>168</v>
      </c>
      <c r="B160" s="5">
        <v>96.284065131473</v>
      </c>
      <c r="C160" s="5">
        <v>116.94091182531</v>
      </c>
      <c r="D160" s="5">
        <v>69.011351202233996</v>
      </c>
      <c r="E160" s="5">
        <v>91.924722805079</v>
      </c>
      <c r="F160" s="5">
        <v>91.667713963080004</v>
      </c>
      <c r="G160" s="5">
        <v>97.788660837258007</v>
      </c>
      <c r="H160" s="5">
        <v>115.385507822238</v>
      </c>
      <c r="I160" s="5">
        <v>73.345438319185007</v>
      </c>
      <c r="J160" s="5">
        <v>89.662403683359003</v>
      </c>
      <c r="K160" s="5">
        <v>94.575863057285005</v>
      </c>
    </row>
    <row r="161" spans="1:11" ht="14" x14ac:dyDescent="0.15">
      <c r="A161" s="1" t="s">
        <v>169</v>
      </c>
      <c r="B161" s="5">
        <v>96.122816081297003</v>
      </c>
      <c r="C161" s="5">
        <v>118.272694550729</v>
      </c>
      <c r="D161" s="5">
        <v>73.492065819299</v>
      </c>
      <c r="E161" s="5">
        <v>88.014631053629998</v>
      </c>
      <c r="F161" s="5">
        <v>92.159757760877</v>
      </c>
      <c r="G161" s="5">
        <v>97.336608700905003</v>
      </c>
      <c r="H161" s="5">
        <v>115.239118443441</v>
      </c>
      <c r="I161" s="5">
        <v>76.344377656674993</v>
      </c>
      <c r="J161" s="5">
        <v>90.243746711778996</v>
      </c>
      <c r="K161" s="5">
        <v>95.592686704711994</v>
      </c>
    </row>
    <row r="162" spans="1:11" ht="14" x14ac:dyDescent="0.15">
      <c r="A162" s="1" t="s">
        <v>170</v>
      </c>
      <c r="B162" s="5">
        <v>92.244358348198006</v>
      </c>
      <c r="C162" s="5">
        <v>105.387429058254</v>
      </c>
      <c r="D162" s="5">
        <v>73.086202471286995</v>
      </c>
      <c r="E162" s="5">
        <v>87.375921611810995</v>
      </c>
      <c r="F162" s="5">
        <v>90.462322295687997</v>
      </c>
      <c r="G162" s="5">
        <v>96.67579150716</v>
      </c>
      <c r="H162" s="5">
        <v>113.69141233833</v>
      </c>
      <c r="I162" s="5">
        <v>77.594554992214995</v>
      </c>
      <c r="J162" s="5">
        <v>89.331988779330004</v>
      </c>
      <c r="K162" s="5">
        <v>94.912315299940005</v>
      </c>
    </row>
    <row r="163" spans="1:11" ht="14" x14ac:dyDescent="0.15">
      <c r="A163" s="1" t="s">
        <v>171</v>
      </c>
      <c r="B163" s="5">
        <v>100.97319895826</v>
      </c>
      <c r="C163" s="5">
        <v>117.93820213287999</v>
      </c>
      <c r="D163" s="5">
        <v>76.812165715453006</v>
      </c>
      <c r="E163" s="5">
        <v>94.403762154546996</v>
      </c>
      <c r="F163" s="5">
        <v>98.753177773961994</v>
      </c>
      <c r="G163" s="5">
        <v>97.569920255068993</v>
      </c>
      <c r="H163" s="5">
        <v>114.10837212025901</v>
      </c>
      <c r="I163" s="5">
        <v>78.399032049398002</v>
      </c>
      <c r="J163" s="5">
        <v>91.269549390039998</v>
      </c>
      <c r="K163" s="5">
        <v>94.856347371566002</v>
      </c>
    </row>
    <row r="164" spans="1:11" ht="14" x14ac:dyDescent="0.15">
      <c r="A164" s="1" t="s">
        <v>172</v>
      </c>
      <c r="B164" s="5">
        <v>95.355379809661997</v>
      </c>
      <c r="C164" s="5">
        <v>112.81611515193801</v>
      </c>
      <c r="D164" s="5">
        <v>76.209023714257</v>
      </c>
      <c r="E164" s="5">
        <v>91.227156379961002</v>
      </c>
      <c r="F164" s="5">
        <v>91.291634709294001</v>
      </c>
      <c r="G164" s="5">
        <v>97.797786754808996</v>
      </c>
      <c r="H164" s="5">
        <v>113.891671629454</v>
      </c>
      <c r="I164" s="5">
        <v>79.373042731777005</v>
      </c>
      <c r="J164" s="5">
        <v>92.028323753438002</v>
      </c>
      <c r="K164" s="5">
        <v>95.149203832691001</v>
      </c>
    </row>
    <row r="165" spans="1:11" ht="14" x14ac:dyDescent="0.15">
      <c r="A165" s="1" t="s">
        <v>173</v>
      </c>
      <c r="B165" s="5">
        <v>100.166735163586</v>
      </c>
      <c r="C165" s="5">
        <v>115.956964173279</v>
      </c>
      <c r="D165" s="5">
        <v>82.285700021574996</v>
      </c>
      <c r="E165" s="5">
        <v>90.263120388703001</v>
      </c>
      <c r="F165" s="5">
        <v>99.444329386543004</v>
      </c>
      <c r="G165" s="5">
        <v>98.928187043803007</v>
      </c>
      <c r="H165" s="5">
        <v>112.821768021794</v>
      </c>
      <c r="I165" s="5">
        <v>80.535148329292994</v>
      </c>
      <c r="J165" s="5">
        <v>92.880265881247993</v>
      </c>
      <c r="K165" s="5">
        <v>96.84070273383</v>
      </c>
    </row>
    <row r="166" spans="1:11" ht="14" x14ac:dyDescent="0.15">
      <c r="A166" s="1" t="s">
        <v>174</v>
      </c>
      <c r="B166" s="5">
        <v>99.057641233477995</v>
      </c>
      <c r="C166" s="5">
        <v>110.600902003274</v>
      </c>
      <c r="D166" s="5">
        <v>84.872908092727997</v>
      </c>
      <c r="E166" s="5">
        <v>90.907868121383004</v>
      </c>
      <c r="F166" s="5">
        <v>99.062398312664996</v>
      </c>
      <c r="G166" s="5">
        <v>98.291548122845995</v>
      </c>
      <c r="H166" s="5">
        <v>111.03744614676999</v>
      </c>
      <c r="I166" s="5">
        <v>81.547998752775001</v>
      </c>
      <c r="J166" s="5">
        <v>93.218000817394994</v>
      </c>
      <c r="K166" s="5">
        <v>96.264563229502997</v>
      </c>
    </row>
    <row r="167" spans="1:11" ht="14" x14ac:dyDescent="0.15">
      <c r="A167" s="1" t="s">
        <v>175</v>
      </c>
      <c r="B167" s="5">
        <v>97.793735015056001</v>
      </c>
      <c r="C167" s="5">
        <v>111.37755055343899</v>
      </c>
      <c r="D167" s="5">
        <v>87.006771936462997</v>
      </c>
      <c r="E167" s="5">
        <v>94.328946327232998</v>
      </c>
      <c r="F167" s="5">
        <v>94.362188072297002</v>
      </c>
      <c r="G167" s="5">
        <v>98.444382077254005</v>
      </c>
      <c r="H167" s="5">
        <v>110.282068018629</v>
      </c>
      <c r="I167" s="5">
        <v>82.096253560516004</v>
      </c>
      <c r="J167" s="5">
        <v>94.644548172171994</v>
      </c>
      <c r="K167" s="5">
        <v>96.861594717453997</v>
      </c>
    </row>
    <row r="168" spans="1:11" ht="14" x14ac:dyDescent="0.15">
      <c r="A168" s="1" t="s">
        <v>176</v>
      </c>
      <c r="B168" s="5">
        <v>100.98380936727099</v>
      </c>
      <c r="C168" s="5">
        <v>113.396355862175</v>
      </c>
      <c r="D168" s="5">
        <v>87.458556518587002</v>
      </c>
      <c r="E168" s="5">
        <v>97.281030186294004</v>
      </c>
      <c r="F168" s="5">
        <v>98.447717022136004</v>
      </c>
      <c r="G168" s="5">
        <v>98.799052516098996</v>
      </c>
      <c r="H168" s="5">
        <v>111.25142062395</v>
      </c>
      <c r="I168" s="5">
        <v>82.829738463246997</v>
      </c>
      <c r="J168" s="5">
        <v>95.939150180045999</v>
      </c>
      <c r="K168" s="5">
        <v>95.748237887787994</v>
      </c>
    </row>
    <row r="169" spans="1:11" ht="14" x14ac:dyDescent="0.15">
      <c r="A169" s="1" t="s">
        <v>177</v>
      </c>
      <c r="B169" s="5">
        <v>99.372849733701997</v>
      </c>
      <c r="C169" s="5">
        <v>109.54068707092399</v>
      </c>
      <c r="D169" s="5">
        <v>86.318563773513006</v>
      </c>
      <c r="E169" s="5">
        <v>98.573705466980002</v>
      </c>
      <c r="F169" s="5">
        <v>96.432849720435001</v>
      </c>
      <c r="G169" s="5">
        <v>98.775758516406995</v>
      </c>
      <c r="H169" s="5">
        <v>111.87523430516799</v>
      </c>
      <c r="I169" s="5">
        <v>83.154251569403002</v>
      </c>
      <c r="J169" s="5">
        <v>96.045948309086</v>
      </c>
      <c r="K169" s="5">
        <v>95.784465480354001</v>
      </c>
    </row>
    <row r="170" spans="1:11" ht="14" x14ac:dyDescent="0.15">
      <c r="A170" s="1" t="s">
        <v>178</v>
      </c>
      <c r="B170" s="5">
        <v>101.065455944272</v>
      </c>
      <c r="C170" s="5">
        <v>111.514096222448</v>
      </c>
      <c r="D170" s="5">
        <v>85.517222169632007</v>
      </c>
      <c r="E170" s="5">
        <v>97.305832422833006</v>
      </c>
      <c r="F170" s="5">
        <v>99.626802283897007</v>
      </c>
      <c r="G170" s="5">
        <v>98.472165415812</v>
      </c>
      <c r="H170" s="5">
        <v>111.227195966482</v>
      </c>
      <c r="I170" s="5">
        <v>83.456986638443993</v>
      </c>
      <c r="J170" s="5">
        <v>95.267659696061997</v>
      </c>
      <c r="K170" s="5">
        <v>95.825407339874999</v>
      </c>
    </row>
    <row r="171" spans="1:11" ht="14" x14ac:dyDescent="0.15">
      <c r="A171" s="1" t="s">
        <v>179</v>
      </c>
      <c r="B171" s="5">
        <v>98.322970722668998</v>
      </c>
      <c r="C171" s="5">
        <v>107.775527549936</v>
      </c>
      <c r="D171" s="5">
        <v>82.594098887021005</v>
      </c>
      <c r="E171" s="5">
        <v>94.270425715873998</v>
      </c>
      <c r="F171" s="5">
        <v>97.484944927640996</v>
      </c>
      <c r="G171" s="5">
        <v>98.599392617749004</v>
      </c>
      <c r="H171" s="5">
        <v>111.282826930987</v>
      </c>
      <c r="I171" s="5">
        <v>84.242535158541003</v>
      </c>
      <c r="J171" s="5">
        <v>95.051904870466004</v>
      </c>
      <c r="K171" s="5">
        <v>96.248483992925998</v>
      </c>
    </row>
    <row r="172" spans="1:11" ht="14" x14ac:dyDescent="0.15">
      <c r="A172" s="1" t="s">
        <v>180</v>
      </c>
      <c r="B172" s="5">
        <v>95.668926611637005</v>
      </c>
      <c r="C172" s="5">
        <v>106.134199020658</v>
      </c>
      <c r="D172" s="5">
        <v>79.387896941921994</v>
      </c>
      <c r="E172" s="5">
        <v>98.998252429402001</v>
      </c>
      <c r="F172" s="5">
        <v>90.961743977181001</v>
      </c>
      <c r="G172" s="5">
        <v>98.203917854663004</v>
      </c>
      <c r="H172" s="5">
        <v>105.10332555652801</v>
      </c>
      <c r="I172" s="5">
        <v>84.611686363933998</v>
      </c>
      <c r="J172" s="5">
        <v>94.999566790293002</v>
      </c>
      <c r="K172" s="5">
        <v>96.117774687150998</v>
      </c>
    </row>
    <row r="173" spans="1:11" ht="14" x14ac:dyDescent="0.15">
      <c r="A173" s="1" t="s">
        <v>181</v>
      </c>
      <c r="B173" s="5">
        <v>97.324567545535999</v>
      </c>
      <c r="C173" s="5">
        <v>113.157244191936</v>
      </c>
      <c r="D173" s="5">
        <v>81.020139769050999</v>
      </c>
      <c r="E173" s="5">
        <v>92.510459316042002</v>
      </c>
      <c r="F173" s="5">
        <v>94.042738480321006</v>
      </c>
      <c r="G173" s="5">
        <v>97.626492966992004</v>
      </c>
      <c r="H173" s="5">
        <v>110.354094215245</v>
      </c>
      <c r="I173" s="5">
        <v>84.470011614799006</v>
      </c>
      <c r="J173" s="5">
        <v>94.789122938226001</v>
      </c>
      <c r="K173" s="5">
        <v>95.753612945585999</v>
      </c>
    </row>
    <row r="174" spans="1:11" ht="14" x14ac:dyDescent="0.15">
      <c r="A174" s="1" t="s">
        <v>182</v>
      </c>
      <c r="B174" s="5">
        <v>93.927470933685996</v>
      </c>
      <c r="C174" s="5">
        <v>103.349240815551</v>
      </c>
      <c r="D174" s="5">
        <v>78.138934775313999</v>
      </c>
      <c r="E174" s="5">
        <v>93.366143633834994</v>
      </c>
      <c r="F174" s="5">
        <v>91.468658318389998</v>
      </c>
      <c r="G174" s="5">
        <v>98.490368721433001</v>
      </c>
      <c r="H174" s="5">
        <v>111.26737640393</v>
      </c>
      <c r="I174" s="5">
        <v>83.329194487045996</v>
      </c>
      <c r="J174" s="5">
        <v>95.979159088390006</v>
      </c>
      <c r="K174" s="5">
        <v>95.940875197652005</v>
      </c>
    </row>
    <row r="175" spans="1:11" ht="14" x14ac:dyDescent="0.15">
      <c r="A175" s="1" t="s">
        <v>183</v>
      </c>
      <c r="B175" s="5">
        <v>102.31452086423501</v>
      </c>
      <c r="C175" s="5">
        <v>115.273310917581</v>
      </c>
      <c r="D175" s="5">
        <v>83.626632298846005</v>
      </c>
      <c r="E175" s="5">
        <v>97.919516275122007</v>
      </c>
      <c r="F175" s="5">
        <v>100.348020109088</v>
      </c>
      <c r="G175" s="5">
        <v>99.361282318533995</v>
      </c>
      <c r="H175" s="5">
        <v>111.429837210575</v>
      </c>
      <c r="I175" s="5">
        <v>85.251696198982998</v>
      </c>
      <c r="J175" s="5">
        <v>96.357994074909001</v>
      </c>
      <c r="K175" s="5">
        <v>97.016080841085</v>
      </c>
    </row>
    <row r="176" spans="1:11" ht="14" x14ac:dyDescent="0.15">
      <c r="A176" s="1" t="s">
        <v>184</v>
      </c>
      <c r="B176" s="5">
        <v>96.648580372764002</v>
      </c>
      <c r="C176" s="5">
        <v>110.41194284997501</v>
      </c>
      <c r="D176" s="5">
        <v>81.126778140935002</v>
      </c>
      <c r="E176" s="5">
        <v>94.144334438290002</v>
      </c>
      <c r="F176" s="5">
        <v>93.133774733864996</v>
      </c>
      <c r="G176" s="5">
        <v>99.030751379175996</v>
      </c>
      <c r="H176" s="5">
        <v>111.19820095032</v>
      </c>
      <c r="I176" s="5">
        <v>84.595594878380993</v>
      </c>
      <c r="J176" s="5">
        <v>95.944829652975002</v>
      </c>
      <c r="K176" s="5">
        <v>96.389077869066995</v>
      </c>
    </row>
    <row r="177" spans="1:11" ht="14" x14ac:dyDescent="0.15">
      <c r="A177" s="1" t="s">
        <v>185</v>
      </c>
      <c r="B177" s="5">
        <v>100.642026608413</v>
      </c>
      <c r="C177" s="5">
        <v>112.35239293314</v>
      </c>
      <c r="D177" s="5">
        <v>87.496795430581003</v>
      </c>
      <c r="E177" s="5">
        <v>92.928131509671999</v>
      </c>
      <c r="F177" s="5">
        <v>100.268755294822</v>
      </c>
      <c r="G177" s="5">
        <v>99.145659029711993</v>
      </c>
      <c r="H177" s="5">
        <v>109.19317183122</v>
      </c>
      <c r="I177" s="5">
        <v>85.618839573401999</v>
      </c>
      <c r="J177" s="5">
        <v>94.939907919947004</v>
      </c>
      <c r="K177" s="5">
        <v>97.566469806705996</v>
      </c>
    </row>
    <row r="178" spans="1:11" ht="14" x14ac:dyDescent="0.15">
      <c r="A178" s="1" t="s">
        <v>186</v>
      </c>
      <c r="B178" s="5">
        <v>99.939529598988003</v>
      </c>
      <c r="C178" s="5">
        <v>111.620358502626</v>
      </c>
      <c r="D178" s="5">
        <v>88.821988614961995</v>
      </c>
      <c r="E178" s="5">
        <v>91.457390298318003</v>
      </c>
      <c r="F178" s="5">
        <v>99.748388494599993</v>
      </c>
      <c r="G178" s="5">
        <v>99.538076551263998</v>
      </c>
      <c r="H178" s="5">
        <v>112.10500588603399</v>
      </c>
      <c r="I178" s="5">
        <v>85.386691613512994</v>
      </c>
      <c r="J178" s="5">
        <v>93.488362309281001</v>
      </c>
      <c r="K178" s="5">
        <v>97.583757683784</v>
      </c>
    </row>
    <row r="179" spans="1:11" ht="14" x14ac:dyDescent="0.15">
      <c r="A179" s="1" t="s">
        <v>187</v>
      </c>
      <c r="B179" s="5">
        <v>99.203482813850002</v>
      </c>
      <c r="C179" s="5">
        <v>112.87650393145699</v>
      </c>
      <c r="D179" s="5">
        <v>91.124659198070006</v>
      </c>
      <c r="E179" s="5">
        <v>96.925902307276999</v>
      </c>
      <c r="F179" s="5">
        <v>94.917774379451998</v>
      </c>
      <c r="G179" s="5">
        <v>99.421283344101994</v>
      </c>
      <c r="H179" s="5">
        <v>111.99261341431399</v>
      </c>
      <c r="I179" s="5">
        <v>85.991894592042001</v>
      </c>
      <c r="J179" s="5">
        <v>96.178401180023002</v>
      </c>
      <c r="K179" s="5">
        <v>97.035182134915999</v>
      </c>
    </row>
    <row r="180" spans="1:11" ht="14" x14ac:dyDescent="0.15">
      <c r="A180" s="1" t="s">
        <v>188</v>
      </c>
      <c r="B180" s="5">
        <v>100.182914258637</v>
      </c>
      <c r="C180" s="5">
        <v>102.802580623998</v>
      </c>
      <c r="D180" s="5">
        <v>91.644851948606004</v>
      </c>
      <c r="E180" s="5">
        <v>98.633291967378995</v>
      </c>
      <c r="F180" s="5">
        <v>100.546795954968</v>
      </c>
      <c r="G180" s="5">
        <v>98.148962965834002</v>
      </c>
      <c r="H180" s="5">
        <v>101.241644210706</v>
      </c>
      <c r="I180" s="5">
        <v>86.490324395214003</v>
      </c>
      <c r="J180" s="5">
        <v>98.468062397227001</v>
      </c>
      <c r="K180" s="5">
        <v>97.249476944009999</v>
      </c>
    </row>
    <row r="181" spans="1:11" ht="14" x14ac:dyDescent="0.15">
      <c r="A181" s="1" t="s">
        <v>189</v>
      </c>
      <c r="B181" s="5">
        <v>99.369516739394001</v>
      </c>
      <c r="C181" s="5">
        <v>107.605588244164</v>
      </c>
      <c r="D181" s="5">
        <v>90.836018483705004</v>
      </c>
      <c r="E181" s="5">
        <v>101.785206777311</v>
      </c>
      <c r="F181" s="5">
        <v>95.355792168267996</v>
      </c>
      <c r="G181" s="5">
        <v>99.705632680218997</v>
      </c>
      <c r="H181" s="5">
        <v>109.795214087988</v>
      </c>
      <c r="I181" s="5">
        <v>87.261903574483995</v>
      </c>
      <c r="J181" s="5">
        <v>99.901602666676993</v>
      </c>
      <c r="K181" s="5">
        <v>96.469253067935</v>
      </c>
    </row>
    <row r="182" spans="1:11" ht="14" x14ac:dyDescent="0.15">
      <c r="A182" s="1" t="s">
        <v>190</v>
      </c>
      <c r="B182" s="5">
        <v>103.29588469230499</v>
      </c>
      <c r="C182" s="5">
        <v>108.366205327288</v>
      </c>
      <c r="D182" s="5">
        <v>90.320752434609005</v>
      </c>
      <c r="E182" s="5">
        <v>104.86595555456201</v>
      </c>
      <c r="F182" s="5">
        <v>101.517236566923</v>
      </c>
      <c r="G182" s="5">
        <v>99.414032763161003</v>
      </c>
      <c r="H182" s="5">
        <v>107.901721774138</v>
      </c>
      <c r="I182" s="5">
        <v>87.814857483842005</v>
      </c>
      <c r="J182" s="5">
        <v>100.98704693931001</v>
      </c>
      <c r="K182" s="5">
        <v>95.886135782541004</v>
      </c>
    </row>
    <row r="183" spans="1:11" ht="14" x14ac:dyDescent="0.15">
      <c r="A183" s="1" t="s">
        <v>191</v>
      </c>
      <c r="B183" s="5">
        <v>98.230623908007999</v>
      </c>
      <c r="C183" s="5">
        <v>102.281954534387</v>
      </c>
      <c r="D183" s="5">
        <v>86.386826464169005</v>
      </c>
      <c r="E183" s="5">
        <v>102.064862627541</v>
      </c>
      <c r="F183" s="5">
        <v>95.737259828584001</v>
      </c>
      <c r="G183" s="5">
        <v>98.575549549794999</v>
      </c>
      <c r="H183" s="5">
        <v>105.684604388445</v>
      </c>
      <c r="I183" s="5">
        <v>88.007370406747</v>
      </c>
      <c r="J183" s="5">
        <v>102.614535286113</v>
      </c>
      <c r="K183" s="5">
        <v>94.380777344085999</v>
      </c>
    </row>
    <row r="184" spans="1:11" ht="14" x14ac:dyDescent="0.15">
      <c r="A184" s="1" t="s">
        <v>192</v>
      </c>
      <c r="B184" s="5">
        <v>96.955274128510993</v>
      </c>
      <c r="C184" s="5">
        <v>107.02210255437301</v>
      </c>
      <c r="D184" s="5">
        <v>83.153283801144994</v>
      </c>
      <c r="E184" s="5">
        <v>108.44609880163</v>
      </c>
      <c r="F184" s="5">
        <v>88.357313754074994</v>
      </c>
      <c r="G184" s="5">
        <v>99.604405531075003</v>
      </c>
      <c r="H184" s="5">
        <v>106.313853383123</v>
      </c>
      <c r="I184" s="5">
        <v>88.870352917187006</v>
      </c>
      <c r="J184" s="5">
        <v>103.61909667661401</v>
      </c>
      <c r="K184" s="5">
        <v>94.064852027222997</v>
      </c>
    </row>
    <row r="185" spans="1:11" ht="14" x14ac:dyDescent="0.15">
      <c r="A185" s="1" t="s">
        <v>193</v>
      </c>
      <c r="B185" s="5">
        <v>98.413883443496005</v>
      </c>
      <c r="C185" s="5">
        <v>108.72612782433799</v>
      </c>
      <c r="D185" s="5">
        <v>83.362566780322993</v>
      </c>
      <c r="E185" s="5">
        <v>99.221606339245</v>
      </c>
      <c r="F185" s="5">
        <v>94.843431771097002</v>
      </c>
      <c r="G185" s="5">
        <v>98.570355170792993</v>
      </c>
      <c r="H185" s="5">
        <v>105.791603032379</v>
      </c>
      <c r="I185" s="5">
        <v>87.297341442090001</v>
      </c>
      <c r="J185" s="5">
        <v>101.681571643314</v>
      </c>
      <c r="K185" s="5">
        <v>96.362524525008993</v>
      </c>
    </row>
    <row r="186" spans="1:11" ht="14" x14ac:dyDescent="0.15">
      <c r="A186" s="1" t="s">
        <v>194</v>
      </c>
      <c r="B186" s="5">
        <v>96.940238578608998</v>
      </c>
      <c r="C186" s="5">
        <v>101.950190172552</v>
      </c>
      <c r="D186" s="5">
        <v>83.650362136008994</v>
      </c>
      <c r="E186" s="5">
        <v>100.551429954337</v>
      </c>
      <c r="F186" s="5">
        <v>94.259476789060002</v>
      </c>
      <c r="G186" s="5">
        <v>99.903758883558993</v>
      </c>
      <c r="H186" s="5">
        <v>105.964479867194</v>
      </c>
      <c r="I186" s="5">
        <v>89.714175180279994</v>
      </c>
      <c r="J186" s="5">
        <v>104.052119038227</v>
      </c>
      <c r="K186" s="5">
        <v>96.564832261277004</v>
      </c>
    </row>
    <row r="187" spans="1:11" ht="14" x14ac:dyDescent="0.15">
      <c r="A187" s="1" t="s">
        <v>195</v>
      </c>
      <c r="B187" s="5">
        <v>97.253812560040004</v>
      </c>
      <c r="C187" s="5">
        <v>107.012439148456</v>
      </c>
      <c r="D187" s="5">
        <v>84.324683882287005</v>
      </c>
      <c r="E187" s="5">
        <v>98.466233441466002</v>
      </c>
      <c r="F187" s="5">
        <v>93.540086647850998</v>
      </c>
      <c r="G187" s="5">
        <v>98.804465303097004</v>
      </c>
      <c r="H187" s="5">
        <v>104.22336392963901</v>
      </c>
      <c r="I187" s="5">
        <v>87.194128503298998</v>
      </c>
      <c r="J187" s="5">
        <v>101.63037014972799</v>
      </c>
      <c r="K187" s="5">
        <v>96.447304884524996</v>
      </c>
    </row>
    <row r="188" spans="1:11" ht="14" x14ac:dyDescent="0.15">
      <c r="A188" s="1" t="s">
        <v>196</v>
      </c>
      <c r="B188" s="5">
        <v>100.267614174279</v>
      </c>
      <c r="C188" s="5">
        <v>101.11155309645</v>
      </c>
      <c r="D188" s="5">
        <v>84.740764686131001</v>
      </c>
      <c r="E188" s="5">
        <v>104.094500299903</v>
      </c>
      <c r="F188" s="5">
        <v>99.562300742488006</v>
      </c>
      <c r="G188" s="5">
        <v>98.478896595422</v>
      </c>
      <c r="H188" s="5">
        <v>100.82959029525099</v>
      </c>
      <c r="I188" s="5">
        <v>86.976254696213999</v>
      </c>
      <c r="J188" s="5">
        <v>102.278453817222</v>
      </c>
      <c r="K188" s="5">
        <v>96.690523548396996</v>
      </c>
    </row>
    <row r="189" spans="1:11" ht="14" x14ac:dyDescent="0.15">
      <c r="A189" s="1" t="s">
        <v>197</v>
      </c>
      <c r="B189" s="5">
        <v>99.579411289223998</v>
      </c>
      <c r="C189" s="5">
        <v>105.24292477973</v>
      </c>
      <c r="D189" s="5">
        <v>89.595416913201007</v>
      </c>
      <c r="E189" s="5">
        <v>101.001410522554</v>
      </c>
      <c r="F189" s="5">
        <v>97.321520120331002</v>
      </c>
      <c r="G189" s="5">
        <v>98.364487429212005</v>
      </c>
      <c r="H189" s="5">
        <v>102.24871153353899</v>
      </c>
      <c r="I189" s="5">
        <v>87.716690197302</v>
      </c>
      <c r="J189" s="5">
        <v>103.374951775019</v>
      </c>
      <c r="K189" s="5">
        <v>95.119251410781004</v>
      </c>
    </row>
    <row r="190" spans="1:11" ht="14" x14ac:dyDescent="0.15">
      <c r="A190" s="1" t="s">
        <v>198</v>
      </c>
      <c r="B190" s="5">
        <v>99.229124813032996</v>
      </c>
      <c r="C190" s="5">
        <v>102.891903179227</v>
      </c>
      <c r="D190" s="5">
        <v>90.135997533657005</v>
      </c>
      <c r="E190" s="5">
        <v>102.20569474982899</v>
      </c>
      <c r="F190" s="5">
        <v>97.052152406535001</v>
      </c>
      <c r="G190" s="5">
        <v>99.549491206629995</v>
      </c>
      <c r="H190" s="5">
        <v>103.43431088469001</v>
      </c>
      <c r="I190" s="5">
        <v>86.666781653103001</v>
      </c>
      <c r="J190" s="5">
        <v>104.729191112246</v>
      </c>
      <c r="K190" s="5">
        <v>96.283206406427993</v>
      </c>
    </row>
    <row r="191" spans="1:11" ht="14" x14ac:dyDescent="0.15">
      <c r="A191" s="1" t="s">
        <v>199</v>
      </c>
      <c r="B191" s="5">
        <v>99.117931984837995</v>
      </c>
      <c r="C191" s="5">
        <v>104.003344454331</v>
      </c>
      <c r="D191" s="5">
        <v>91.196981817722005</v>
      </c>
      <c r="E191" s="5">
        <v>105.908225645606</v>
      </c>
      <c r="F191" s="5">
        <v>94.490897335094999</v>
      </c>
      <c r="G191" s="5">
        <v>98.030513931040005</v>
      </c>
      <c r="H191" s="5">
        <v>103.38693519685501</v>
      </c>
      <c r="I191" s="5">
        <v>86.033685656735003</v>
      </c>
      <c r="J191" s="5">
        <v>102.952182584532</v>
      </c>
      <c r="K191" s="5">
        <v>95.004168620288993</v>
      </c>
    </row>
    <row r="192" spans="1:11" ht="14" x14ac:dyDescent="0.15">
      <c r="A192" s="1" t="s">
        <v>200</v>
      </c>
      <c r="B192" s="5">
        <v>98.257106390854005</v>
      </c>
      <c r="C192" s="5">
        <v>103.707529376569</v>
      </c>
      <c r="D192" s="5">
        <v>92.781855476084999</v>
      </c>
      <c r="E192" s="5">
        <v>99.132662473580993</v>
      </c>
      <c r="F192" s="5">
        <v>95.924351973056005</v>
      </c>
      <c r="G192" s="5">
        <v>97.655783993298002</v>
      </c>
      <c r="H192" s="5">
        <v>102.51117099004</v>
      </c>
      <c r="I192" s="5">
        <v>87.287428544649998</v>
      </c>
      <c r="J192" s="5">
        <v>100.02672589627601</v>
      </c>
      <c r="K192" s="5">
        <v>94.911244644236007</v>
      </c>
    </row>
    <row r="193" spans="1:11" ht="14" x14ac:dyDescent="0.15">
      <c r="A193" s="1" t="s">
        <v>201</v>
      </c>
      <c r="B193" s="5">
        <v>97.198151106243003</v>
      </c>
      <c r="C193" s="5">
        <v>98.498457315162995</v>
      </c>
      <c r="D193" s="5">
        <v>89.356071898501</v>
      </c>
      <c r="E193" s="5">
        <v>100.14641591581599</v>
      </c>
      <c r="F193" s="5">
        <v>95.973577434833999</v>
      </c>
      <c r="G193" s="5">
        <v>96.778204085138</v>
      </c>
      <c r="H193" s="5">
        <v>100.53263859418701</v>
      </c>
      <c r="I193" s="5">
        <v>85.584113771694007</v>
      </c>
      <c r="J193" s="5">
        <v>99.129081704973999</v>
      </c>
      <c r="K193" s="5">
        <v>95.191401748740006</v>
      </c>
    </row>
    <row r="194" spans="1:11" ht="14" x14ac:dyDescent="0.15">
      <c r="A194" s="1" t="s">
        <v>202</v>
      </c>
      <c r="B194" s="5">
        <v>101.799708188868</v>
      </c>
      <c r="C194" s="5">
        <v>104.537011347141</v>
      </c>
      <c r="D194" s="5">
        <v>88.464496274499993</v>
      </c>
      <c r="E194" s="5">
        <v>105.871985490846</v>
      </c>
      <c r="F194" s="5">
        <v>99.923981023070994</v>
      </c>
      <c r="G194" s="5">
        <v>97.553417366627002</v>
      </c>
      <c r="H194" s="5">
        <v>103.89662021621</v>
      </c>
      <c r="I194" s="5">
        <v>85.754991464249997</v>
      </c>
      <c r="J194" s="5">
        <v>100.967771784824</v>
      </c>
      <c r="K194" s="5">
        <v>93.963660133765998</v>
      </c>
    </row>
    <row r="195" spans="1:11" ht="14" x14ac:dyDescent="0.15">
      <c r="A195" s="1" t="s">
        <v>203</v>
      </c>
      <c r="B195" s="5">
        <v>94.394361758589</v>
      </c>
      <c r="C195" s="5">
        <v>99.720894172290997</v>
      </c>
      <c r="D195" s="5">
        <v>84.397677060321001</v>
      </c>
      <c r="E195" s="5">
        <v>98.178832267117002</v>
      </c>
      <c r="F195" s="5">
        <v>91.178604651537995</v>
      </c>
      <c r="G195" s="5">
        <v>95.617922022141997</v>
      </c>
      <c r="H195" s="5">
        <v>103.095542212643</v>
      </c>
      <c r="I195" s="5">
        <v>85.984862709759994</v>
      </c>
      <c r="J195" s="5">
        <v>98.003627163190998</v>
      </c>
      <c r="K195" s="5">
        <v>92.094734926770997</v>
      </c>
    </row>
    <row r="196" spans="1:11" ht="14" x14ac:dyDescent="0.15">
      <c r="A196" s="1" t="s">
        <v>204</v>
      </c>
      <c r="B196" s="5">
        <v>93.115294618123002</v>
      </c>
      <c r="C196" s="5">
        <v>102.02551028002701</v>
      </c>
      <c r="D196" s="5">
        <v>79.124081755001001</v>
      </c>
      <c r="E196" s="5">
        <v>103.632522928741</v>
      </c>
      <c r="F196" s="5">
        <v>85.510426847763995</v>
      </c>
      <c r="G196" s="5">
        <v>94.579171440083996</v>
      </c>
      <c r="H196" s="5">
        <v>101.53103288847799</v>
      </c>
      <c r="I196" s="5">
        <v>84.720608488736005</v>
      </c>
      <c r="J196" s="5">
        <v>98.267059127012004</v>
      </c>
      <c r="K196" s="5">
        <v>88.979142737314007</v>
      </c>
    </row>
    <row r="197" spans="1:11" ht="14" x14ac:dyDescent="0.15">
      <c r="A197" s="1" t="s">
        <v>205</v>
      </c>
      <c r="B197" s="5">
        <v>90.109601882518007</v>
      </c>
      <c r="C197" s="5">
        <v>103.821712966856</v>
      </c>
      <c r="D197" s="5">
        <v>80.970183546247</v>
      </c>
      <c r="E197" s="5">
        <v>95.112200762599002</v>
      </c>
      <c r="F197" s="5">
        <v>82.486511479613</v>
      </c>
      <c r="G197" s="5">
        <v>90.557643367058006</v>
      </c>
      <c r="H197" s="5">
        <v>100.753900622155</v>
      </c>
      <c r="I197" s="5">
        <v>85.153343763623994</v>
      </c>
      <c r="J197" s="5">
        <v>98.112417075973994</v>
      </c>
      <c r="K197" s="5">
        <v>84.072545278486004</v>
      </c>
    </row>
    <row r="198" spans="1:11" ht="14" x14ac:dyDescent="0.15">
      <c r="A198" s="1" t="s">
        <v>206</v>
      </c>
      <c r="B198" s="5">
        <v>85.557052842272</v>
      </c>
      <c r="C198" s="5">
        <v>93.308941279823998</v>
      </c>
      <c r="D198" s="5">
        <v>79.499699908994003</v>
      </c>
      <c r="E198" s="5">
        <v>90.906194412207</v>
      </c>
      <c r="F198" s="5">
        <v>80.147410195411993</v>
      </c>
      <c r="G198" s="5">
        <v>89.748445858321006</v>
      </c>
      <c r="H198" s="5">
        <v>99.854439019777999</v>
      </c>
      <c r="I198" s="5">
        <v>85.664847213534998</v>
      </c>
      <c r="J198" s="5">
        <v>94.801133958937001</v>
      </c>
      <c r="K198" s="5">
        <v>84.043255606114997</v>
      </c>
    </row>
    <row r="199" spans="1:11" ht="14" x14ac:dyDescent="0.15">
      <c r="A199" s="1" t="s">
        <v>207</v>
      </c>
      <c r="B199" s="5">
        <v>90.925811433020002</v>
      </c>
      <c r="C199" s="5">
        <v>102.844243302045</v>
      </c>
      <c r="D199" s="5">
        <v>85.130944540501005</v>
      </c>
      <c r="E199" s="5">
        <v>94.132012541321998</v>
      </c>
      <c r="F199" s="5">
        <v>84.632912734301996</v>
      </c>
      <c r="G199" s="5">
        <v>89.382268832253004</v>
      </c>
      <c r="H199" s="5">
        <v>99.134584977147</v>
      </c>
      <c r="I199" s="5">
        <v>86.657548882054002</v>
      </c>
      <c r="J199" s="5">
        <v>95.099046231784996</v>
      </c>
      <c r="K199" s="5">
        <v>82.604775457022996</v>
      </c>
    </row>
    <row r="200" spans="1:11" ht="14" x14ac:dyDescent="0.15">
      <c r="A200" s="1" t="s">
        <v>208</v>
      </c>
      <c r="B200" s="5">
        <v>88.454080831897002</v>
      </c>
      <c r="C200" s="5">
        <v>98.649392398882995</v>
      </c>
      <c r="D200" s="5">
        <v>83.884486905596006</v>
      </c>
      <c r="E200" s="5">
        <v>93.613817635916007</v>
      </c>
      <c r="F200" s="5">
        <v>81.898717547562001</v>
      </c>
      <c r="G200" s="5">
        <v>89.595644335966</v>
      </c>
      <c r="H200" s="5">
        <v>99.206370733043997</v>
      </c>
      <c r="I200" s="5">
        <v>87.307564385526007</v>
      </c>
      <c r="J200" s="5">
        <v>95.227948864571999</v>
      </c>
      <c r="K200" s="5">
        <v>83.189097782261996</v>
      </c>
    </row>
    <row r="201" spans="1:11" ht="14" x14ac:dyDescent="0.15">
      <c r="A201" s="1" t="s">
        <v>209</v>
      </c>
      <c r="B201" s="5">
        <v>89.430266954211007</v>
      </c>
      <c r="C201" s="5">
        <v>101.430814586118</v>
      </c>
      <c r="D201" s="5">
        <v>88.559501472197994</v>
      </c>
      <c r="E201" s="5">
        <v>95.300697078263994</v>
      </c>
      <c r="F201" s="5">
        <v>81.382604290716003</v>
      </c>
      <c r="G201" s="5">
        <v>89.118758658827005</v>
      </c>
      <c r="H201" s="5">
        <v>98.588093360811996</v>
      </c>
      <c r="I201" s="5">
        <v>86.750471796081001</v>
      </c>
      <c r="J201" s="5">
        <v>96.991942857794996</v>
      </c>
      <c r="K201" s="5">
        <v>80.957691196460004</v>
      </c>
    </row>
    <row r="202" spans="1:11" ht="14" x14ac:dyDescent="0.15">
      <c r="A202" s="1" t="s">
        <v>210</v>
      </c>
      <c r="B202" s="5">
        <v>89.343901844483995</v>
      </c>
      <c r="C202" s="5">
        <v>95.566388656143999</v>
      </c>
      <c r="D202" s="5">
        <v>90.859819751429001</v>
      </c>
      <c r="E202" s="5">
        <v>95.663011440825002</v>
      </c>
      <c r="F202" s="5">
        <v>83.446008943688</v>
      </c>
      <c r="G202" s="5">
        <v>89.056964082706003</v>
      </c>
      <c r="H202" s="5">
        <v>96.178195732443001</v>
      </c>
      <c r="I202" s="5">
        <v>87.306381105523002</v>
      </c>
      <c r="J202" s="5">
        <v>97.563902587510995</v>
      </c>
      <c r="K202" s="5">
        <v>81.882089143754001</v>
      </c>
    </row>
    <row r="203" spans="1:11" ht="14" x14ac:dyDescent="0.15">
      <c r="A203" s="1" t="s">
        <v>211</v>
      </c>
      <c r="B203" s="5">
        <v>92.035614282626</v>
      </c>
      <c r="C203" s="5">
        <v>98.046613082761993</v>
      </c>
      <c r="D203" s="5">
        <v>93.917243239266</v>
      </c>
      <c r="E203" s="5">
        <v>99.604630959787002</v>
      </c>
      <c r="F203" s="5">
        <v>85.610539838663001</v>
      </c>
      <c r="G203" s="5">
        <v>90.868172733540007</v>
      </c>
      <c r="H203" s="5">
        <v>97.745328882164003</v>
      </c>
      <c r="I203" s="5">
        <v>88.584456686148002</v>
      </c>
      <c r="J203" s="5">
        <v>96.344571848151006</v>
      </c>
      <c r="K203" s="5">
        <v>85.734196520732993</v>
      </c>
    </row>
    <row r="204" spans="1:11" ht="14" x14ac:dyDescent="0.15">
      <c r="A204" s="1" t="s">
        <v>212</v>
      </c>
      <c r="B204" s="5">
        <v>90.782014042450996</v>
      </c>
      <c r="C204" s="5">
        <v>97.309068521908998</v>
      </c>
      <c r="D204" s="5">
        <v>95.169435727172996</v>
      </c>
      <c r="E204" s="5">
        <v>94.233020452869994</v>
      </c>
      <c r="F204" s="5">
        <v>85.823318257962995</v>
      </c>
      <c r="G204" s="5">
        <v>90.402521145012003</v>
      </c>
      <c r="H204" s="5">
        <v>96.469917449926001</v>
      </c>
      <c r="I204" s="5">
        <v>89.310027932069005</v>
      </c>
      <c r="J204" s="5">
        <v>95.755169843781999</v>
      </c>
      <c r="K204" s="5">
        <v>85.134660324392001</v>
      </c>
    </row>
    <row r="205" spans="1:11" ht="14" x14ac:dyDescent="0.15">
      <c r="A205" s="1" t="s">
        <v>213</v>
      </c>
      <c r="B205" s="5">
        <v>91.462566564249002</v>
      </c>
      <c r="C205" s="5">
        <v>95.264533593893006</v>
      </c>
      <c r="D205" s="5">
        <v>93.601611904229998</v>
      </c>
      <c r="E205" s="5">
        <v>96.276713604747002</v>
      </c>
      <c r="F205" s="5">
        <v>87.296274904268998</v>
      </c>
      <c r="G205" s="5">
        <v>91.163199372224994</v>
      </c>
      <c r="H205" s="5">
        <v>97.329574744160993</v>
      </c>
      <c r="I205" s="5">
        <v>89.448289838123003</v>
      </c>
      <c r="J205" s="5">
        <v>94.994932318775994</v>
      </c>
      <c r="K205" s="5">
        <v>86.642366069679994</v>
      </c>
    </row>
    <row r="206" spans="1:11" ht="14" x14ac:dyDescent="0.15">
      <c r="A206" s="1" t="s">
        <v>214</v>
      </c>
      <c r="B206" s="5">
        <v>95.445101438362002</v>
      </c>
      <c r="C206" s="5">
        <v>98.784254177125007</v>
      </c>
      <c r="D206" s="5">
        <v>93.283882153264003</v>
      </c>
      <c r="E206" s="5">
        <v>97.539845407650006</v>
      </c>
      <c r="F206" s="5">
        <v>93.170839625824996</v>
      </c>
      <c r="G206" s="5">
        <v>91.853892762154999</v>
      </c>
      <c r="H206" s="5">
        <v>98.070481757864997</v>
      </c>
      <c r="I206" s="5">
        <v>90.258492603139999</v>
      </c>
      <c r="J206" s="5">
        <v>93.283598622892001</v>
      </c>
      <c r="K206" s="5">
        <v>88.393670871108</v>
      </c>
    </row>
    <row r="207" spans="1:11" ht="14" x14ac:dyDescent="0.15">
      <c r="A207" s="1" t="s">
        <v>215</v>
      </c>
      <c r="B207" s="5">
        <v>92.246261597010999</v>
      </c>
      <c r="C207" s="5">
        <v>94.055478043155006</v>
      </c>
      <c r="D207" s="5">
        <v>87.723615750242999</v>
      </c>
      <c r="E207" s="5">
        <v>93.790720701626</v>
      </c>
      <c r="F207" s="5">
        <v>91.139044798315993</v>
      </c>
      <c r="G207" s="5">
        <v>92.753599634097995</v>
      </c>
      <c r="H207" s="5">
        <v>97.162307256670005</v>
      </c>
      <c r="I207" s="5">
        <v>89.388944118438005</v>
      </c>
      <c r="J207" s="5">
        <v>92.963425838137994</v>
      </c>
      <c r="K207" s="5">
        <v>91.246806025167004</v>
      </c>
    </row>
    <row r="208" spans="1:11" ht="14" x14ac:dyDescent="0.15">
      <c r="A208" s="1" t="s">
        <v>216</v>
      </c>
      <c r="B208" s="5">
        <v>91.892238154286005</v>
      </c>
      <c r="C208" s="5">
        <v>97.814058056996004</v>
      </c>
      <c r="D208" s="5">
        <v>83.102280480781005</v>
      </c>
      <c r="E208" s="5">
        <v>98.301035580803998</v>
      </c>
      <c r="F208" s="5">
        <v>87.062776519688001</v>
      </c>
      <c r="G208" s="5">
        <v>92.985240026005997</v>
      </c>
      <c r="H208" s="5">
        <v>97.330554379084006</v>
      </c>
      <c r="I208" s="5">
        <v>89.156963749558003</v>
      </c>
      <c r="J208" s="5">
        <v>93.080752445985993</v>
      </c>
      <c r="K208" s="5">
        <v>90.285766773600002</v>
      </c>
    </row>
    <row r="209" spans="1:11" ht="14" x14ac:dyDescent="0.15">
      <c r="A209" s="1" t="s">
        <v>217</v>
      </c>
      <c r="B209" s="5">
        <v>92.981289244796002</v>
      </c>
      <c r="C209" s="5">
        <v>102.570008750567</v>
      </c>
      <c r="D209" s="5">
        <v>84.742716087440002</v>
      </c>
      <c r="E209" s="5">
        <v>100.97745339087299</v>
      </c>
      <c r="F209" s="5">
        <v>85.712335074185006</v>
      </c>
      <c r="G209" s="5">
        <v>94.415677060015994</v>
      </c>
      <c r="H209" s="5">
        <v>99.143041910231005</v>
      </c>
      <c r="I209" s="5">
        <v>89.394199544924007</v>
      </c>
      <c r="J209" s="5">
        <v>104.304648652935</v>
      </c>
      <c r="K209" s="5">
        <v>88.797611456859997</v>
      </c>
    </row>
    <row r="210" spans="1:11" ht="14" x14ac:dyDescent="0.15">
      <c r="A210" s="1" t="s">
        <v>218</v>
      </c>
      <c r="B210" s="5">
        <v>88.696325956872997</v>
      </c>
      <c r="C210" s="5">
        <v>93.522906548747997</v>
      </c>
      <c r="D210" s="5">
        <v>82.297598016416998</v>
      </c>
      <c r="E210" s="5">
        <v>90.740666552072994</v>
      </c>
      <c r="F210" s="5">
        <v>86.181182317638999</v>
      </c>
      <c r="G210" s="5">
        <v>93.038568811077994</v>
      </c>
      <c r="H210" s="5">
        <v>99.875377554161005</v>
      </c>
      <c r="I210" s="5">
        <v>88.980068748313002</v>
      </c>
      <c r="J210" s="5">
        <v>94.961137357400005</v>
      </c>
      <c r="K210" s="5">
        <v>90.521250438078994</v>
      </c>
    </row>
    <row r="211" spans="1:11" ht="14" x14ac:dyDescent="0.15">
      <c r="A211" s="1" t="s">
        <v>219</v>
      </c>
      <c r="B211" s="5">
        <v>96.826786358945</v>
      </c>
      <c r="C211" s="5">
        <v>103.36208793061201</v>
      </c>
      <c r="D211" s="5">
        <v>88.135233398568005</v>
      </c>
      <c r="E211" s="5">
        <v>94.066314326314</v>
      </c>
      <c r="F211" s="5">
        <v>96.021217663737005</v>
      </c>
      <c r="G211" s="5">
        <v>94.444717020042006</v>
      </c>
      <c r="H211" s="5">
        <v>99.544792178134003</v>
      </c>
      <c r="I211" s="5">
        <v>90.111505285817998</v>
      </c>
      <c r="J211" s="5">
        <v>96.045226530430995</v>
      </c>
      <c r="K211" s="5">
        <v>91.905781703314005</v>
      </c>
    </row>
    <row r="212" spans="1:11" ht="14" x14ac:dyDescent="0.15">
      <c r="A212" s="1" t="s">
        <v>220</v>
      </c>
      <c r="B212" s="5">
        <v>94.777619273541006</v>
      </c>
      <c r="C212" s="5">
        <v>99.316858637867995</v>
      </c>
      <c r="D212" s="5">
        <v>87.080706436447997</v>
      </c>
      <c r="E212" s="5">
        <v>98.631933564815995</v>
      </c>
      <c r="F212" s="5">
        <v>91.663695654003007</v>
      </c>
      <c r="G212" s="5">
        <v>96.202327830292006</v>
      </c>
      <c r="H212" s="5">
        <v>99.961382058385993</v>
      </c>
      <c r="I212" s="5">
        <v>90.110259727702996</v>
      </c>
      <c r="J212" s="5">
        <v>99.742915190130006</v>
      </c>
      <c r="K212" s="5">
        <v>93.107913111198997</v>
      </c>
    </row>
    <row r="213" spans="1:11" ht="14" x14ac:dyDescent="0.15">
      <c r="A213" s="1" t="s">
        <v>221</v>
      </c>
      <c r="B213" s="5">
        <v>95.143665084136998</v>
      </c>
      <c r="C213" s="5">
        <v>103.407551127069</v>
      </c>
      <c r="D213" s="5">
        <v>92.639560297930998</v>
      </c>
      <c r="E213" s="5">
        <v>91.460359584100999</v>
      </c>
      <c r="F213" s="5">
        <v>93.411888786172</v>
      </c>
      <c r="G213" s="5">
        <v>94.767772148356002</v>
      </c>
      <c r="H213" s="5">
        <v>100.588849438319</v>
      </c>
      <c r="I213" s="5">
        <v>90.806762607566995</v>
      </c>
      <c r="J213" s="5">
        <v>93.223155398426002</v>
      </c>
      <c r="K213" s="5">
        <v>93.193118879588994</v>
      </c>
    </row>
    <row r="214" spans="1:11" ht="14" x14ac:dyDescent="0.15">
      <c r="A214" s="1" t="s">
        <v>222</v>
      </c>
      <c r="B214" s="5">
        <v>95.102613256631997</v>
      </c>
      <c r="C214" s="5">
        <v>98.747652268096004</v>
      </c>
      <c r="D214" s="5">
        <v>95.627666165494006</v>
      </c>
      <c r="E214" s="5">
        <v>91.881681520827996</v>
      </c>
      <c r="F214" s="5">
        <v>94.934400903538005</v>
      </c>
      <c r="G214" s="5">
        <v>94.60548954219</v>
      </c>
      <c r="H214" s="5">
        <v>99.549012963677995</v>
      </c>
      <c r="I214" s="5">
        <v>91.796487828921997</v>
      </c>
      <c r="J214" s="5">
        <v>93.401360487260007</v>
      </c>
      <c r="K214" s="5">
        <v>93.069734588003996</v>
      </c>
    </row>
    <row r="215" spans="1:11" ht="14" x14ac:dyDescent="0.15">
      <c r="A215" s="1" t="s">
        <v>223</v>
      </c>
      <c r="B215" s="5">
        <v>95.193280301510995</v>
      </c>
      <c r="C215" s="5">
        <v>98.739032407417994</v>
      </c>
      <c r="D215" s="5">
        <v>101.093533515294</v>
      </c>
      <c r="E215" s="5">
        <v>97.135638847359004</v>
      </c>
      <c r="F215" s="5">
        <v>92.134699546709001</v>
      </c>
      <c r="G215" s="5">
        <v>94.433796281216999</v>
      </c>
      <c r="H215" s="5">
        <v>98.676936051276996</v>
      </c>
      <c r="I215" s="5">
        <v>95.263776809525993</v>
      </c>
      <c r="J215" s="5">
        <v>93.999040651425005</v>
      </c>
      <c r="K215" s="5">
        <v>92.668340873082002</v>
      </c>
    </row>
    <row r="216" spans="1:11" ht="14" x14ac:dyDescent="0.15">
      <c r="A216" s="1" t="s">
        <v>224</v>
      </c>
      <c r="B216" s="5">
        <v>95.685408939289005</v>
      </c>
      <c r="C216" s="5">
        <v>99.928904163675995</v>
      </c>
      <c r="D216" s="5">
        <v>97.800750012229003</v>
      </c>
      <c r="E216" s="5">
        <v>91.491815381056</v>
      </c>
      <c r="F216" s="5">
        <v>95.555661729785001</v>
      </c>
      <c r="G216" s="5">
        <v>95.195247030887998</v>
      </c>
      <c r="H216" s="5">
        <v>99.190611901611007</v>
      </c>
      <c r="I216" s="5">
        <v>91.610283145528001</v>
      </c>
      <c r="J216" s="5">
        <v>92.772607379562004</v>
      </c>
      <c r="K216" s="5">
        <v>94.482564811214004</v>
      </c>
    </row>
    <row r="217" spans="1:11" ht="14" x14ac:dyDescent="0.15">
      <c r="A217" s="1" t="s">
        <v>225</v>
      </c>
      <c r="B217" s="5">
        <v>95.022437238389003</v>
      </c>
      <c r="C217" s="5">
        <v>97.149477571627997</v>
      </c>
      <c r="D217" s="5">
        <v>97.751138734140994</v>
      </c>
      <c r="E217" s="5">
        <v>94.413579318119005</v>
      </c>
      <c r="F217" s="5">
        <v>94.097893887756001</v>
      </c>
      <c r="G217" s="5">
        <v>94.723931999233002</v>
      </c>
      <c r="H217" s="5">
        <v>99.493886566767998</v>
      </c>
      <c r="I217" s="5">
        <v>93.328204572651003</v>
      </c>
      <c r="J217" s="5">
        <v>93.786347258678006</v>
      </c>
      <c r="K217" s="5">
        <v>93.557760035662994</v>
      </c>
    </row>
    <row r="218" spans="1:11" ht="14" x14ac:dyDescent="0.15">
      <c r="A218" s="1" t="s">
        <v>226</v>
      </c>
      <c r="B218" s="5">
        <v>97.470428601406994</v>
      </c>
      <c r="C218" s="5">
        <v>98.743227316881004</v>
      </c>
      <c r="D218" s="5">
        <v>96.103129441847003</v>
      </c>
      <c r="E218" s="5">
        <v>98.889497855624001</v>
      </c>
      <c r="F218" s="5">
        <v>96.363439217139998</v>
      </c>
      <c r="G218" s="5">
        <v>94.851858427907999</v>
      </c>
      <c r="H218" s="5">
        <v>97.938025708244993</v>
      </c>
      <c r="I218" s="5">
        <v>92.899539018243999</v>
      </c>
      <c r="J218" s="5">
        <v>94.495764330620005</v>
      </c>
      <c r="K218" s="5">
        <v>93.116557298356</v>
      </c>
    </row>
    <row r="219" spans="1:11" ht="14" x14ac:dyDescent="0.15">
      <c r="A219" s="1" t="s">
        <v>227</v>
      </c>
      <c r="B219" s="5">
        <v>95.410554634085997</v>
      </c>
      <c r="C219" s="5">
        <v>94.584858540903994</v>
      </c>
      <c r="D219" s="5">
        <v>91.845184615351002</v>
      </c>
      <c r="E219" s="5">
        <v>96.111360210409003</v>
      </c>
      <c r="F219" s="5">
        <v>95.788577807362003</v>
      </c>
      <c r="G219" s="5">
        <v>94.611098104115996</v>
      </c>
      <c r="H219" s="5">
        <v>97.531774707384997</v>
      </c>
      <c r="I219" s="5">
        <v>93.681863206030997</v>
      </c>
      <c r="J219" s="5">
        <v>93.504880405802993</v>
      </c>
      <c r="K219" s="5">
        <v>94.308096180985999</v>
      </c>
    </row>
    <row r="220" spans="1:11" ht="14" x14ac:dyDescent="0.15">
      <c r="A220" s="1" t="s">
        <v>228</v>
      </c>
      <c r="B220" s="5">
        <v>94.712901254222999</v>
      </c>
      <c r="C220" s="5">
        <v>99.188589128901</v>
      </c>
      <c r="D220" s="5">
        <v>88.038859477919004</v>
      </c>
      <c r="E220" s="5">
        <v>98.803123506236005</v>
      </c>
      <c r="F220" s="5">
        <v>91.419727787331993</v>
      </c>
      <c r="G220" s="5">
        <v>95.615261898097003</v>
      </c>
      <c r="H220" s="5">
        <v>98.560460393301994</v>
      </c>
      <c r="I220" s="5">
        <v>94.500277842458999</v>
      </c>
      <c r="J220" s="5">
        <v>93.862192446479995</v>
      </c>
      <c r="K220" s="5">
        <v>94.483130774429995</v>
      </c>
    </row>
    <row r="221" spans="1:11" ht="14" x14ac:dyDescent="0.15">
      <c r="A221" s="1" t="s">
        <v>229</v>
      </c>
      <c r="B221" s="5">
        <v>93.959734326355999</v>
      </c>
      <c r="C221" s="5">
        <v>101.926299999752</v>
      </c>
      <c r="D221" s="5">
        <v>90.556681041323998</v>
      </c>
      <c r="E221" s="5">
        <v>94.209332515927002</v>
      </c>
      <c r="F221" s="5">
        <v>90.598457509708993</v>
      </c>
      <c r="G221" s="5">
        <v>95.599524500273006</v>
      </c>
      <c r="H221" s="5">
        <v>98.201156249613007</v>
      </c>
      <c r="I221" s="5">
        <v>95.735479628931998</v>
      </c>
      <c r="J221" s="5">
        <v>98.460053418710004</v>
      </c>
      <c r="K221" s="5">
        <v>93.939866140777994</v>
      </c>
    </row>
    <row r="222" spans="1:11" ht="14" x14ac:dyDescent="0.15">
      <c r="A222" s="1" t="s">
        <v>230</v>
      </c>
      <c r="B222" s="5">
        <v>90.690864945398005</v>
      </c>
      <c r="C222" s="5">
        <v>92.440839399040001</v>
      </c>
      <c r="D222" s="5">
        <v>88.911246645638002</v>
      </c>
      <c r="E222" s="5">
        <v>90.563202368695002</v>
      </c>
      <c r="F222" s="5">
        <v>90.135986217237999</v>
      </c>
      <c r="G222" s="5">
        <v>95.103510880846997</v>
      </c>
      <c r="H222" s="5">
        <v>98.546179779829998</v>
      </c>
      <c r="I222" s="5">
        <v>96.319425497799998</v>
      </c>
      <c r="J222" s="5">
        <v>94.608334465175005</v>
      </c>
      <c r="K222" s="5">
        <v>94.587074399274996</v>
      </c>
    </row>
    <row r="223" spans="1:11" ht="14" x14ac:dyDescent="0.15">
      <c r="A223" s="1" t="s">
        <v>231</v>
      </c>
      <c r="B223" s="5">
        <v>98.182451683390994</v>
      </c>
      <c r="C223" s="5">
        <v>103.420240468521</v>
      </c>
      <c r="D223" s="5">
        <v>95.522115878392995</v>
      </c>
      <c r="E223" s="5">
        <v>90.362983040472002</v>
      </c>
      <c r="F223" s="5">
        <v>99.763344820927998</v>
      </c>
      <c r="G223" s="5">
        <v>95.757862265148006</v>
      </c>
      <c r="H223" s="5">
        <v>99.547574782892994</v>
      </c>
      <c r="I223" s="5">
        <v>97.413423854787993</v>
      </c>
      <c r="J223" s="5">
        <v>92.113598606118998</v>
      </c>
      <c r="K223" s="5">
        <v>95.246020010837995</v>
      </c>
    </row>
    <row r="224" spans="1:11" ht="14" x14ac:dyDescent="0.15">
      <c r="A224" s="1" t="s">
        <v>232</v>
      </c>
      <c r="B224" s="5">
        <v>94.315400722256996</v>
      </c>
      <c r="C224" s="5">
        <v>98.918804076702997</v>
      </c>
      <c r="D224" s="5">
        <v>94.454076400028001</v>
      </c>
      <c r="E224" s="5">
        <v>95.592893903437997</v>
      </c>
      <c r="F224" s="5">
        <v>91.641342705789995</v>
      </c>
      <c r="G224" s="5">
        <v>96.287529018449007</v>
      </c>
      <c r="H224" s="5">
        <v>99.761410341328002</v>
      </c>
      <c r="I224" s="5">
        <v>97.95861605092</v>
      </c>
      <c r="J224" s="5">
        <v>97.238366852544999</v>
      </c>
      <c r="K224" s="5">
        <v>93.956203813594001</v>
      </c>
    </row>
    <row r="225" spans="1:11" ht="14" x14ac:dyDescent="0.15">
      <c r="A225" s="1" t="s">
        <v>233</v>
      </c>
      <c r="B225" s="5">
        <v>97.668615207819997</v>
      </c>
      <c r="C225" s="5">
        <v>102.04382700269601</v>
      </c>
      <c r="D225" s="5">
        <v>99.178543983720004</v>
      </c>
      <c r="E225" s="5">
        <v>96.170139032571996</v>
      </c>
      <c r="F225" s="5">
        <v>96.271036281934997</v>
      </c>
      <c r="G225" s="5">
        <v>96.92008128514</v>
      </c>
      <c r="H225" s="5">
        <v>99.376889237170005</v>
      </c>
      <c r="I225" s="5">
        <v>97.211924844042997</v>
      </c>
      <c r="J225" s="5">
        <v>97.173281196952004</v>
      </c>
      <c r="K225" s="5">
        <v>95.511480816010007</v>
      </c>
    </row>
    <row r="226" spans="1:11" ht="14" x14ac:dyDescent="0.15">
      <c r="A226" s="1" t="s">
        <v>234</v>
      </c>
      <c r="B226" s="5">
        <v>98.591187130416998</v>
      </c>
      <c r="C226" s="5">
        <v>98.662525525033999</v>
      </c>
      <c r="D226" s="5">
        <v>102.111042171755</v>
      </c>
      <c r="E226" s="5">
        <v>100.46977266946</v>
      </c>
      <c r="F226" s="5">
        <v>97.343336080723006</v>
      </c>
      <c r="G226" s="5">
        <v>97.839689411066004</v>
      </c>
      <c r="H226" s="5">
        <v>99.676517203811997</v>
      </c>
      <c r="I226" s="5">
        <v>97.929174506216</v>
      </c>
      <c r="J226" s="5">
        <v>103.18913842708901</v>
      </c>
      <c r="K226" s="5">
        <v>95.088487555594995</v>
      </c>
    </row>
    <row r="227" spans="1:11" ht="14" x14ac:dyDescent="0.15">
      <c r="A227" s="1" t="s">
        <v>235</v>
      </c>
      <c r="B227" s="5">
        <v>97.672502605787002</v>
      </c>
      <c r="C227" s="5">
        <v>99.346588823158001</v>
      </c>
      <c r="D227" s="5">
        <v>103.397470260029</v>
      </c>
      <c r="E227" s="5">
        <v>101.88460967066599</v>
      </c>
      <c r="F227" s="5">
        <v>94.402027474310998</v>
      </c>
      <c r="G227" s="5">
        <v>97.855975103860999</v>
      </c>
      <c r="H227" s="5">
        <v>99.568454125542999</v>
      </c>
      <c r="I227" s="5">
        <v>97.392657934523001</v>
      </c>
      <c r="J227" s="5">
        <v>98.831345956153996</v>
      </c>
      <c r="K227" s="5">
        <v>95.999833845414003</v>
      </c>
    </row>
    <row r="228" spans="1:11" ht="14" x14ac:dyDescent="0.15">
      <c r="A228" s="1" t="s">
        <v>236</v>
      </c>
      <c r="B228" s="5">
        <v>99.203989927715995</v>
      </c>
      <c r="C228" s="5">
        <v>100.534774895316</v>
      </c>
      <c r="D228" s="5">
        <v>104.255853649554</v>
      </c>
      <c r="E228" s="5">
        <v>99.981216368332994</v>
      </c>
      <c r="F228" s="5">
        <v>97.764690247803998</v>
      </c>
      <c r="G228" s="5">
        <v>97.847626781394993</v>
      </c>
      <c r="H228" s="5">
        <v>99.691776636309996</v>
      </c>
      <c r="I228" s="5">
        <v>97.517933777484998</v>
      </c>
      <c r="J228" s="5">
        <v>100.416769649271</v>
      </c>
      <c r="K228" s="5">
        <v>95.393803690278006</v>
      </c>
    </row>
    <row r="229" spans="1:11" ht="14" x14ac:dyDescent="0.15">
      <c r="A229" s="1" t="s">
        <v>237</v>
      </c>
      <c r="B229" s="5">
        <v>97.146208227635</v>
      </c>
      <c r="C229" s="5">
        <v>95.452895117368001</v>
      </c>
      <c r="D229" s="5">
        <v>102.489749930233</v>
      </c>
      <c r="E229" s="5">
        <v>99.586843449593999</v>
      </c>
      <c r="F229" s="5">
        <v>96.251552225488993</v>
      </c>
      <c r="G229" s="5">
        <v>97.116416466565994</v>
      </c>
      <c r="H229" s="5">
        <v>97.920410295698005</v>
      </c>
      <c r="I229" s="5">
        <v>97.835986008120003</v>
      </c>
      <c r="J229" s="5">
        <v>99.483836923737002</v>
      </c>
      <c r="K229" s="5">
        <v>95.969984304082999</v>
      </c>
    </row>
    <row r="230" spans="1:11" ht="14" x14ac:dyDescent="0.15">
      <c r="A230" s="1" t="s">
        <v>238</v>
      </c>
      <c r="B230" s="5">
        <v>101.696324232574</v>
      </c>
      <c r="C230" s="5">
        <v>101.966407314352</v>
      </c>
      <c r="D230" s="5">
        <v>100.89287596623799</v>
      </c>
      <c r="E230" s="5">
        <v>104.875211210594</v>
      </c>
      <c r="F230" s="5">
        <v>100.158024807316</v>
      </c>
      <c r="G230" s="5">
        <v>99.104770375485003</v>
      </c>
      <c r="H230" s="5">
        <v>101.128138237754</v>
      </c>
      <c r="I230" s="5">
        <v>97.517887957900001</v>
      </c>
      <c r="J230" s="5">
        <v>101.06154094460599</v>
      </c>
      <c r="K230" s="5">
        <v>97.201552895727005</v>
      </c>
    </row>
    <row r="231" spans="1:11" ht="14" x14ac:dyDescent="0.15">
      <c r="A231" s="1" t="s">
        <v>239</v>
      </c>
      <c r="B231" s="5">
        <v>101.44542957308801</v>
      </c>
      <c r="C231" s="5">
        <v>97.965594950666002</v>
      </c>
      <c r="D231" s="5">
        <v>95.435401660552998</v>
      </c>
      <c r="E231" s="5">
        <v>108.85980326901399</v>
      </c>
      <c r="F231" s="5">
        <v>100.08898437926</v>
      </c>
      <c r="G231" s="5">
        <v>99.891541457475</v>
      </c>
      <c r="H231" s="5">
        <v>100.783516194368</v>
      </c>
      <c r="I231" s="5">
        <v>97.426694601966005</v>
      </c>
      <c r="J231" s="5">
        <v>103.31618854906</v>
      </c>
      <c r="K231" s="5">
        <v>98.265860075248995</v>
      </c>
    </row>
    <row r="232" spans="1:11" ht="14" x14ac:dyDescent="0.15">
      <c r="A232" s="1" t="s">
        <v>240</v>
      </c>
      <c r="B232" s="5">
        <v>98.846454703362994</v>
      </c>
      <c r="C232" s="5">
        <v>101.316346741849</v>
      </c>
      <c r="D232" s="5">
        <v>93.225466593248001</v>
      </c>
      <c r="E232" s="5">
        <v>107.813994475708</v>
      </c>
      <c r="F232" s="5">
        <v>94.060037054608003</v>
      </c>
      <c r="G232" s="5">
        <v>100.187488849126</v>
      </c>
      <c r="H232" s="5">
        <v>100.513491252138</v>
      </c>
      <c r="I232" s="5">
        <v>99.955181567229999</v>
      </c>
      <c r="J232" s="5">
        <v>102.633170056781</v>
      </c>
      <c r="K232" s="5">
        <v>98.313203333626006</v>
      </c>
    </row>
    <row r="233" spans="1:11" ht="14" x14ac:dyDescent="0.15">
      <c r="A233" s="1" t="s">
        <v>241</v>
      </c>
      <c r="B233" s="5">
        <v>97.418854301197996</v>
      </c>
      <c r="C233" s="5">
        <v>102.266545626607</v>
      </c>
      <c r="D233" s="5">
        <v>92.293712571759997</v>
      </c>
      <c r="E233" s="5">
        <v>96.405634130025007</v>
      </c>
      <c r="F233" s="5">
        <v>96.210132386276996</v>
      </c>
      <c r="G233" s="5">
        <v>99.149281738262999</v>
      </c>
      <c r="H233" s="5">
        <v>98.195117195877003</v>
      </c>
      <c r="I233" s="5">
        <v>97.693192440591005</v>
      </c>
      <c r="J233" s="5">
        <v>101.803584606546</v>
      </c>
      <c r="K233" s="5">
        <v>99.054856317035004</v>
      </c>
    </row>
    <row r="234" spans="1:11" ht="14" x14ac:dyDescent="0.15">
      <c r="A234" s="1" t="s">
        <v>242</v>
      </c>
      <c r="B234" s="5">
        <v>96.596414309606999</v>
      </c>
      <c r="C234" s="5">
        <v>96.901800312733002</v>
      </c>
      <c r="D234" s="5">
        <v>91.107484294795</v>
      </c>
      <c r="E234" s="5">
        <v>97.083132059847998</v>
      </c>
      <c r="F234" s="5">
        <v>96.750844885800007</v>
      </c>
      <c r="G234" s="5">
        <v>99.288641092461006</v>
      </c>
      <c r="H234" s="5">
        <v>99.888062204500002</v>
      </c>
      <c r="I234" s="5">
        <v>98.831654562639002</v>
      </c>
      <c r="J234" s="5">
        <v>100.215711931</v>
      </c>
      <c r="K234" s="5">
        <v>99.109064271275997</v>
      </c>
    </row>
    <row r="235" spans="1:11" ht="14" x14ac:dyDescent="0.15">
      <c r="A235" s="1" t="s">
        <v>243</v>
      </c>
      <c r="B235" s="5">
        <v>101.728724592996</v>
      </c>
      <c r="C235" s="5">
        <v>104.14253986569901</v>
      </c>
      <c r="D235" s="5">
        <v>96.564798279574006</v>
      </c>
      <c r="E235" s="5">
        <v>96.247691461024999</v>
      </c>
      <c r="F235" s="5">
        <v>103.712251659122</v>
      </c>
      <c r="G235" s="5">
        <v>99.586991842711001</v>
      </c>
      <c r="H235" s="5">
        <v>100.19448858549499</v>
      </c>
      <c r="I235" s="5">
        <v>98.633999002577994</v>
      </c>
      <c r="J235" s="5">
        <v>99.582974862243006</v>
      </c>
      <c r="K235" s="5">
        <v>99.319148901665002</v>
      </c>
    </row>
    <row r="236" spans="1:11" ht="14" x14ac:dyDescent="0.15">
      <c r="A236" s="1" t="s">
        <v>244</v>
      </c>
      <c r="B236" s="5">
        <v>97.343375750177998</v>
      </c>
      <c r="C236" s="5">
        <v>98.951701524376006</v>
      </c>
      <c r="D236" s="5">
        <v>95.770929897789998</v>
      </c>
      <c r="E236" s="5">
        <v>99.142736518104996</v>
      </c>
      <c r="F236" s="5">
        <v>95.926947216737005</v>
      </c>
      <c r="G236" s="5">
        <v>100.23095819189</v>
      </c>
      <c r="H236" s="5">
        <v>100.097490272751</v>
      </c>
      <c r="I236" s="5">
        <v>99.161978395336007</v>
      </c>
      <c r="J236" s="5">
        <v>101.644515088779</v>
      </c>
      <c r="K236" s="5">
        <v>99.803720688487999</v>
      </c>
    </row>
    <row r="237" spans="1:11" ht="14" x14ac:dyDescent="0.15">
      <c r="A237" s="1" t="s">
        <v>245</v>
      </c>
      <c r="B237" s="5">
        <v>102.213508540782</v>
      </c>
      <c r="C237" s="5">
        <v>103.012563195141</v>
      </c>
      <c r="D237" s="5">
        <v>101.68368308113899</v>
      </c>
      <c r="E237" s="5">
        <v>102.000081649969</v>
      </c>
      <c r="F237" s="5">
        <v>102.006252151354</v>
      </c>
      <c r="G237" s="5">
        <v>100.10852472718</v>
      </c>
      <c r="H237" s="5">
        <v>100.57668348666</v>
      </c>
      <c r="I237" s="5">
        <v>99.693296929403999</v>
      </c>
      <c r="J237" s="5">
        <v>101.510438391839</v>
      </c>
      <c r="K237" s="5">
        <v>99.261759062924</v>
      </c>
    </row>
    <row r="238" spans="1:11" ht="14" x14ac:dyDescent="0.15">
      <c r="A238" s="1" t="s">
        <v>246</v>
      </c>
      <c r="B238" s="5">
        <v>100.864709584837</v>
      </c>
      <c r="C238" s="5">
        <v>99.482277489829002</v>
      </c>
      <c r="D238" s="5">
        <v>104.229981209013</v>
      </c>
      <c r="E238" s="5">
        <v>98.089339359508998</v>
      </c>
      <c r="F238" s="5">
        <v>102.46877556905</v>
      </c>
      <c r="G238" s="5">
        <v>100.51177271943401</v>
      </c>
      <c r="H238" s="5">
        <v>100.69812079226099</v>
      </c>
      <c r="I238" s="5">
        <v>100.034732574925</v>
      </c>
      <c r="J238" s="5">
        <v>101.281511113151</v>
      </c>
      <c r="K238" s="5">
        <v>100.388154566757</v>
      </c>
    </row>
    <row r="239" spans="1:11" ht="14" x14ac:dyDescent="0.15">
      <c r="A239" s="1" t="s">
        <v>247</v>
      </c>
      <c r="B239" s="5">
        <v>101.886283968505</v>
      </c>
      <c r="C239" s="5">
        <v>100.361752209885</v>
      </c>
      <c r="D239" s="5">
        <v>106.03508908855</v>
      </c>
      <c r="E239" s="5">
        <v>108.373019213091</v>
      </c>
      <c r="F239" s="5">
        <v>99.128304272704</v>
      </c>
      <c r="G239" s="5">
        <v>102.01802720949701</v>
      </c>
      <c r="H239" s="5">
        <v>100.735444579987</v>
      </c>
      <c r="I239" s="5">
        <v>99.908715055200005</v>
      </c>
      <c r="J239" s="5">
        <v>105.8594753296</v>
      </c>
      <c r="K239" s="5">
        <v>100.118950229088</v>
      </c>
    </row>
    <row r="240" spans="1:11" ht="14" x14ac:dyDescent="0.15">
      <c r="A240" s="1" t="s">
        <v>248</v>
      </c>
      <c r="B240" s="5">
        <v>101.95247565309199</v>
      </c>
      <c r="C240" s="5">
        <v>101.72703325136099</v>
      </c>
      <c r="D240" s="5">
        <v>106.305889828834</v>
      </c>
      <c r="E240" s="5">
        <v>101.97419045902799</v>
      </c>
      <c r="F240" s="5">
        <v>101.63092365687</v>
      </c>
      <c r="G240" s="5">
        <v>100.286457427081</v>
      </c>
      <c r="H240" s="5">
        <v>100.629146698117</v>
      </c>
      <c r="I240" s="5">
        <v>99.269594059178004</v>
      </c>
      <c r="J240" s="5">
        <v>102.26893634301599</v>
      </c>
      <c r="K240" s="5">
        <v>98.946675521087002</v>
      </c>
    </row>
    <row r="241" spans="1:11" ht="14" x14ac:dyDescent="0.15">
      <c r="A241" s="1" t="s">
        <v>249</v>
      </c>
      <c r="B241" s="5">
        <v>99.661986632153997</v>
      </c>
      <c r="C241" s="5">
        <v>97.659367517831001</v>
      </c>
      <c r="D241" s="5">
        <v>104.15597871193</v>
      </c>
      <c r="E241" s="5">
        <v>103.979648150722</v>
      </c>
      <c r="F241" s="5">
        <v>98.104395128061995</v>
      </c>
      <c r="G241" s="5">
        <v>100.995267913351</v>
      </c>
      <c r="H241" s="5">
        <v>100.30939773185101</v>
      </c>
      <c r="I241" s="5">
        <v>99.391947496276003</v>
      </c>
      <c r="J241" s="5">
        <v>103.637306895153</v>
      </c>
      <c r="K241" s="5">
        <v>100.721049477897</v>
      </c>
    </row>
    <row r="242" spans="1:11" ht="14" x14ac:dyDescent="0.15">
      <c r="A242" s="1" t="s">
        <v>250</v>
      </c>
      <c r="B242" s="5">
        <v>103.73820925492799</v>
      </c>
      <c r="C242" s="5">
        <v>101.121977579454</v>
      </c>
      <c r="D242" s="5">
        <v>103.5488499173</v>
      </c>
      <c r="E242" s="5">
        <v>106.385772990117</v>
      </c>
      <c r="F242" s="5">
        <v>103.68345479912</v>
      </c>
      <c r="G242" s="5">
        <v>99.864415199738005</v>
      </c>
      <c r="H242" s="5">
        <v>100.29132230982999</v>
      </c>
      <c r="I242" s="5">
        <v>99.973617199770004</v>
      </c>
      <c r="J242" s="5">
        <v>101.829597500099</v>
      </c>
      <c r="K242" s="5">
        <v>98.460610887971995</v>
      </c>
    </row>
    <row r="243" spans="1:11" ht="14" x14ac:dyDescent="0.15">
      <c r="A243" s="1" t="s">
        <v>251</v>
      </c>
      <c r="B243" s="5">
        <v>102.469922178357</v>
      </c>
      <c r="C243" s="5">
        <v>99.933660666790004</v>
      </c>
      <c r="D243" s="5">
        <v>98.588257650082994</v>
      </c>
      <c r="E243" s="5">
        <v>107.94358981841199</v>
      </c>
      <c r="F243" s="5">
        <v>101.401291982904</v>
      </c>
      <c r="G243" s="5">
        <v>100.59635630095499</v>
      </c>
      <c r="H243" s="5">
        <v>102.60276779759199</v>
      </c>
      <c r="I243" s="5">
        <v>100.67204457819</v>
      </c>
      <c r="J243" s="5">
        <v>102.495481484243</v>
      </c>
      <c r="K243" s="5">
        <v>99.290394309926</v>
      </c>
    </row>
    <row r="244" spans="1:11" ht="14" x14ac:dyDescent="0.15">
      <c r="A244" s="1" t="s">
        <v>252</v>
      </c>
      <c r="B244" s="5">
        <v>96.809461544902007</v>
      </c>
      <c r="C244" s="5">
        <v>101.778406194605</v>
      </c>
      <c r="D244" s="5">
        <v>93.082050399132996</v>
      </c>
      <c r="E244" s="5">
        <v>101.565953125916</v>
      </c>
      <c r="F244" s="5">
        <v>92.703409046050993</v>
      </c>
      <c r="G244" s="5">
        <v>99.402971000669993</v>
      </c>
      <c r="H244" s="5">
        <v>100.93415874979701</v>
      </c>
      <c r="I244" s="5">
        <v>99.530486817872003</v>
      </c>
      <c r="J244" s="5">
        <v>96.902773895802994</v>
      </c>
      <c r="K244" s="5">
        <v>99.299680056911996</v>
      </c>
    </row>
    <row r="245" spans="1:11" ht="14" x14ac:dyDescent="0.15">
      <c r="A245" s="1" t="s">
        <v>253</v>
      </c>
      <c r="B245" s="5">
        <v>99.142353163706005</v>
      </c>
      <c r="C245" s="5">
        <v>105.316008125537</v>
      </c>
      <c r="D245" s="5">
        <v>94.215328259586997</v>
      </c>
      <c r="E245" s="5">
        <v>95.019228108658993</v>
      </c>
      <c r="F245" s="5">
        <v>98.782366832478999</v>
      </c>
      <c r="G245" s="5">
        <v>99.921653141792007</v>
      </c>
      <c r="H245" s="5">
        <v>100.814212724832</v>
      </c>
      <c r="I245" s="5">
        <v>99.955454750490006</v>
      </c>
      <c r="J245" s="5">
        <v>100.67132019045</v>
      </c>
      <c r="K245" s="5">
        <v>99.583086494840998</v>
      </c>
    </row>
    <row r="246" spans="1:11" ht="14" x14ac:dyDescent="0.15">
      <c r="A246" s="1" t="s">
        <v>254</v>
      </c>
      <c r="B246" s="5">
        <v>96.198393032300004</v>
      </c>
      <c r="C246" s="5">
        <v>94.311825710375999</v>
      </c>
      <c r="D246" s="5">
        <v>91.505098236118997</v>
      </c>
      <c r="E246" s="5">
        <v>99.571057731817007</v>
      </c>
      <c r="F246" s="5">
        <v>95.902863215341995</v>
      </c>
      <c r="G246" s="5">
        <v>100.478809273664</v>
      </c>
      <c r="H246" s="5">
        <v>100.238876797212</v>
      </c>
      <c r="I246" s="5">
        <v>99.348815210140998</v>
      </c>
      <c r="J246" s="5">
        <v>102.47259843200899</v>
      </c>
      <c r="K246" s="5">
        <v>99.943430452905005</v>
      </c>
    </row>
    <row r="247" spans="1:11" ht="14" x14ac:dyDescent="0.15">
      <c r="A247" s="1" t="s">
        <v>255</v>
      </c>
      <c r="B247" s="5">
        <v>97.971190650935</v>
      </c>
      <c r="C247" s="5">
        <v>102.690955364247</v>
      </c>
      <c r="D247" s="5">
        <v>94.082244733647002</v>
      </c>
      <c r="E247" s="5">
        <v>94.362327671277001</v>
      </c>
      <c r="F247" s="5">
        <v>97.922133857231003</v>
      </c>
      <c r="G247" s="5">
        <v>100.093916411263</v>
      </c>
      <c r="H247" s="5">
        <v>99.636822126433003</v>
      </c>
      <c r="I247" s="5">
        <v>97.888490231701994</v>
      </c>
      <c r="J247" s="5">
        <v>100.78648809095</v>
      </c>
      <c r="K247" s="5">
        <v>99.949292316276001</v>
      </c>
    </row>
    <row r="248" spans="1:11" ht="14" x14ac:dyDescent="0.15">
      <c r="A248" s="1" t="s">
        <v>256</v>
      </c>
      <c r="B248" s="5">
        <v>99.927287635347994</v>
      </c>
      <c r="C248" s="5">
        <v>98.824647886869997</v>
      </c>
      <c r="D248" s="5">
        <v>96.534476462830995</v>
      </c>
      <c r="E248" s="5">
        <v>98.777215738747998</v>
      </c>
      <c r="F248" s="5">
        <v>101.282511035721</v>
      </c>
      <c r="G248" s="5">
        <v>98.919222796946997</v>
      </c>
      <c r="H248" s="5">
        <v>99.470593902367995</v>
      </c>
      <c r="I248" s="5">
        <v>98.344449977394007</v>
      </c>
      <c r="J248" s="5">
        <v>98.606381312243002</v>
      </c>
      <c r="K248" s="5">
        <v>99.201785258186007</v>
      </c>
    </row>
    <row r="249" spans="1:11" ht="14" x14ac:dyDescent="0.15">
      <c r="A249" s="1" t="s">
        <v>257</v>
      </c>
      <c r="B249" s="5">
        <v>102.470504775877</v>
      </c>
      <c r="C249" s="5">
        <v>101.103415280812</v>
      </c>
      <c r="D249" s="5">
        <v>102.13203548111601</v>
      </c>
      <c r="E249" s="5">
        <v>103.654978302017</v>
      </c>
      <c r="F249" s="5">
        <v>102.55806334835501</v>
      </c>
      <c r="G249" s="5">
        <v>100.14967412049</v>
      </c>
      <c r="H249" s="5">
        <v>99.035520786559999</v>
      </c>
      <c r="I249" s="5">
        <v>100.09915914935</v>
      </c>
      <c r="J249" s="5">
        <v>102.82887517093501</v>
      </c>
      <c r="K249" s="5">
        <v>99.398616284587007</v>
      </c>
    </row>
    <row r="250" spans="1:11" ht="14" x14ac:dyDescent="0.15">
      <c r="A250" s="1" t="s">
        <v>258</v>
      </c>
      <c r="B250" s="5">
        <v>98.648135852050999</v>
      </c>
      <c r="C250" s="5">
        <v>97.840076699517994</v>
      </c>
      <c r="D250" s="5">
        <v>103.884289111733</v>
      </c>
      <c r="E250" s="5">
        <v>95.384307346759996</v>
      </c>
      <c r="F250" s="5">
        <v>100.047390586037</v>
      </c>
      <c r="G250" s="5">
        <v>99.190408684638996</v>
      </c>
      <c r="H250" s="5">
        <v>99.146114585605005</v>
      </c>
      <c r="I250" s="5">
        <v>99.800482143929997</v>
      </c>
      <c r="J250" s="5">
        <v>98.190832158660996</v>
      </c>
      <c r="K250" s="5">
        <v>99.798706477305004</v>
      </c>
    </row>
    <row r="251" spans="1:11" ht="14" x14ac:dyDescent="0.15">
      <c r="A251" s="1" t="s">
        <v>259</v>
      </c>
      <c r="B251" s="5">
        <v>100.627902945719</v>
      </c>
      <c r="C251" s="5">
        <v>99.113797355238006</v>
      </c>
      <c r="D251" s="5">
        <v>106.59669250712901</v>
      </c>
      <c r="E251" s="5">
        <v>100.27047549891</v>
      </c>
      <c r="F251" s="5">
        <v>100.908378107907</v>
      </c>
      <c r="G251" s="5">
        <v>99.753864817286996</v>
      </c>
      <c r="H251" s="5">
        <v>99.454081790906997</v>
      </c>
      <c r="I251" s="5">
        <v>100.469976056089</v>
      </c>
      <c r="J251" s="5">
        <v>97.942910027324999</v>
      </c>
      <c r="K251" s="5">
        <v>100.106288698917</v>
      </c>
    </row>
    <row r="252" spans="1:11" ht="14" x14ac:dyDescent="0.15">
      <c r="A252" s="1" t="s">
        <v>260</v>
      </c>
      <c r="B252" s="5">
        <v>101.831820459971</v>
      </c>
      <c r="C252" s="5">
        <v>101.11919800766201</v>
      </c>
      <c r="D252" s="5">
        <v>107.967352149303</v>
      </c>
      <c r="E252" s="5">
        <v>99.258315855910993</v>
      </c>
      <c r="F252" s="5">
        <v>102.778857641062</v>
      </c>
      <c r="G252" s="5">
        <v>100.37829305152199</v>
      </c>
      <c r="H252" s="5">
        <v>99.779211424600007</v>
      </c>
      <c r="I252" s="5">
        <v>100.701521585176</v>
      </c>
      <c r="J252" s="5">
        <v>99.608952459484001</v>
      </c>
      <c r="K252" s="5">
        <v>100.81458616239</v>
      </c>
    </row>
    <row r="253" spans="1:11" ht="14" x14ac:dyDescent="0.15">
      <c r="A253" s="1" t="s">
        <v>261</v>
      </c>
      <c r="B253" s="5">
        <v>98.341726436414007</v>
      </c>
      <c r="C253" s="5">
        <v>96.844165747619996</v>
      </c>
      <c r="D253" s="5">
        <v>104.821605991859</v>
      </c>
      <c r="E253" s="5">
        <v>98.682102060442006</v>
      </c>
      <c r="F253" s="5">
        <v>98.238557784999998</v>
      </c>
      <c r="G253" s="5">
        <v>99.681257768902</v>
      </c>
      <c r="H253" s="5">
        <v>99.474225317259993</v>
      </c>
      <c r="I253" s="5">
        <v>99.996042657659004</v>
      </c>
      <c r="J253" s="5">
        <v>98.580598343478997</v>
      </c>
      <c r="K253" s="5">
        <v>100.367829890587</v>
      </c>
    </row>
    <row r="254" spans="1:11" ht="14" x14ac:dyDescent="0.15">
      <c r="A254" s="1" t="s">
        <v>262</v>
      </c>
      <c r="B254" s="5">
        <v>104.84913709671299</v>
      </c>
      <c r="C254" s="5">
        <v>101.80546029899</v>
      </c>
      <c r="D254" s="5">
        <v>104.21949772807601</v>
      </c>
      <c r="E254" s="5">
        <v>103.668131371686</v>
      </c>
      <c r="F254" s="5">
        <v>106.826137156697</v>
      </c>
      <c r="G254" s="5">
        <v>100.65937143873801</v>
      </c>
      <c r="H254" s="5">
        <v>100.922380301576</v>
      </c>
      <c r="I254" s="5">
        <v>100.406871605798</v>
      </c>
      <c r="J254" s="5">
        <v>99.245942449533004</v>
      </c>
      <c r="K254" s="5">
        <v>101.40308274524099</v>
      </c>
    </row>
    <row r="255" spans="1:11" ht="14" x14ac:dyDescent="0.15">
      <c r="A255" s="1" t="s">
        <v>263</v>
      </c>
      <c r="B255" s="5">
        <v>101.785625836226</v>
      </c>
      <c r="C255" s="5">
        <v>98.995586337857006</v>
      </c>
      <c r="D255" s="5">
        <v>99.416613370459004</v>
      </c>
      <c r="E255" s="5">
        <v>105.303060066043</v>
      </c>
      <c r="F255" s="5">
        <v>101.606415590685</v>
      </c>
      <c r="G255" s="5">
        <v>100.399204920613</v>
      </c>
      <c r="H255" s="5">
        <v>101.527302704028</v>
      </c>
      <c r="I255" s="5">
        <v>101.39294441030199</v>
      </c>
      <c r="J255" s="5">
        <v>99.930607514738995</v>
      </c>
      <c r="K255" s="5">
        <v>100.34163167154399</v>
      </c>
    </row>
    <row r="256" spans="1:11" ht="14" x14ac:dyDescent="0.15">
      <c r="A256" s="1" t="s">
        <v>264</v>
      </c>
      <c r="B256" s="5">
        <v>98.205922114740005</v>
      </c>
      <c r="C256" s="5">
        <v>102.034863185275</v>
      </c>
      <c r="D256" s="5">
        <v>94.624765968141006</v>
      </c>
      <c r="E256" s="5">
        <v>106.04880024773099</v>
      </c>
      <c r="F256" s="5">
        <v>93.146324843485004</v>
      </c>
      <c r="G256" s="5">
        <v>100.88919114845299</v>
      </c>
      <c r="H256" s="5">
        <v>101.343721681454</v>
      </c>
      <c r="I256" s="5">
        <v>100.924054907615</v>
      </c>
      <c r="J256" s="5">
        <v>101.184919411829</v>
      </c>
      <c r="K256" s="5">
        <v>99.616227404878998</v>
      </c>
    </row>
    <row r="257" spans="1:11" ht="14" x14ac:dyDescent="0.15">
      <c r="A257" s="1" t="s">
        <v>265</v>
      </c>
      <c r="B257" s="5">
        <v>100.11716715195899</v>
      </c>
      <c r="C257" s="5">
        <v>104.922580192704</v>
      </c>
      <c r="D257" s="5">
        <v>100.520036821471</v>
      </c>
      <c r="E257" s="5">
        <v>92.618287931203994</v>
      </c>
      <c r="F257" s="5">
        <v>101.45091167160101</v>
      </c>
      <c r="G257" s="5">
        <v>100.826706137857</v>
      </c>
      <c r="H257" s="5">
        <v>100.212210986938</v>
      </c>
      <c r="I257" s="5">
        <v>106.900805497696</v>
      </c>
      <c r="J257" s="5">
        <v>98.774127328926994</v>
      </c>
      <c r="K257" s="5">
        <v>101.64222704150799</v>
      </c>
    </row>
    <row r="258" spans="1:11" ht="14" x14ac:dyDescent="0.15">
      <c r="A258" s="1" t="s">
        <v>266</v>
      </c>
      <c r="B258" s="5">
        <v>97.525868153467002</v>
      </c>
      <c r="C258" s="5">
        <v>94.190302275224994</v>
      </c>
      <c r="D258" s="5">
        <v>97.581243426024002</v>
      </c>
      <c r="E258" s="5">
        <v>100.21877126728501</v>
      </c>
      <c r="F258" s="5">
        <v>97.748650667663</v>
      </c>
      <c r="G258" s="5">
        <v>101.56514704932</v>
      </c>
      <c r="H258" s="5">
        <v>100.002289873642</v>
      </c>
      <c r="I258" s="5">
        <v>106.12365248535301</v>
      </c>
      <c r="J258" s="5">
        <v>102.669472246913</v>
      </c>
      <c r="K258" s="5">
        <v>101.50009872839399</v>
      </c>
    </row>
    <row r="259" spans="1:11" ht="14" x14ac:dyDescent="0.15">
      <c r="A259" s="1" t="s">
        <v>267</v>
      </c>
      <c r="B259" s="5">
        <v>103.471566749647</v>
      </c>
      <c r="C259" s="5">
        <v>103.40149366627401</v>
      </c>
      <c r="D259" s="5">
        <v>104.741835918482</v>
      </c>
      <c r="E259" s="5">
        <v>98.899950711553998</v>
      </c>
      <c r="F259" s="5">
        <v>105.530444275362</v>
      </c>
      <c r="G259" s="5">
        <v>102.228200819715</v>
      </c>
      <c r="H259" s="5">
        <v>99.435713733911001</v>
      </c>
      <c r="I259" s="5">
        <v>107.616889673622</v>
      </c>
      <c r="J259" s="5">
        <v>102.718789718191</v>
      </c>
      <c r="K259" s="5">
        <v>103.02781533612701</v>
      </c>
    </row>
    <row r="260" spans="1:11" ht="14" x14ac:dyDescent="0.15">
      <c r="A260" s="1" t="s">
        <v>268</v>
      </c>
      <c r="B260" s="5">
        <v>100.697383364712</v>
      </c>
      <c r="C260" s="5">
        <v>97.383130403723001</v>
      </c>
      <c r="D260" s="5">
        <v>104.882614003455</v>
      </c>
      <c r="E260" s="5">
        <v>101.71183455743299</v>
      </c>
      <c r="F260" s="5">
        <v>101.308083674171</v>
      </c>
      <c r="G260" s="5">
        <v>102.951986830319</v>
      </c>
      <c r="H260" s="5">
        <v>99.221508704179001</v>
      </c>
      <c r="I260" s="5">
        <v>108.618107116065</v>
      </c>
      <c r="J260" s="5">
        <v>103.919617243052</v>
      </c>
      <c r="K260" s="5">
        <v>103.97752954932901</v>
      </c>
    </row>
    <row r="261" spans="1:11" ht="14" x14ac:dyDescent="0.15">
      <c r="A261" s="1" t="s">
        <v>269</v>
      </c>
      <c r="B261" s="5">
        <v>105.059779626378</v>
      </c>
      <c r="C261" s="5">
        <v>100.981813812376</v>
      </c>
      <c r="D261" s="5">
        <v>110.252466618922</v>
      </c>
      <c r="E261" s="5">
        <v>103.893856612517</v>
      </c>
      <c r="F261" s="5">
        <v>106.941322006685</v>
      </c>
      <c r="G261" s="5">
        <v>103.060092054503</v>
      </c>
      <c r="H261" s="5">
        <v>99.176145426217005</v>
      </c>
      <c r="I261" s="5">
        <v>108.01007774740501</v>
      </c>
      <c r="J261" s="5">
        <v>103.4867510027</v>
      </c>
      <c r="K261" s="5">
        <v>104.378087634504</v>
      </c>
    </row>
    <row r="262" spans="1:11" ht="14" x14ac:dyDescent="0.15">
      <c r="A262" s="1" t="s">
        <v>270</v>
      </c>
      <c r="B262" s="5">
        <v>102.892321781232</v>
      </c>
      <c r="C262" s="5">
        <v>97.058468926740005</v>
      </c>
      <c r="D262" s="5">
        <v>112.322985290666</v>
      </c>
      <c r="E262" s="5">
        <v>101.57301556741901</v>
      </c>
      <c r="F262" s="5">
        <v>105.230620689975</v>
      </c>
      <c r="G262" s="5">
        <v>103.18382185038</v>
      </c>
      <c r="H262" s="5">
        <v>98.328939626343995</v>
      </c>
      <c r="I262" s="5">
        <v>107.969675786869</v>
      </c>
      <c r="J262" s="5">
        <v>104.198989261926</v>
      </c>
      <c r="K262" s="5">
        <v>104.395637403615</v>
      </c>
    </row>
    <row r="263" spans="1:11" ht="14" x14ac:dyDescent="0.15">
      <c r="A263" s="1" t="s">
        <v>271</v>
      </c>
      <c r="B263" s="5">
        <v>103.247045814177</v>
      </c>
      <c r="C263" s="5">
        <v>97.632842816126001</v>
      </c>
      <c r="D263" s="5">
        <v>114.32966541023499</v>
      </c>
      <c r="E263" s="5">
        <v>101.45011603069599</v>
      </c>
      <c r="F263" s="5">
        <v>105.554969592329</v>
      </c>
      <c r="G263" s="5">
        <v>102.20645233664401</v>
      </c>
      <c r="H263" s="5">
        <v>97.797675676425996</v>
      </c>
      <c r="I263" s="5">
        <v>107.789802199026</v>
      </c>
      <c r="J263" s="5">
        <v>98.991105845893998</v>
      </c>
      <c r="K263" s="5">
        <v>104.804160094965</v>
      </c>
    </row>
    <row r="264" spans="1:11" ht="14" x14ac:dyDescent="0.15">
      <c r="A264" s="1" t="s">
        <v>272</v>
      </c>
      <c r="B264" s="5">
        <v>102.845073010863</v>
      </c>
      <c r="C264" s="5">
        <v>99.665016818105997</v>
      </c>
      <c r="D264" s="5">
        <v>116.640755461612</v>
      </c>
      <c r="E264" s="5">
        <v>101.17628332816101</v>
      </c>
      <c r="F264" s="5">
        <v>103.746205112764</v>
      </c>
      <c r="G264" s="5">
        <v>102.216814194086</v>
      </c>
      <c r="H264" s="5">
        <v>98.228930973906003</v>
      </c>
      <c r="I264" s="5">
        <v>108.69259946815301</v>
      </c>
      <c r="J264" s="5">
        <v>101.662737777988</v>
      </c>
      <c r="K264" s="5">
        <v>103.26414570749</v>
      </c>
    </row>
    <row r="265" spans="1:11" ht="14" x14ac:dyDescent="0.15">
      <c r="A265" s="1" t="s">
        <v>273</v>
      </c>
      <c r="B265" s="5">
        <v>102.00536578432801</v>
      </c>
      <c r="C265" s="5">
        <v>94.986181141087997</v>
      </c>
      <c r="D265" s="5">
        <v>114.05498741399001</v>
      </c>
      <c r="E265" s="5">
        <v>102.78410733977699</v>
      </c>
      <c r="F265" s="5">
        <v>103.640579265257</v>
      </c>
      <c r="G265" s="5">
        <v>102.695120460531</v>
      </c>
      <c r="H265" s="5">
        <v>97.493812313345998</v>
      </c>
      <c r="I265" s="5">
        <v>108.646401916269</v>
      </c>
      <c r="J265" s="5">
        <v>101.986015737763</v>
      </c>
      <c r="K265" s="5">
        <v>104.346641773473</v>
      </c>
    </row>
    <row r="266" spans="1:11" ht="14" x14ac:dyDescent="0.15">
      <c r="A266" s="1" t="s">
        <v>274</v>
      </c>
      <c r="B266" s="5">
        <v>107.841285955214</v>
      </c>
      <c r="C266" s="5">
        <v>97.363961855054001</v>
      </c>
      <c r="D266" s="5">
        <v>113.213050767707</v>
      </c>
      <c r="E266" s="5">
        <v>109.226118016019</v>
      </c>
      <c r="F266" s="5">
        <v>111.37220516007901</v>
      </c>
      <c r="G266" s="5">
        <v>103.528445544794</v>
      </c>
      <c r="H266" s="5">
        <v>96.465389831300001</v>
      </c>
      <c r="I266" s="5">
        <v>108.804889314668</v>
      </c>
      <c r="J266" s="5">
        <v>105.14876204089499</v>
      </c>
      <c r="K266" s="5">
        <v>105.387702364715</v>
      </c>
    </row>
    <row r="267" spans="1:11" ht="14" x14ac:dyDescent="0.15">
      <c r="A267" s="1" t="s">
        <v>275</v>
      </c>
      <c r="B267" s="5">
        <v>103.68176049742399</v>
      </c>
      <c r="C267" s="5">
        <v>93.834044947446998</v>
      </c>
      <c r="D267" s="5">
        <v>106.276274604164</v>
      </c>
      <c r="E267" s="5">
        <v>109.136326840122</v>
      </c>
      <c r="F267" s="5">
        <v>105.281825115758</v>
      </c>
      <c r="G267" s="5">
        <v>103.39547248389</v>
      </c>
      <c r="H267" s="5">
        <v>96.269030699989003</v>
      </c>
      <c r="I267" s="5">
        <v>108.15447286969101</v>
      </c>
      <c r="J267" s="5">
        <v>104.352014379751</v>
      </c>
      <c r="K267" s="5">
        <v>106.088489932513</v>
      </c>
    </row>
    <row r="268" spans="1:11" ht="14" x14ac:dyDescent="0.15">
      <c r="A268" s="1" t="s">
        <v>276</v>
      </c>
      <c r="B268" s="5">
        <v>101.491292039337</v>
      </c>
      <c r="C268" s="5">
        <v>95.858389813862004</v>
      </c>
      <c r="D268" s="5">
        <v>102.852475860941</v>
      </c>
      <c r="E268" s="5">
        <v>108.993638311269</v>
      </c>
      <c r="F268" s="5">
        <v>100.35929254104001</v>
      </c>
      <c r="G268" s="5">
        <v>103.43124390957701</v>
      </c>
      <c r="H268" s="5">
        <v>95.528395099793002</v>
      </c>
      <c r="I268" s="5">
        <v>109.53030620572601</v>
      </c>
      <c r="J268" s="5">
        <v>104.075488125817</v>
      </c>
      <c r="K268" s="5">
        <v>105.703887632034</v>
      </c>
    </row>
    <row r="269" spans="1:11" ht="14" x14ac:dyDescent="0.15">
      <c r="A269" s="1" t="s">
        <v>277</v>
      </c>
      <c r="B269" s="5">
        <v>101.658786614058</v>
      </c>
      <c r="C269" s="5">
        <v>99.886597623607997</v>
      </c>
      <c r="D269" s="5">
        <v>102.70782296538</v>
      </c>
      <c r="E269" s="5">
        <v>96.786637461444997</v>
      </c>
      <c r="F269" s="5">
        <v>104.641772284026</v>
      </c>
      <c r="G269" s="5">
        <v>102.57320584268901</v>
      </c>
      <c r="H269" s="5">
        <v>95.048532452434998</v>
      </c>
      <c r="I269" s="5">
        <v>109.581104038199</v>
      </c>
      <c r="J269" s="5">
        <v>103.084768929446</v>
      </c>
      <c r="K269" s="5">
        <v>105.410464456933</v>
      </c>
    </row>
    <row r="270" spans="1:11" ht="14" x14ac:dyDescent="0.15">
      <c r="A270" s="1" t="s">
        <v>278</v>
      </c>
      <c r="B270" s="5">
        <v>99.330086803797997</v>
      </c>
      <c r="C270" s="5">
        <v>91.781595716333996</v>
      </c>
      <c r="D270" s="5">
        <v>99.655711328737993</v>
      </c>
      <c r="E270" s="5">
        <v>98.383830792607995</v>
      </c>
      <c r="F270" s="5">
        <v>103.122942972434</v>
      </c>
      <c r="G270" s="5">
        <v>103.20018979389801</v>
      </c>
      <c r="H270" s="5">
        <v>97.359656137691999</v>
      </c>
      <c r="I270" s="5">
        <v>108.478509585677</v>
      </c>
      <c r="J270" s="5">
        <v>100.576536824963</v>
      </c>
      <c r="K270" s="5">
        <v>106.68316284746599</v>
      </c>
    </row>
    <row r="271" spans="1:11" ht="14" x14ac:dyDescent="0.15">
      <c r="A271" s="1" t="s">
        <v>279</v>
      </c>
      <c r="B271" s="5">
        <v>104.280893265956</v>
      </c>
      <c r="C271" s="5">
        <v>99.275587501651998</v>
      </c>
      <c r="D271" s="5">
        <v>105.624873844258</v>
      </c>
      <c r="E271" s="5">
        <v>99.386312552263007</v>
      </c>
      <c r="F271" s="5">
        <v>108.69381134055401</v>
      </c>
      <c r="G271" s="5">
        <v>102.711232488262</v>
      </c>
      <c r="H271" s="5">
        <v>95.625072446789005</v>
      </c>
      <c r="I271" s="5">
        <v>108.98112507112999</v>
      </c>
      <c r="J271" s="5">
        <v>102.12639686941201</v>
      </c>
      <c r="K271" s="5">
        <v>105.566772162644</v>
      </c>
    </row>
    <row r="272" spans="1:11" ht="14" x14ac:dyDescent="0.15">
      <c r="A272" s="1" t="s">
        <v>280</v>
      </c>
      <c r="B272" s="5">
        <v>101.701330650335</v>
      </c>
      <c r="C272" s="5">
        <v>90.686113418703997</v>
      </c>
      <c r="D272" s="5">
        <v>105.538213936265</v>
      </c>
      <c r="E272" s="5">
        <v>104.061942113664</v>
      </c>
      <c r="F272" s="5">
        <v>105.159961545877</v>
      </c>
      <c r="G272" s="5">
        <v>104.029753126155</v>
      </c>
      <c r="H272" s="5">
        <v>92.611096439397002</v>
      </c>
      <c r="I272" s="5">
        <v>109.38548982956</v>
      </c>
      <c r="J272" s="5">
        <v>107.108188668834</v>
      </c>
      <c r="K272" s="5">
        <v>107.745805025781</v>
      </c>
    </row>
    <row r="273" spans="1:11" ht="14" x14ac:dyDescent="0.15">
      <c r="A273" s="1" t="s">
        <v>281</v>
      </c>
      <c r="B273" s="5">
        <v>103.641199790146</v>
      </c>
      <c r="C273" s="5">
        <v>94.281632333394001</v>
      </c>
      <c r="D273" s="5">
        <v>109.988469065365</v>
      </c>
      <c r="E273" s="5">
        <v>103.028173698044</v>
      </c>
      <c r="F273" s="5">
        <v>107.517986825797</v>
      </c>
      <c r="G273" s="5">
        <v>102.667106439943</v>
      </c>
      <c r="H273" s="5">
        <v>92.690283961106005</v>
      </c>
      <c r="I273" s="5">
        <v>107.81521210758</v>
      </c>
      <c r="J273" s="5">
        <v>102.961920992318</v>
      </c>
      <c r="K273" s="5">
        <v>106.680962674866</v>
      </c>
    </row>
    <row r="274" spans="1:11" ht="14" x14ac:dyDescent="0.15">
      <c r="A274" s="1" t="s">
        <v>282</v>
      </c>
      <c r="B274" s="5">
        <v>103.89980542697801</v>
      </c>
      <c r="C274" s="5">
        <v>92.347328196353999</v>
      </c>
      <c r="D274" s="5">
        <v>112.300062668248</v>
      </c>
      <c r="E274" s="5">
        <v>102.753977332094</v>
      </c>
      <c r="F274" s="5">
        <v>108.814160486524</v>
      </c>
      <c r="G274" s="5">
        <v>103.266769451309</v>
      </c>
      <c r="H274" s="5">
        <v>93.473814132108004</v>
      </c>
      <c r="I274" s="5">
        <v>107.91660467790599</v>
      </c>
      <c r="J274" s="5">
        <v>104.231027102477</v>
      </c>
      <c r="K274" s="5">
        <v>106.584153936582</v>
      </c>
    </row>
    <row r="275" spans="1:11" ht="14" x14ac:dyDescent="0.15">
      <c r="A275" s="1" t="s">
        <v>283</v>
      </c>
      <c r="B275" s="5">
        <v>105.68262657611299</v>
      </c>
      <c r="C275" s="5">
        <v>93.411526663223995</v>
      </c>
      <c r="D275" s="5">
        <v>115.94488912149301</v>
      </c>
      <c r="E275" s="5">
        <v>111.366074993786</v>
      </c>
      <c r="F275" s="5">
        <v>107.533862602837</v>
      </c>
      <c r="G275" s="5">
        <v>104.478769137729</v>
      </c>
      <c r="H275" s="5">
        <v>93.490858919895004</v>
      </c>
      <c r="I275" s="5">
        <v>109.22170451005999</v>
      </c>
      <c r="J275" s="5">
        <v>108.81886750425301</v>
      </c>
      <c r="K275" s="5">
        <v>106.74743547533799</v>
      </c>
    </row>
    <row r="276" spans="1:11" ht="14" x14ac:dyDescent="0.15">
      <c r="A276" s="1" t="s">
        <v>284</v>
      </c>
      <c r="B276" s="5">
        <v>105.38347873862701</v>
      </c>
      <c r="C276" s="5">
        <v>95.437518210093998</v>
      </c>
      <c r="D276" s="5">
        <v>119.03736711724299</v>
      </c>
      <c r="E276" s="5">
        <v>107.153169497088</v>
      </c>
      <c r="F276" s="5">
        <v>107.711396263853</v>
      </c>
      <c r="G276" s="5">
        <v>104.56686238190601</v>
      </c>
      <c r="H276" s="5">
        <v>93.971968308873997</v>
      </c>
      <c r="I276" s="5">
        <v>110.939822130769</v>
      </c>
      <c r="J276" s="5">
        <v>108.281021692932</v>
      </c>
      <c r="K276" s="5">
        <v>107.08372970386699</v>
      </c>
    </row>
    <row r="277" spans="1:11" ht="14" x14ac:dyDescent="0.15">
      <c r="A277" s="1" t="s">
        <v>285</v>
      </c>
      <c r="B277" s="5">
        <v>105.59533778725201</v>
      </c>
      <c r="C277" s="5">
        <v>91.264565605811001</v>
      </c>
      <c r="D277" s="5">
        <v>117.37253242812</v>
      </c>
      <c r="E277" s="5">
        <v>111.710554703466</v>
      </c>
      <c r="F277" s="5">
        <v>108.022283783148</v>
      </c>
      <c r="G277" s="5">
        <v>106.087590236989</v>
      </c>
      <c r="H277" s="5">
        <v>93.445898905052999</v>
      </c>
      <c r="I277" s="5">
        <v>111.441134964879</v>
      </c>
      <c r="J277" s="5">
        <v>109.36273968974299</v>
      </c>
      <c r="K277" s="5">
        <v>108.507174655344</v>
      </c>
    </row>
    <row r="278" spans="1:11" ht="14" x14ac:dyDescent="0.15">
      <c r="A278" s="1" t="s">
        <v>286</v>
      </c>
      <c r="B278" s="5">
        <v>107.504150227083</v>
      </c>
      <c r="C278" s="5">
        <v>94.019242635737001</v>
      </c>
      <c r="D278" s="5">
        <v>116.97459300147599</v>
      </c>
      <c r="E278" s="5">
        <v>105.145646739638</v>
      </c>
      <c r="F278" s="5">
        <v>113.751953282089</v>
      </c>
      <c r="G278" s="5">
        <v>103.944033524376</v>
      </c>
      <c r="H278" s="5">
        <v>93.194751308915002</v>
      </c>
      <c r="I278" s="5">
        <v>112.268817984713</v>
      </c>
      <c r="J278" s="5">
        <v>102.65242256364201</v>
      </c>
      <c r="K278" s="5">
        <v>108.62439012577801</v>
      </c>
    </row>
    <row r="279" spans="1:11" ht="14" x14ac:dyDescent="0.15">
      <c r="A279" s="1" t="s">
        <v>287</v>
      </c>
      <c r="B279" s="5">
        <v>103.804321898899</v>
      </c>
      <c r="C279" s="5">
        <v>90.158318453565002</v>
      </c>
      <c r="D279" s="5">
        <v>110.06902922423301</v>
      </c>
      <c r="E279" s="5">
        <v>108.38071091748699</v>
      </c>
      <c r="F279" s="5">
        <v>107.16972371202</v>
      </c>
      <c r="G279" s="5">
        <v>103.656654789352</v>
      </c>
      <c r="H279" s="5">
        <v>92.707270496597005</v>
      </c>
      <c r="I279" s="5">
        <v>111.602146284672</v>
      </c>
      <c r="J279" s="5">
        <v>105.311067845436</v>
      </c>
      <c r="K279" s="5">
        <v>107.357787349793</v>
      </c>
    </row>
    <row r="280" spans="1:11" ht="14" x14ac:dyDescent="0.15">
      <c r="A280" s="1" t="s">
        <v>288</v>
      </c>
      <c r="B280" s="5">
        <v>101.951116882695</v>
      </c>
      <c r="C280" s="5">
        <v>92.613239024389003</v>
      </c>
      <c r="D280" s="5">
        <v>104.197183980308</v>
      </c>
      <c r="E280" s="5">
        <v>108.853424660088</v>
      </c>
      <c r="F280" s="5">
        <v>102.675779998659</v>
      </c>
      <c r="G280" s="5">
        <v>103.847779392633</v>
      </c>
      <c r="H280" s="5">
        <v>92.721811869464005</v>
      </c>
      <c r="I280" s="5">
        <v>111.039835204425</v>
      </c>
      <c r="J280" s="5">
        <v>104.148112418233</v>
      </c>
      <c r="K280" s="5">
        <v>108.087275125414</v>
      </c>
    </row>
    <row r="281" spans="1:11" ht="14" x14ac:dyDescent="0.15">
      <c r="A281" s="1" t="s">
        <v>289</v>
      </c>
      <c r="B281" s="5">
        <v>102.66954419177399</v>
      </c>
      <c r="C281" s="5">
        <v>97.173423985621994</v>
      </c>
      <c r="D281" s="5">
        <v>101.545769764374</v>
      </c>
      <c r="E281" s="5">
        <v>100.790055858747</v>
      </c>
      <c r="F281" s="5">
        <v>106.119347038905</v>
      </c>
      <c r="G281" s="5">
        <v>104.201683387793</v>
      </c>
      <c r="H281" s="5">
        <v>91.853983008765994</v>
      </c>
      <c r="I281" s="5">
        <v>108.610696021704</v>
      </c>
      <c r="J281" s="5">
        <v>106.076341574625</v>
      </c>
      <c r="K281" s="5">
        <v>108.61291938198499</v>
      </c>
    </row>
    <row r="282" spans="1:11" ht="14" x14ac:dyDescent="0.15">
      <c r="A282" s="1" t="s">
        <v>290</v>
      </c>
      <c r="B282" s="5">
        <v>102.495954212801</v>
      </c>
      <c r="C282" s="5">
        <v>91.137542434180006</v>
      </c>
      <c r="D282" s="5">
        <v>100.63848642465599</v>
      </c>
      <c r="E282" s="5">
        <v>104.58639725839301</v>
      </c>
      <c r="F282" s="5">
        <v>106.77440522696401</v>
      </c>
      <c r="G282" s="5">
        <v>104.522206363653</v>
      </c>
      <c r="H282" s="5">
        <v>93.560861523217994</v>
      </c>
      <c r="I282" s="5">
        <v>109.629661327424</v>
      </c>
      <c r="J282" s="5">
        <v>106.802495831469</v>
      </c>
      <c r="K282" s="5">
        <v>108.197839692483</v>
      </c>
    </row>
    <row r="283" spans="1:11" ht="14" x14ac:dyDescent="0.15">
      <c r="A283" s="1" t="s">
        <v>291</v>
      </c>
      <c r="B283" s="5">
        <v>103.32510247980299</v>
      </c>
      <c r="C283" s="5">
        <v>94.823931647376</v>
      </c>
      <c r="D283" s="5">
        <v>103.771033340958</v>
      </c>
      <c r="E283" s="5">
        <v>102.441255158766</v>
      </c>
      <c r="F283" s="5">
        <v>107.50371827151599</v>
      </c>
      <c r="G283" s="5">
        <v>103.87875615026699</v>
      </c>
      <c r="H283" s="5">
        <v>92.382839937384006</v>
      </c>
      <c r="I283" s="5">
        <v>109.299669934761</v>
      </c>
      <c r="J283" s="5">
        <v>106.584788912325</v>
      </c>
      <c r="K283" s="5">
        <v>107.478830059028</v>
      </c>
    </row>
    <row r="284" spans="1:11" ht="14" x14ac:dyDescent="0.15">
      <c r="A284" s="1" t="s">
        <v>292</v>
      </c>
      <c r="B284" s="5">
        <v>103.786201634352</v>
      </c>
      <c r="C284" s="5">
        <v>89.242163014190993</v>
      </c>
      <c r="D284" s="5">
        <v>107.085895010378</v>
      </c>
      <c r="E284" s="5">
        <v>106.07797652805</v>
      </c>
      <c r="F284" s="5">
        <v>108.90774422410099</v>
      </c>
      <c r="G284" s="5">
        <v>103.515312193668</v>
      </c>
      <c r="H284" s="5">
        <v>90.446374389441004</v>
      </c>
      <c r="I284" s="5">
        <v>109.34780395585599</v>
      </c>
      <c r="J284" s="5">
        <v>106.544244468927</v>
      </c>
      <c r="K284" s="5">
        <v>107.172578981591</v>
      </c>
    </row>
    <row r="285" spans="1:11" ht="14" x14ac:dyDescent="0.15">
      <c r="A285" s="1" t="s">
        <v>293</v>
      </c>
      <c r="B285" s="5">
        <v>104.89301161517101</v>
      </c>
      <c r="C285" s="5">
        <v>91.321375114939997</v>
      </c>
      <c r="D285" s="5">
        <v>112.849414008121</v>
      </c>
      <c r="E285" s="5">
        <v>107.18721677441999</v>
      </c>
      <c r="F285" s="5">
        <v>109.137117468927</v>
      </c>
      <c r="G285" s="5">
        <v>103.895584624164</v>
      </c>
      <c r="H285" s="5">
        <v>89.845225808448006</v>
      </c>
      <c r="I285" s="5">
        <v>110.78806838041901</v>
      </c>
      <c r="J285" s="5">
        <v>107.548147409435</v>
      </c>
      <c r="K285" s="5">
        <v>107.930475309625</v>
      </c>
    </row>
    <row r="286" spans="1:11" ht="14" x14ac:dyDescent="0.15">
      <c r="A286" s="1" t="s">
        <v>294</v>
      </c>
      <c r="B286" s="5">
        <v>104.804542975643</v>
      </c>
      <c r="C286" s="5">
        <v>88.500278888349996</v>
      </c>
      <c r="D286" s="5">
        <v>115.458003926917</v>
      </c>
      <c r="E286" s="5">
        <v>105.60563179178899</v>
      </c>
      <c r="F286" s="5">
        <v>110.717999132472</v>
      </c>
      <c r="G286" s="5">
        <v>103.473066280908</v>
      </c>
      <c r="H286" s="5">
        <v>89.425977309283994</v>
      </c>
      <c r="I286" s="5">
        <v>110.818594324353</v>
      </c>
      <c r="J286" s="5">
        <v>105.765860270454</v>
      </c>
      <c r="K286" s="5">
        <v>108.18192947868</v>
      </c>
    </row>
    <row r="287" spans="1:11" ht="14" x14ac:dyDescent="0.15">
      <c r="A287" s="1" t="s">
        <v>295</v>
      </c>
      <c r="B287" s="5">
        <v>103.455785309224</v>
      </c>
      <c r="C287" s="5">
        <v>89.723526161207005</v>
      </c>
      <c r="D287" s="5">
        <v>118.292561157294</v>
      </c>
      <c r="E287" s="5">
        <v>107.280021361104</v>
      </c>
      <c r="F287" s="5">
        <v>106.401391382075</v>
      </c>
      <c r="G287" s="5">
        <v>103.700228261653</v>
      </c>
      <c r="H287" s="5">
        <v>89.875038828046002</v>
      </c>
      <c r="I287" s="5">
        <v>111.408383135967</v>
      </c>
      <c r="J287" s="5">
        <v>105.284645799334</v>
      </c>
      <c r="K287" s="5">
        <v>108.46647206128399</v>
      </c>
    </row>
    <row r="288" spans="1:11" ht="14" x14ac:dyDescent="0.15">
      <c r="A288" s="1" t="s">
        <v>296</v>
      </c>
      <c r="B288" s="5">
        <v>105.709212316009</v>
      </c>
      <c r="C288" s="5">
        <v>89.672915420028005</v>
      </c>
      <c r="D288" s="5">
        <v>118.480263601261</v>
      </c>
      <c r="E288" s="5">
        <v>103.870951201446</v>
      </c>
      <c r="F288" s="5">
        <v>112.54217483375901</v>
      </c>
      <c r="G288" s="5">
        <v>103.61099639832101</v>
      </c>
      <c r="H288" s="5">
        <v>88.233215830849005</v>
      </c>
      <c r="I288" s="5">
        <v>110.42725351023699</v>
      </c>
      <c r="J288" s="5">
        <v>104.971413458459</v>
      </c>
      <c r="K288" s="5">
        <v>108.92033512854</v>
      </c>
    </row>
    <row r="289" spans="1:11" ht="14" x14ac:dyDescent="0.15">
      <c r="A289" s="1" t="s">
        <v>297</v>
      </c>
      <c r="B289" s="5">
        <v>103.443747934321</v>
      </c>
      <c r="C289" s="5">
        <v>86.197767829577003</v>
      </c>
      <c r="D289" s="5">
        <v>115.825222439911</v>
      </c>
      <c r="E289" s="5">
        <v>107.097183681229</v>
      </c>
      <c r="F289" s="5">
        <v>108.27505602513</v>
      </c>
      <c r="G289" s="5">
        <v>103.62615570814199</v>
      </c>
      <c r="H289" s="5">
        <v>88.020110428471</v>
      </c>
      <c r="I289" s="5">
        <v>109.405361492574</v>
      </c>
      <c r="J289" s="5">
        <v>105.757904350166</v>
      </c>
      <c r="K289" s="5">
        <v>108.149809767554</v>
      </c>
    </row>
    <row r="290" spans="1:11" ht="14" x14ac:dyDescent="0.15">
      <c r="A290" s="1" t="s">
        <v>298</v>
      </c>
      <c r="B290" s="5">
        <v>105.925175644818</v>
      </c>
      <c r="C290" s="5">
        <v>88.979010404215003</v>
      </c>
      <c r="D290" s="5">
        <v>115.167709945512</v>
      </c>
      <c r="E290" s="5">
        <v>107.67171712157101</v>
      </c>
      <c r="F290" s="5">
        <v>111.815412636695</v>
      </c>
      <c r="G290" s="5">
        <v>103.87305792350401</v>
      </c>
      <c r="H290" s="5">
        <v>88.356083346244006</v>
      </c>
      <c r="I290" s="5">
        <v>110.44230886051101</v>
      </c>
      <c r="J290" s="5">
        <v>106.365057395904</v>
      </c>
      <c r="K290" s="5">
        <v>109.083175732592</v>
      </c>
    </row>
    <row r="291" spans="1:11" ht="14" x14ac:dyDescent="0.15">
      <c r="A291" s="1" t="s">
        <v>299</v>
      </c>
      <c r="B291" s="5">
        <v>106.116212344743</v>
      </c>
      <c r="C291" s="5">
        <v>84.258379830406994</v>
      </c>
      <c r="D291" s="5">
        <v>108.32771573308</v>
      </c>
      <c r="E291" s="5">
        <v>115.077003854029</v>
      </c>
      <c r="F291" s="5">
        <v>111.48168332085</v>
      </c>
      <c r="G291" s="5">
        <v>105.25546762254299</v>
      </c>
      <c r="H291" s="5">
        <v>86.823313190047003</v>
      </c>
      <c r="I291" s="5">
        <v>109.32989207910801</v>
      </c>
      <c r="J291" s="5">
        <v>111.779556871599</v>
      </c>
      <c r="K291" s="5">
        <v>109.959987189755</v>
      </c>
    </row>
    <row r="292" spans="1:11" ht="14" x14ac:dyDescent="0.15">
      <c r="A292" s="1" t="s">
        <v>300</v>
      </c>
      <c r="B292" s="5">
        <v>101.74763174418599</v>
      </c>
      <c r="C292" s="5">
        <v>85.404822571390994</v>
      </c>
      <c r="D292" s="5">
        <v>103.586561688488</v>
      </c>
      <c r="E292" s="5">
        <v>109.847427510933</v>
      </c>
      <c r="F292" s="5">
        <v>105.08405747483</v>
      </c>
      <c r="G292" s="5">
        <v>104.17174595082</v>
      </c>
      <c r="H292" s="5">
        <v>85.944356325282001</v>
      </c>
      <c r="I292" s="5">
        <v>110.637506179258</v>
      </c>
      <c r="J292" s="5">
        <v>106.157890526835</v>
      </c>
      <c r="K292" s="5">
        <v>111.226039136324</v>
      </c>
    </row>
    <row r="293" spans="1:11" ht="14" x14ac:dyDescent="0.15">
      <c r="A293" s="1" t="s">
        <v>301</v>
      </c>
      <c r="B293" s="5">
        <v>103.486779862633</v>
      </c>
      <c r="C293" s="5">
        <v>91.292393072020005</v>
      </c>
      <c r="D293" s="5">
        <v>102.883837352898</v>
      </c>
      <c r="E293" s="5">
        <v>101.57066362491599</v>
      </c>
      <c r="F293" s="5">
        <v>109.902989256602</v>
      </c>
      <c r="G293" s="5">
        <v>104.38846062100301</v>
      </c>
      <c r="H293" s="5">
        <v>85.482724569620999</v>
      </c>
      <c r="I293" s="5">
        <v>110.46227528752701</v>
      </c>
      <c r="J293" s="5">
        <v>105.59738302255499</v>
      </c>
      <c r="K293" s="5">
        <v>112.073990947876</v>
      </c>
    </row>
    <row r="294" spans="1:11" ht="14" x14ac:dyDescent="0.15">
      <c r="A294" s="1" t="s">
        <v>302</v>
      </c>
      <c r="B294" s="5">
        <v>100.36117655333</v>
      </c>
      <c r="C294" s="5">
        <v>79.721769264455006</v>
      </c>
      <c r="D294" s="5">
        <v>100.131205110203</v>
      </c>
      <c r="E294" s="5">
        <v>103.99957588043399</v>
      </c>
      <c r="F294" s="5">
        <v>107.912949228361</v>
      </c>
      <c r="G294" s="5">
        <v>103.947936254385</v>
      </c>
      <c r="H294" s="5">
        <v>84.400964555629002</v>
      </c>
      <c r="I294" s="5">
        <v>108.920458105451</v>
      </c>
      <c r="J294" s="5">
        <v>104.45968292971</v>
      </c>
      <c r="K294" s="5">
        <v>111.82961770051701</v>
      </c>
    </row>
    <row r="295" spans="1:11" ht="14" x14ac:dyDescent="0.15">
      <c r="A295" s="1" t="s">
        <v>303</v>
      </c>
      <c r="B295" s="5">
        <v>107.993958238418</v>
      </c>
      <c r="C295" s="5">
        <v>87.412152999137007</v>
      </c>
      <c r="D295" s="5">
        <v>106.737563599252</v>
      </c>
      <c r="E295" s="5">
        <v>105.840459967765</v>
      </c>
      <c r="F295" s="5">
        <v>118.338255932579</v>
      </c>
      <c r="G295" s="5">
        <v>104.885998520135</v>
      </c>
      <c r="H295" s="5">
        <v>84.681104909298995</v>
      </c>
      <c r="I295" s="5">
        <v>111.38886654084099</v>
      </c>
      <c r="J295" s="5">
        <v>106.3843482705</v>
      </c>
      <c r="K295" s="5">
        <v>112.48215280898999</v>
      </c>
    </row>
    <row r="296" spans="1:11" ht="14" x14ac:dyDescent="0.15">
      <c r="A296" s="1" t="s">
        <v>304</v>
      </c>
      <c r="B296" s="5">
        <v>99.812134308012006</v>
      </c>
      <c r="C296" s="5">
        <v>82.640747343838996</v>
      </c>
      <c r="D296" s="5">
        <v>104.79242600664099</v>
      </c>
      <c r="E296" s="5">
        <v>100.247091881643</v>
      </c>
      <c r="F296" s="5">
        <v>106.823029051535</v>
      </c>
      <c r="G296" s="5">
        <v>103.94377546531</v>
      </c>
      <c r="H296" s="5">
        <v>84.627777227823003</v>
      </c>
      <c r="I296" s="5">
        <v>108.73756739575801</v>
      </c>
      <c r="J296" s="5">
        <v>103.81899183795601</v>
      </c>
      <c r="K296" s="5">
        <v>112.186554180145</v>
      </c>
    </row>
    <row r="297" spans="1:11" ht="14" x14ac:dyDescent="0.15">
      <c r="A297" s="1" t="s">
        <v>305</v>
      </c>
      <c r="B297" s="5">
        <v>105.53738861194699</v>
      </c>
      <c r="C297" s="5">
        <v>85.896611205607002</v>
      </c>
      <c r="D297" s="5">
        <v>113.175950250597</v>
      </c>
      <c r="E297" s="5">
        <v>103.18958520958699</v>
      </c>
      <c r="F297" s="5">
        <v>114.70935884725201</v>
      </c>
      <c r="G297" s="5">
        <v>103.666739713437</v>
      </c>
      <c r="H297" s="5">
        <v>84.578153911594995</v>
      </c>
      <c r="I297" s="5">
        <v>111.374799363775</v>
      </c>
      <c r="J297" s="5">
        <v>103.433274076817</v>
      </c>
      <c r="K297" s="5">
        <v>111.53376233223599</v>
      </c>
    </row>
    <row r="298" spans="1:11" ht="14" x14ac:dyDescent="0.15">
      <c r="A298" s="1" t="s">
        <v>306</v>
      </c>
      <c r="B298" s="5">
        <v>105.54054451371699</v>
      </c>
      <c r="C298" s="5">
        <v>83.452555205124</v>
      </c>
      <c r="D298" s="5">
        <v>115.631447023897</v>
      </c>
      <c r="E298" s="5">
        <v>106.144585033924</v>
      </c>
      <c r="F298" s="5">
        <v>114.188972249953</v>
      </c>
      <c r="G298" s="5">
        <v>104.111186552166</v>
      </c>
      <c r="H298" s="5">
        <v>84.280357084767004</v>
      </c>
      <c r="I298" s="5">
        <v>110.838991073386</v>
      </c>
      <c r="J298" s="5">
        <v>106.31305473061001</v>
      </c>
      <c r="K298" s="5">
        <v>111.51915556958301</v>
      </c>
    </row>
    <row r="299" spans="1:11" ht="14" x14ac:dyDescent="0.15">
      <c r="A299" s="1" t="s">
        <v>307</v>
      </c>
      <c r="B299" s="5">
        <v>102.906359068146</v>
      </c>
      <c r="C299" s="5">
        <v>83.160289247297001</v>
      </c>
      <c r="D299" s="5">
        <v>115.283666608933</v>
      </c>
      <c r="E299" s="5">
        <v>105.89916954161301</v>
      </c>
      <c r="F299" s="5">
        <v>109.167612994348</v>
      </c>
      <c r="G299" s="5">
        <v>103.33463930793801</v>
      </c>
      <c r="H299" s="5">
        <v>83.509191985995002</v>
      </c>
      <c r="I299" s="5">
        <v>108.467334434736</v>
      </c>
      <c r="J299" s="5">
        <v>104.797517608327</v>
      </c>
      <c r="K299" s="5">
        <v>111.66599328402501</v>
      </c>
    </row>
    <row r="300" spans="1:11" ht="14" x14ac:dyDescent="0.15">
      <c r="A300" s="1" t="s">
        <v>308</v>
      </c>
      <c r="B300" s="5">
        <v>106.225137127248</v>
      </c>
      <c r="C300" s="5">
        <v>82.611804914640999</v>
      </c>
      <c r="D300" s="5">
        <v>116.279372641157</v>
      </c>
      <c r="E300" s="5">
        <v>104.911572447164</v>
      </c>
      <c r="F300" s="5">
        <v>116.460782256334</v>
      </c>
      <c r="G300" s="5">
        <v>103.764736598932</v>
      </c>
      <c r="H300" s="5">
        <v>81.161122352925005</v>
      </c>
      <c r="I300" s="5">
        <v>108.370558907472</v>
      </c>
      <c r="J300" s="5">
        <v>106.080003658303</v>
      </c>
      <c r="K300" s="5">
        <v>112.19582990866</v>
      </c>
    </row>
    <row r="301" spans="1:11" ht="14" x14ac:dyDescent="0.15">
      <c r="A301" s="1" t="s">
        <v>309</v>
      </c>
      <c r="B301" s="5">
        <v>101.67123176016401</v>
      </c>
      <c r="C301" s="5">
        <v>73.775756384016006</v>
      </c>
      <c r="D301" s="5">
        <v>116.316939533815</v>
      </c>
      <c r="E301" s="5">
        <v>109.345539649134</v>
      </c>
      <c r="F301" s="5">
        <v>109.16637201082899</v>
      </c>
      <c r="G301" s="5">
        <v>101.934694041211</v>
      </c>
      <c r="H301" s="5">
        <v>75.110036248946997</v>
      </c>
      <c r="I301" s="5">
        <v>109.298848275816</v>
      </c>
      <c r="J301" s="5">
        <v>108.258673279768</v>
      </c>
      <c r="K301" s="5">
        <v>109.478688065589</v>
      </c>
    </row>
    <row r="302" spans="1:11" ht="14" x14ac:dyDescent="0.15">
      <c r="A302" s="1" t="s">
        <v>310</v>
      </c>
      <c r="B302" s="5">
        <v>105.799685980399</v>
      </c>
      <c r="C302" s="5">
        <v>80.364219934440001</v>
      </c>
      <c r="D302" s="5">
        <v>110.68372656123501</v>
      </c>
      <c r="E302" s="5">
        <v>108.204123902752</v>
      </c>
      <c r="F302" s="5">
        <v>115.59387575652499</v>
      </c>
      <c r="G302" s="5">
        <v>103.85798957604899</v>
      </c>
      <c r="H302" s="5">
        <v>79.908950905151002</v>
      </c>
      <c r="I302" s="5">
        <v>106.012230717332</v>
      </c>
      <c r="J302" s="5">
        <v>107.91363561212999</v>
      </c>
      <c r="K302" s="5">
        <v>112.40766825422401</v>
      </c>
    </row>
    <row r="303" spans="1:11" ht="14" x14ac:dyDescent="0.15">
      <c r="A303" s="1" t="s">
        <v>311</v>
      </c>
      <c r="B303" s="5">
        <v>104.81274461376</v>
      </c>
      <c r="C303" s="5">
        <v>77.610386809586004</v>
      </c>
      <c r="D303" s="5">
        <v>111.28326847389199</v>
      </c>
      <c r="E303" s="5">
        <v>109.356982776679</v>
      </c>
      <c r="F303" s="5">
        <v>114.24234806787901</v>
      </c>
      <c r="G303" s="5">
        <v>104.19339318752</v>
      </c>
      <c r="H303" s="5">
        <v>80.101986281137997</v>
      </c>
      <c r="I303" s="5">
        <v>111.864956996918</v>
      </c>
      <c r="J303" s="5">
        <v>107.86440109278701</v>
      </c>
      <c r="K303" s="5">
        <v>112.454720480963</v>
      </c>
    </row>
    <row r="304" spans="1:11" ht="14" x14ac:dyDescent="0.15">
      <c r="A304" s="1" t="s">
        <v>312</v>
      </c>
      <c r="B304" s="5">
        <v>101.11296498834901</v>
      </c>
      <c r="C304" s="5">
        <v>79.242090741816</v>
      </c>
      <c r="D304" s="5">
        <v>102.41938371821</v>
      </c>
      <c r="E304" s="5">
        <v>114.306690127324</v>
      </c>
      <c r="F304" s="5">
        <v>104.58129948564</v>
      </c>
      <c r="G304" s="5">
        <v>104.789998691752</v>
      </c>
      <c r="H304" s="5">
        <v>80.166938295291004</v>
      </c>
      <c r="I304" s="5">
        <v>109.655832377927</v>
      </c>
      <c r="J304" s="5">
        <v>110.39517342756101</v>
      </c>
      <c r="K304" s="5">
        <v>112.85817563502999</v>
      </c>
    </row>
    <row r="305" spans="1:11" ht="14" x14ac:dyDescent="0.15">
      <c r="A305" s="1" t="s">
        <v>313</v>
      </c>
      <c r="B305" s="5">
        <v>104.980643407066</v>
      </c>
      <c r="C305" s="5">
        <v>86.863816836061005</v>
      </c>
      <c r="D305" s="5">
        <v>110.106835682615</v>
      </c>
      <c r="E305" s="5">
        <v>106.10467713688701</v>
      </c>
      <c r="F305" s="5">
        <v>112.077216445435</v>
      </c>
      <c r="G305" s="5">
        <v>104.344307438938</v>
      </c>
      <c r="H305" s="5">
        <v>80.585828903101998</v>
      </c>
      <c r="I305" s="5">
        <v>118.575366048411</v>
      </c>
      <c r="J305" s="5">
        <v>107.883989492501</v>
      </c>
      <c r="K305" s="5">
        <v>112.3102579639</v>
      </c>
    </row>
    <row r="306" spans="1:11" ht="14" x14ac:dyDescent="0.15">
      <c r="A306" s="1" t="s">
        <v>314</v>
      </c>
      <c r="B306" s="5">
        <v>101.09174624373701</v>
      </c>
      <c r="C306" s="5">
        <v>74.554915028303</v>
      </c>
      <c r="D306" s="5">
        <v>109.42718138650299</v>
      </c>
      <c r="E306" s="5">
        <v>108.882065149619</v>
      </c>
      <c r="F306" s="5">
        <v>108.52176381359401</v>
      </c>
      <c r="G306" s="5">
        <v>104.58152546539201</v>
      </c>
      <c r="H306" s="5">
        <v>78.745369906175</v>
      </c>
      <c r="I306" s="5">
        <v>118.958590323164</v>
      </c>
      <c r="J306" s="5">
        <v>107.510706649086</v>
      </c>
      <c r="K306" s="5">
        <v>112.768781985782</v>
      </c>
    </row>
    <row r="307" spans="1:11" ht="14" x14ac:dyDescent="0.15">
      <c r="A307" s="1" t="s">
        <v>315</v>
      </c>
      <c r="B307" s="5">
        <v>104.222254534033</v>
      </c>
      <c r="C307" s="5">
        <v>80.266594330581995</v>
      </c>
      <c r="D307" s="5">
        <v>109.221551658705</v>
      </c>
      <c r="E307" s="5">
        <v>104.489982079158</v>
      </c>
      <c r="F307" s="5">
        <v>114.34693906279</v>
      </c>
      <c r="G307" s="5">
        <v>104.97665878417899</v>
      </c>
      <c r="H307" s="5">
        <v>78.764597352571997</v>
      </c>
      <c r="I307" s="5">
        <v>116.372332310207</v>
      </c>
      <c r="J307" s="5">
        <v>108.468309180294</v>
      </c>
      <c r="K307" s="5">
        <v>114.667389626222</v>
      </c>
    </row>
    <row r="308" spans="1:11" ht="14" x14ac:dyDescent="0.15">
      <c r="A308" s="1" t="s">
        <v>316</v>
      </c>
      <c r="B308" s="5">
        <v>103.98559107675599</v>
      </c>
      <c r="C308" s="5">
        <v>78.454804163568994</v>
      </c>
      <c r="D308" s="5">
        <v>116.946294321352</v>
      </c>
      <c r="E308" s="5">
        <v>106.93623540528201</v>
      </c>
      <c r="F308" s="5">
        <v>112.800972456626</v>
      </c>
      <c r="G308" s="5">
        <v>104.420502841812</v>
      </c>
      <c r="H308" s="5">
        <v>79.723481331103002</v>
      </c>
      <c r="I308" s="5">
        <v>119.71020476639499</v>
      </c>
      <c r="J308" s="5">
        <v>107.41573846331499</v>
      </c>
      <c r="K308" s="5">
        <v>112.162637398691</v>
      </c>
    </row>
    <row r="309" spans="1:11" ht="14" x14ac:dyDescent="0.15">
      <c r="A309" s="1" t="s">
        <v>317</v>
      </c>
      <c r="B309" s="5">
        <v>107.482388436447</v>
      </c>
      <c r="C309" s="5">
        <v>80.367849988775006</v>
      </c>
      <c r="D309" s="5">
        <v>117.55704188599201</v>
      </c>
      <c r="E309" s="5">
        <v>108.92265566811901</v>
      </c>
      <c r="F309" s="5">
        <v>117.989651378193</v>
      </c>
      <c r="G309" s="5">
        <v>105.618400060524</v>
      </c>
      <c r="H309" s="5">
        <v>79.174593180599999</v>
      </c>
      <c r="I309" s="5">
        <v>115.87749146991899</v>
      </c>
      <c r="J309" s="5">
        <v>109.075968957697</v>
      </c>
      <c r="K309" s="5">
        <v>114.704496895646</v>
      </c>
    </row>
    <row r="310" spans="1:11" ht="14" x14ac:dyDescent="0.15">
      <c r="A310" s="1" t="s">
        <v>318</v>
      </c>
      <c r="B310" s="5">
        <v>106.310625065552</v>
      </c>
      <c r="C310" s="5">
        <v>77.584154164138994</v>
      </c>
      <c r="D310" s="5">
        <v>123.849685991207</v>
      </c>
      <c r="E310" s="5">
        <v>108.117730565366</v>
      </c>
      <c r="F310" s="5">
        <v>116.66025075012401</v>
      </c>
      <c r="G310" s="5">
        <v>105.340818502063</v>
      </c>
      <c r="H310" s="5">
        <v>78.344719941774002</v>
      </c>
      <c r="I310" s="5">
        <v>118.60963854920099</v>
      </c>
      <c r="J310" s="5">
        <v>108.702582046532</v>
      </c>
      <c r="K310" s="5">
        <v>114.814536315691</v>
      </c>
    </row>
    <row r="311" spans="1:11" ht="14" x14ac:dyDescent="0.15">
      <c r="A311" s="1" t="s">
        <v>319</v>
      </c>
      <c r="B311" s="5">
        <v>104.687835337325</v>
      </c>
      <c r="C311" s="5">
        <v>77.112712368442999</v>
      </c>
      <c r="D311" s="5">
        <v>128.34739951736299</v>
      </c>
      <c r="E311" s="5">
        <v>110.08806094174101</v>
      </c>
      <c r="F311" s="5">
        <v>112.254343584027</v>
      </c>
      <c r="G311" s="5">
        <v>105.156054211358</v>
      </c>
      <c r="H311" s="5">
        <v>77.728306580239007</v>
      </c>
      <c r="I311" s="5">
        <v>120.704245405264</v>
      </c>
      <c r="J311" s="5">
        <v>109.366968644241</v>
      </c>
      <c r="K311" s="5">
        <v>114.202260996277</v>
      </c>
    </row>
    <row r="312" spans="1:11" ht="14" x14ac:dyDescent="0.15">
      <c r="A312" s="1" t="s">
        <v>320</v>
      </c>
      <c r="B312" s="5">
        <v>106.76042419665301</v>
      </c>
      <c r="C312" s="5">
        <v>79.309188265385998</v>
      </c>
      <c r="D312" s="5">
        <v>127.20999254596499</v>
      </c>
      <c r="E312" s="5">
        <v>101.832170238576</v>
      </c>
      <c r="F312" s="5">
        <v>119.42791477457401</v>
      </c>
      <c r="G312" s="5">
        <v>104.06640625891001</v>
      </c>
      <c r="H312" s="5">
        <v>77.758112700490997</v>
      </c>
      <c r="I312" s="5">
        <v>118.391161905039</v>
      </c>
      <c r="J312" s="5">
        <v>103.287047366053</v>
      </c>
      <c r="K312" s="5">
        <v>114.647548856501</v>
      </c>
    </row>
    <row r="313" spans="1:11" ht="14" x14ac:dyDescent="0.15">
      <c r="A313" s="1" t="s">
        <v>321</v>
      </c>
      <c r="B313" s="5">
        <v>103.59066762350599</v>
      </c>
      <c r="C313" s="5">
        <v>76.073532420367002</v>
      </c>
      <c r="D313" s="5">
        <v>126.93374520363901</v>
      </c>
      <c r="E313" s="5">
        <v>106.322334379171</v>
      </c>
      <c r="F313" s="5">
        <v>112.414912053956</v>
      </c>
      <c r="G313" s="5">
        <v>104.510798137311</v>
      </c>
      <c r="H313" s="5">
        <v>77.261366738809997</v>
      </c>
      <c r="I313" s="5">
        <v>118.702055168334</v>
      </c>
      <c r="J313" s="5">
        <v>106.606438880646</v>
      </c>
      <c r="K313" s="5">
        <v>114.422659919371</v>
      </c>
    </row>
    <row r="314" spans="1:11" ht="14" x14ac:dyDescent="0.15">
      <c r="A314" s="1" t="s">
        <v>322</v>
      </c>
      <c r="B314" s="5">
        <v>106.549754143906</v>
      </c>
      <c r="C314" s="5">
        <v>76.497999931731997</v>
      </c>
      <c r="D314" s="5">
        <v>121.34606145327901</v>
      </c>
      <c r="E314" s="5">
        <v>106.516423338767</v>
      </c>
      <c r="F314" s="5">
        <v>118.61705229264101</v>
      </c>
      <c r="G314" s="5">
        <v>103.59197439653801</v>
      </c>
      <c r="H314" s="5">
        <v>76.153068564590001</v>
      </c>
      <c r="I314" s="5">
        <v>116.079412069734</v>
      </c>
      <c r="J314" s="5">
        <v>106.402085306063</v>
      </c>
      <c r="K314" s="5">
        <v>113.487835298186</v>
      </c>
    </row>
    <row r="315" spans="1:11" ht="14" x14ac:dyDescent="0.15">
      <c r="A315" s="1" t="s">
        <v>323</v>
      </c>
      <c r="B315" s="5">
        <v>103.182975911634</v>
      </c>
      <c r="C315" s="5">
        <v>72.499810754365001</v>
      </c>
      <c r="D315" s="5">
        <v>117.65563958266</v>
      </c>
      <c r="E315" s="5">
        <v>101.462667513797</v>
      </c>
      <c r="F315" s="5">
        <v>116.35614219505599</v>
      </c>
      <c r="G315" s="5">
        <v>102.897726045067</v>
      </c>
      <c r="H315" s="5">
        <v>74.827930176001999</v>
      </c>
      <c r="I315" s="5">
        <v>117.99438793739</v>
      </c>
      <c r="J315" s="5">
        <v>100.702352042977</v>
      </c>
      <c r="K315" s="5">
        <v>114.41833978989</v>
      </c>
    </row>
    <row r="316" spans="1:11" ht="14" x14ac:dyDescent="0.15">
      <c r="A316" s="1" t="s">
        <v>324</v>
      </c>
      <c r="B316" s="5">
        <v>97.869332744226995</v>
      </c>
      <c r="C316" s="5">
        <v>73.537534031589999</v>
      </c>
      <c r="D316" s="5">
        <v>106.204010114279</v>
      </c>
      <c r="E316" s="5">
        <v>105.58809623918199</v>
      </c>
      <c r="F316" s="5">
        <v>104.345942994412</v>
      </c>
      <c r="G316" s="5">
        <v>101.823666658381</v>
      </c>
      <c r="H316" s="5">
        <v>74.689648893047007</v>
      </c>
      <c r="I316" s="5">
        <v>113.917908260424</v>
      </c>
      <c r="J316" s="5">
        <v>102.948847449402</v>
      </c>
      <c r="K316" s="5">
        <v>113.08361228280199</v>
      </c>
    </row>
    <row r="317" spans="1:11" ht="14" x14ac:dyDescent="0.15">
      <c r="A317" s="1" t="s">
        <v>325</v>
      </c>
      <c r="B317" s="5">
        <v>104.46575623237401</v>
      </c>
      <c r="C317" s="5">
        <v>78.652799174199998</v>
      </c>
      <c r="D317" s="5">
        <v>106.979467180361</v>
      </c>
      <c r="E317" s="5">
        <v>108.817783129446</v>
      </c>
      <c r="F317" s="5">
        <v>113.73840143974699</v>
      </c>
      <c r="G317" s="5">
        <v>103.270917884906</v>
      </c>
      <c r="H317" s="5">
        <v>72.540719467683999</v>
      </c>
      <c r="I317" s="5">
        <v>115.50012813887101</v>
      </c>
      <c r="J317" s="5">
        <v>108.388605235894</v>
      </c>
      <c r="K317" s="5">
        <v>113.83093300296299</v>
      </c>
    </row>
    <row r="318" spans="1:11" ht="14" x14ac:dyDescent="0.15">
      <c r="A318" s="1" t="s">
        <v>326</v>
      </c>
      <c r="B318" s="5">
        <v>100.898289941995</v>
      </c>
      <c r="C318" s="5">
        <v>70.079097585561001</v>
      </c>
      <c r="D318" s="5">
        <v>105.70369577633301</v>
      </c>
      <c r="E318" s="5">
        <v>109.696465458967</v>
      </c>
      <c r="F318" s="5">
        <v>110.106125322675</v>
      </c>
      <c r="G318" s="5">
        <v>104.282724460739</v>
      </c>
      <c r="H318" s="5">
        <v>73.718960258037995</v>
      </c>
      <c r="I318" s="5">
        <v>114.823285507676</v>
      </c>
      <c r="J318" s="5">
        <v>106.221113290318</v>
      </c>
      <c r="K318" s="5">
        <v>114.567062050714</v>
      </c>
    </row>
    <row r="319" spans="1:11" ht="14" x14ac:dyDescent="0.15">
      <c r="A319" s="1" t="s">
        <v>327</v>
      </c>
      <c r="B319" s="5">
        <v>104.098345640961</v>
      </c>
      <c r="C319" s="5">
        <v>75.766203808265999</v>
      </c>
      <c r="D319" s="5">
        <v>108.842803009764</v>
      </c>
      <c r="E319" s="5">
        <v>102.618580600889</v>
      </c>
      <c r="F319" s="5">
        <v>117.02731781897501</v>
      </c>
      <c r="G319" s="5">
        <v>102.40308850665799</v>
      </c>
      <c r="H319" s="5">
        <v>73.970277927189002</v>
      </c>
      <c r="I319" s="5">
        <v>114.641276684212</v>
      </c>
      <c r="J319" s="5">
        <v>103.391062131136</v>
      </c>
      <c r="K319" s="5">
        <v>113.707901982354</v>
      </c>
    </row>
    <row r="320" spans="1:11" ht="14" x14ac:dyDescent="0.15">
      <c r="A320" s="1" t="s">
        <v>328</v>
      </c>
      <c r="B320" s="5">
        <v>100.801491282106</v>
      </c>
      <c r="C320" s="5">
        <v>71.616189496450005</v>
      </c>
      <c r="D320" s="5">
        <v>111.950441318354</v>
      </c>
      <c r="E320" s="5">
        <v>102.34193028099899</v>
      </c>
      <c r="F320" s="5">
        <v>112.086946029949</v>
      </c>
      <c r="G320" s="5">
        <v>103.413499870187</v>
      </c>
      <c r="H320" s="5">
        <v>73.493594536917001</v>
      </c>
      <c r="I320" s="5">
        <v>116.507279218829</v>
      </c>
      <c r="J320" s="5">
        <v>104.75435050174499</v>
      </c>
      <c r="K320" s="5">
        <v>114.87748180423</v>
      </c>
    </row>
    <row r="321" spans="1:11" ht="14" x14ac:dyDescent="0.15">
      <c r="A321" s="1" t="s">
        <v>329</v>
      </c>
      <c r="B321" s="5">
        <v>103.835627103158</v>
      </c>
      <c r="C321" s="5">
        <v>72.996305512432002</v>
      </c>
      <c r="D321" s="5">
        <v>118.04467948273999</v>
      </c>
      <c r="E321" s="5">
        <v>98.061237878046001</v>
      </c>
      <c r="F321" s="5">
        <v>119.008321319803</v>
      </c>
      <c r="G321" s="5">
        <v>102.11924842209901</v>
      </c>
      <c r="H321" s="5">
        <v>71.975731204278006</v>
      </c>
      <c r="I321" s="5">
        <v>116.64316200337601</v>
      </c>
      <c r="J321" s="5">
        <v>98.777629190159004</v>
      </c>
      <c r="K321" s="5">
        <v>115.410865728724</v>
      </c>
    </row>
    <row r="322" spans="1:11" ht="14" x14ac:dyDescent="0.15">
      <c r="A322" s="1" t="s">
        <v>330</v>
      </c>
      <c r="B322" s="5">
        <v>102.92040731869901</v>
      </c>
      <c r="C322" s="5">
        <v>73.713136470904999</v>
      </c>
      <c r="D322" s="5">
        <v>123.148439933253</v>
      </c>
      <c r="E322" s="5">
        <v>100.71522576519401</v>
      </c>
      <c r="F322" s="5">
        <v>115.115643103628</v>
      </c>
      <c r="G322" s="5">
        <v>103.272915249599</v>
      </c>
      <c r="H322" s="5">
        <v>74.532635930547997</v>
      </c>
      <c r="I322" s="5">
        <v>118.025202050819</v>
      </c>
      <c r="J322" s="5">
        <v>102.813473374371</v>
      </c>
      <c r="K322" s="5">
        <v>115.635282976196</v>
      </c>
    </row>
    <row r="323" spans="1:11" ht="14" x14ac:dyDescent="0.15">
      <c r="A323" s="1" t="s">
        <v>331</v>
      </c>
      <c r="B323" s="5">
        <v>103.082413185769</v>
      </c>
      <c r="C323" s="5">
        <v>72.969781693768994</v>
      </c>
      <c r="D323" s="5">
        <v>124.39537229039</v>
      </c>
      <c r="E323" s="5">
        <v>100.364890151902</v>
      </c>
      <c r="F323" s="5">
        <v>115.82090084945401</v>
      </c>
      <c r="G323" s="5">
        <v>102.872632383648</v>
      </c>
      <c r="H323" s="5">
        <v>73.866220663657003</v>
      </c>
      <c r="I323" s="5">
        <v>116.89224013006699</v>
      </c>
      <c r="J323" s="5">
        <v>100.273007157883</v>
      </c>
      <c r="K323" s="5">
        <v>115.759850725687</v>
      </c>
    </row>
    <row r="324" spans="1:11" ht="14" x14ac:dyDescent="0.15">
      <c r="A324" s="1" t="s">
        <v>332</v>
      </c>
      <c r="B324" s="5">
        <v>105.338751465333</v>
      </c>
      <c r="C324" s="5">
        <v>77.763807825970005</v>
      </c>
      <c r="D324" s="5">
        <v>127.842675962814</v>
      </c>
      <c r="E324" s="5">
        <v>98.786273869688998</v>
      </c>
      <c r="F324" s="5">
        <v>118.630153057035</v>
      </c>
      <c r="G324" s="5">
        <v>102.817761557613</v>
      </c>
      <c r="H324" s="5">
        <v>76.019962768344001</v>
      </c>
      <c r="I324" s="5">
        <v>118.735405613776</v>
      </c>
      <c r="J324" s="5">
        <v>99.857119037356995</v>
      </c>
      <c r="K324" s="5">
        <v>115.00172813503499</v>
      </c>
    </row>
    <row r="325" spans="1:11" ht="14" x14ac:dyDescent="0.15">
      <c r="A325" s="1" t="s">
        <v>333</v>
      </c>
      <c r="B325" s="5">
        <v>101.643965789414</v>
      </c>
      <c r="C325" s="5">
        <v>74.057984702084994</v>
      </c>
      <c r="D325" s="5">
        <v>128.12773260782399</v>
      </c>
      <c r="E325" s="5">
        <v>97.027520180151996</v>
      </c>
      <c r="F325" s="5">
        <v>113.6538422583</v>
      </c>
      <c r="G325" s="5">
        <v>102.254477266048</v>
      </c>
      <c r="H325" s="5">
        <v>75.028789055012993</v>
      </c>
      <c r="I325" s="5">
        <v>119.35509601592101</v>
      </c>
      <c r="J325" s="5">
        <v>98.767654194109994</v>
      </c>
      <c r="K325" s="5">
        <v>114.64999725934599</v>
      </c>
    </row>
    <row r="326" spans="1:11" ht="14" x14ac:dyDescent="0.15">
      <c r="A326" s="1" t="s">
        <v>334</v>
      </c>
      <c r="B326" s="5">
        <v>102.98975284555</v>
      </c>
      <c r="C326" s="5">
        <v>74.909066048870002</v>
      </c>
      <c r="D326" s="5">
        <v>123.862466008298</v>
      </c>
      <c r="E326" s="5">
        <v>95.653984024061998</v>
      </c>
      <c r="F326" s="5">
        <v>117.03003051028701</v>
      </c>
      <c r="G326" s="5">
        <v>99.875134856724003</v>
      </c>
      <c r="H326" s="5">
        <v>74.571118819657002</v>
      </c>
      <c r="I326" s="5">
        <v>118.311750882841</v>
      </c>
      <c r="J326" s="5">
        <v>95.870420237467997</v>
      </c>
      <c r="K326" s="5">
        <v>111.853160977423</v>
      </c>
    </row>
    <row r="327" spans="1:11" ht="14" x14ac:dyDescent="0.15">
      <c r="A327" s="1" t="s">
        <v>335</v>
      </c>
      <c r="B327" s="5">
        <v>101.034860470015</v>
      </c>
      <c r="C327" s="5">
        <v>73.500018322802006</v>
      </c>
      <c r="D327" s="5">
        <v>117.855750207383</v>
      </c>
      <c r="E327" s="5">
        <v>97.836443634602006</v>
      </c>
      <c r="F327" s="5">
        <v>113.270716086335</v>
      </c>
      <c r="G327" s="5">
        <v>101.04914328705399</v>
      </c>
      <c r="H327" s="5">
        <v>75.841315178765001</v>
      </c>
      <c r="I327" s="5">
        <v>118.062874317088</v>
      </c>
      <c r="J327" s="5">
        <v>96.595007391444994</v>
      </c>
      <c r="K327" s="5">
        <v>112.120217291936</v>
      </c>
    </row>
    <row r="328" spans="1:11" ht="14" x14ac:dyDescent="0.15">
      <c r="A328" s="1" t="s">
        <v>336</v>
      </c>
      <c r="B328" s="5">
        <v>96.907440921182001</v>
      </c>
      <c r="C328" s="5">
        <v>73.932931060284005</v>
      </c>
      <c r="D328" s="5">
        <v>108.99022920215801</v>
      </c>
      <c r="E328" s="5">
        <v>101.248589468224</v>
      </c>
      <c r="F328" s="5">
        <v>104.008350986194</v>
      </c>
      <c r="G328" s="5">
        <v>100.852740608594</v>
      </c>
      <c r="H328" s="5">
        <v>75.320493950281005</v>
      </c>
      <c r="I328" s="5">
        <v>117.02945934595201</v>
      </c>
      <c r="J328" s="5">
        <v>98.721476348416999</v>
      </c>
      <c r="K328" s="5">
        <v>112.004626434835</v>
      </c>
    </row>
    <row r="329" spans="1:11" ht="14" x14ac:dyDescent="0.15">
      <c r="A329" s="1" t="s">
        <v>337</v>
      </c>
      <c r="B329" s="5">
        <v>103.247252664493</v>
      </c>
      <c r="C329" s="5">
        <v>83.877052562144002</v>
      </c>
      <c r="D329" s="5">
        <v>106.79835584982099</v>
      </c>
      <c r="E329" s="5">
        <v>100.312830380791</v>
      </c>
      <c r="F329" s="5">
        <v>112.960783021621</v>
      </c>
      <c r="G329" s="5">
        <v>101.726153069372</v>
      </c>
      <c r="H329" s="5">
        <v>77.112912748575994</v>
      </c>
      <c r="I329" s="5">
        <v>115.446681686368</v>
      </c>
      <c r="J329" s="5">
        <v>98.730527494396</v>
      </c>
      <c r="K329" s="5">
        <v>112.675206093112</v>
      </c>
    </row>
    <row r="330" spans="1:11" ht="14" x14ac:dyDescent="0.15">
      <c r="A330" s="1" t="s">
        <v>338</v>
      </c>
      <c r="B330" s="5">
        <v>99.592760996302005</v>
      </c>
      <c r="C330" s="5">
        <v>75.034014529784002</v>
      </c>
      <c r="D330" s="5">
        <v>107.30867665484701</v>
      </c>
      <c r="E330" s="5">
        <v>100.168006570858</v>
      </c>
      <c r="F330" s="5">
        <v>109.585679640142</v>
      </c>
      <c r="G330" s="5">
        <v>101.32319134206099</v>
      </c>
      <c r="H330" s="5">
        <v>76.112065149331002</v>
      </c>
      <c r="I330" s="5">
        <v>116.69288349671599</v>
      </c>
      <c r="J330" s="5">
        <v>95.740164689268994</v>
      </c>
      <c r="K330" s="5">
        <v>112.57121963146</v>
      </c>
    </row>
    <row r="331" spans="1:11" ht="14" x14ac:dyDescent="0.15">
      <c r="A331" s="1" t="s">
        <v>339</v>
      </c>
      <c r="B331" s="5">
        <v>99.515651077574006</v>
      </c>
      <c r="C331" s="5">
        <v>77.197324418731</v>
      </c>
      <c r="D331" s="5">
        <v>108.106377538847</v>
      </c>
      <c r="E331" s="5">
        <v>95.126094668500002</v>
      </c>
      <c r="F331" s="5">
        <v>110.75531445743999</v>
      </c>
      <c r="G331" s="5">
        <v>97.791740254564999</v>
      </c>
      <c r="H331" s="5">
        <v>75.548293213433993</v>
      </c>
      <c r="I331" s="5">
        <v>114.07887138100899</v>
      </c>
      <c r="J331" s="5">
        <v>95.945541910360006</v>
      </c>
      <c r="K331" s="5">
        <v>107.206012416915</v>
      </c>
    </row>
    <row r="332" spans="1:11" ht="14" x14ac:dyDescent="0.15">
      <c r="A332" s="1" t="s">
        <v>340</v>
      </c>
      <c r="B332" s="5">
        <v>71.046726773219007</v>
      </c>
      <c r="C332" s="5">
        <v>68.986905193327999</v>
      </c>
      <c r="D332" s="5">
        <v>108.72948076855199</v>
      </c>
      <c r="E332" s="5">
        <v>61.572329101630999</v>
      </c>
      <c r="F332" s="5">
        <v>72.851434559699001</v>
      </c>
      <c r="G332" s="5">
        <v>72.412765045908998</v>
      </c>
      <c r="H332" s="5">
        <v>70.870249022276994</v>
      </c>
      <c r="I332" s="5">
        <v>113.26459286865</v>
      </c>
      <c r="J332" s="5">
        <v>62.478645714907003</v>
      </c>
      <c r="K332" s="5">
        <v>74.283153723910004</v>
      </c>
    </row>
    <row r="333" spans="1:11" ht="14" x14ac:dyDescent="0.15">
      <c r="A333" s="1" t="s">
        <v>341</v>
      </c>
      <c r="B333" s="5">
        <v>72.284041285689995</v>
      </c>
      <c r="C333" s="5">
        <v>69.702834183470998</v>
      </c>
      <c r="D333" s="5">
        <v>103.50452389327199</v>
      </c>
      <c r="E333" s="5">
        <v>62.191449326074</v>
      </c>
      <c r="F333" s="5">
        <v>75.224567036173994</v>
      </c>
      <c r="G333" s="5">
        <v>72.174833530005003</v>
      </c>
      <c r="H333" s="5">
        <v>68.808451526172007</v>
      </c>
      <c r="I333" s="5">
        <v>102.435806761108</v>
      </c>
      <c r="J333" s="5">
        <v>62.913119348991003</v>
      </c>
      <c r="K333" s="5">
        <v>74.836774040747002</v>
      </c>
    </row>
    <row r="334" spans="1:11" ht="14" x14ac:dyDescent="0.15">
      <c r="A334" s="1" t="s">
        <v>342</v>
      </c>
      <c r="B334" s="5">
        <v>86.105905728446999</v>
      </c>
      <c r="C334" s="5">
        <v>70.014082533221995</v>
      </c>
      <c r="D334" s="5">
        <v>107.582372937706</v>
      </c>
      <c r="E334" s="5">
        <v>74.675530163876999</v>
      </c>
      <c r="F334" s="5">
        <v>96.645815959439005</v>
      </c>
      <c r="G334" s="5">
        <v>86.015403849880997</v>
      </c>
      <c r="H334" s="5">
        <v>70.866917983695004</v>
      </c>
      <c r="I334" s="5">
        <v>103.230487705152</v>
      </c>
      <c r="J334" s="5">
        <v>77.747525736906994</v>
      </c>
      <c r="K334" s="5">
        <v>95.282819744402005</v>
      </c>
    </row>
    <row r="335" spans="1:11" ht="14" x14ac:dyDescent="0.15">
      <c r="A335" s="1" t="s">
        <v>343</v>
      </c>
      <c r="B335" s="5">
        <v>91.588377272708001</v>
      </c>
      <c r="C335" s="5">
        <v>70.627142656847994</v>
      </c>
      <c r="D335" s="5">
        <v>114.582837799232</v>
      </c>
      <c r="E335" s="5">
        <v>76.716026487776006</v>
      </c>
      <c r="F335" s="5">
        <v>105.78143974395999</v>
      </c>
      <c r="G335" s="5">
        <v>91.465987878494005</v>
      </c>
      <c r="H335" s="5">
        <v>71.753257756693998</v>
      </c>
      <c r="I335" s="5">
        <v>107.712008158367</v>
      </c>
      <c r="J335" s="5">
        <v>77.406540659460006</v>
      </c>
      <c r="K335" s="5">
        <v>105.270924740957</v>
      </c>
    </row>
    <row r="336" spans="1:11" ht="14" x14ac:dyDescent="0.15">
      <c r="A336" s="1" t="s">
        <v>344</v>
      </c>
      <c r="B336" s="5">
        <v>95.986689162979999</v>
      </c>
      <c r="C336" s="5">
        <v>74.760112907255007</v>
      </c>
      <c r="D336" s="5">
        <v>123.48850825594501</v>
      </c>
      <c r="E336" s="5">
        <v>85.836504588105996</v>
      </c>
      <c r="F336" s="5">
        <v>107.653149562922</v>
      </c>
      <c r="G336" s="5">
        <v>94.490782629988999</v>
      </c>
      <c r="H336" s="5">
        <v>72.906860257725</v>
      </c>
      <c r="I336" s="5">
        <v>114.41147525124801</v>
      </c>
      <c r="J336" s="5">
        <v>86.374579823117998</v>
      </c>
      <c r="K336" s="5">
        <v>106.69683761544501</v>
      </c>
    </row>
    <row r="337" spans="1:11" ht="14" x14ac:dyDescent="0.15">
      <c r="A337" s="1" t="s">
        <v>345</v>
      </c>
      <c r="B337" s="5">
        <v>95.385563528616004</v>
      </c>
      <c r="C337" s="5">
        <v>72.226998746893997</v>
      </c>
      <c r="D337" s="5">
        <v>119.577805345854</v>
      </c>
      <c r="E337" s="5">
        <v>81.127519192166005</v>
      </c>
      <c r="F337" s="5">
        <v>110.160235080126</v>
      </c>
      <c r="G337" s="5">
        <v>95.057495455381996</v>
      </c>
      <c r="H337" s="5">
        <v>73.053914830790006</v>
      </c>
      <c r="I337" s="5">
        <v>111.09159487351199</v>
      </c>
      <c r="J337" s="5">
        <v>82.333171573290002</v>
      </c>
      <c r="K337" s="5">
        <v>109.10370348390001</v>
      </c>
    </row>
    <row r="338" spans="1:11" ht="14" x14ac:dyDescent="0.15">
      <c r="A338" s="1" t="s">
        <v>346</v>
      </c>
      <c r="B338" s="5">
        <v>99.379273096329001</v>
      </c>
      <c r="C338" s="5">
        <v>74.098971240820006</v>
      </c>
      <c r="D338" s="5">
        <v>117.747219887982</v>
      </c>
      <c r="E338" s="5">
        <v>85.493861294387997</v>
      </c>
      <c r="F338" s="5">
        <v>115.480250169857</v>
      </c>
      <c r="G338" s="5">
        <v>96.512204585099994</v>
      </c>
      <c r="H338" s="5">
        <v>73.765564136522997</v>
      </c>
      <c r="I338" s="5">
        <v>112.28983506642901</v>
      </c>
      <c r="J338" s="5">
        <v>86.154190321298003</v>
      </c>
      <c r="K338" s="5">
        <v>110.78509448930799</v>
      </c>
    </row>
    <row r="339" spans="1:11" ht="14" x14ac:dyDescent="0.15">
      <c r="A339" s="1" t="s">
        <v>347</v>
      </c>
      <c r="B339" s="5">
        <v>97.067370809216996</v>
      </c>
      <c r="C339" s="5">
        <v>71.476136615974994</v>
      </c>
      <c r="D339" s="5">
        <v>109.812177246931</v>
      </c>
      <c r="E339" s="5">
        <v>89.603937788728999</v>
      </c>
      <c r="F339" s="5">
        <v>110.82292499197</v>
      </c>
      <c r="G339" s="5">
        <v>97.413621706477002</v>
      </c>
      <c r="H339" s="5">
        <v>73.692530251285007</v>
      </c>
      <c r="I339" s="5">
        <v>109.971988387663</v>
      </c>
      <c r="J339" s="5">
        <v>88.132427495859005</v>
      </c>
      <c r="K339" s="5">
        <v>110.976178601371</v>
      </c>
    </row>
    <row r="340" spans="1:11" ht="14" x14ac:dyDescent="0.15">
      <c r="A340" s="1" t="s">
        <v>348</v>
      </c>
      <c r="B340" s="5">
        <v>94.705071667530007</v>
      </c>
      <c r="C340" s="5">
        <v>72.145956738512993</v>
      </c>
      <c r="D340" s="5">
        <v>104.079846223017</v>
      </c>
      <c r="E340" s="5">
        <v>88.919286512567993</v>
      </c>
      <c r="F340" s="5">
        <v>106.63424187909</v>
      </c>
      <c r="G340" s="5">
        <v>97.501887707685</v>
      </c>
      <c r="H340" s="5">
        <v>73.628337294507006</v>
      </c>
      <c r="I340" s="5">
        <v>111.772630208267</v>
      </c>
      <c r="J340" s="5">
        <v>86.490775614412001</v>
      </c>
      <c r="K340" s="5">
        <v>112.42883876078901</v>
      </c>
    </row>
    <row r="341" spans="1:11" ht="14" x14ac:dyDescent="0.15">
      <c r="A341" s="1" t="s">
        <v>349</v>
      </c>
      <c r="B341" s="5">
        <v>98.042261480551005</v>
      </c>
      <c r="C341" s="5">
        <v>80.925641954476006</v>
      </c>
      <c r="D341" s="5">
        <v>101.532098482411</v>
      </c>
      <c r="E341" s="5">
        <v>90.000346131916999</v>
      </c>
      <c r="F341" s="5">
        <v>109.152330206843</v>
      </c>
      <c r="G341" s="5">
        <v>97.784176509286993</v>
      </c>
      <c r="H341" s="5">
        <v>74.325055940013002</v>
      </c>
      <c r="I341" s="5">
        <v>109.895767718039</v>
      </c>
      <c r="J341" s="5">
        <v>88.384283049621999</v>
      </c>
      <c r="K341" s="5">
        <v>111.54008197361701</v>
      </c>
    </row>
    <row r="342" spans="1:11" ht="14" x14ac:dyDescent="0.15">
      <c r="A342" s="1" t="s">
        <v>350</v>
      </c>
      <c r="B342" s="5">
        <v>95.147834563711001</v>
      </c>
      <c r="C342" s="5">
        <v>73.462443968398006</v>
      </c>
      <c r="D342" s="5">
        <v>96.814991463696998</v>
      </c>
      <c r="E342" s="5">
        <v>95.592132641785</v>
      </c>
      <c r="F342" s="5">
        <v>104.488819033487</v>
      </c>
      <c r="G342" s="5">
        <v>98.170318088318993</v>
      </c>
      <c r="H342" s="5">
        <v>76.659901073135003</v>
      </c>
      <c r="I342" s="5">
        <v>105.37658566042001</v>
      </c>
      <c r="J342" s="5">
        <v>90.547515115753001</v>
      </c>
      <c r="K342" s="5">
        <v>109.07553902333601</v>
      </c>
    </row>
    <row r="343" spans="1:11" ht="14" x14ac:dyDescent="0.15">
      <c r="A343" s="1" t="s">
        <v>351</v>
      </c>
      <c r="B343" s="5">
        <v>101.19354788394701</v>
      </c>
      <c r="C343" s="5">
        <v>75.579017309535004</v>
      </c>
      <c r="D343" s="5">
        <v>104.394469090871</v>
      </c>
      <c r="E343" s="5">
        <v>89.819213744186001</v>
      </c>
      <c r="F343" s="5">
        <v>117.70073394619401</v>
      </c>
      <c r="G343" s="5">
        <v>98.510486970374004</v>
      </c>
      <c r="H343" s="5">
        <v>74.039558753636001</v>
      </c>
      <c r="I343" s="5">
        <v>110.669845335616</v>
      </c>
      <c r="J343" s="5">
        <v>90.590802805877999</v>
      </c>
      <c r="K343" s="5">
        <v>111.94813979051899</v>
      </c>
    </row>
    <row r="344" spans="1:11" ht="14" x14ac:dyDescent="0.15">
      <c r="A344" s="1" t="s">
        <v>352</v>
      </c>
      <c r="B344" s="5">
        <v>96.974457505380997</v>
      </c>
      <c r="C344" s="5">
        <v>72.599022127376003</v>
      </c>
      <c r="D344" s="5">
        <v>105.699480152418</v>
      </c>
      <c r="E344" s="5">
        <v>89.208801461907996</v>
      </c>
      <c r="F344" s="5">
        <v>110.708415761221</v>
      </c>
      <c r="G344" s="5">
        <v>98.813805032551997</v>
      </c>
      <c r="H344" s="5">
        <v>74.651056557526999</v>
      </c>
      <c r="I344" s="5">
        <v>109.77420737041901</v>
      </c>
      <c r="J344" s="5">
        <v>90.230444336611995</v>
      </c>
      <c r="K344" s="5">
        <v>112.659872747441</v>
      </c>
    </row>
    <row r="345" spans="1:11" ht="14" x14ac:dyDescent="0.15">
      <c r="A345" s="1" t="s">
        <v>353</v>
      </c>
      <c r="B345" s="5">
        <v>98.610058992660996</v>
      </c>
      <c r="C345" s="5">
        <v>75.993360509254998</v>
      </c>
      <c r="D345" s="5">
        <v>112.26628002128299</v>
      </c>
      <c r="E345" s="5">
        <v>90.169849220607006</v>
      </c>
      <c r="F345" s="5">
        <v>111.40663427948201</v>
      </c>
      <c r="G345" s="5">
        <v>98.626873790706995</v>
      </c>
      <c r="H345" s="5">
        <v>75.137448069677006</v>
      </c>
      <c r="I345" s="5">
        <v>111.207721078904</v>
      </c>
      <c r="J345" s="5">
        <v>91.592234254787996</v>
      </c>
      <c r="K345" s="5">
        <v>111.187078773607</v>
      </c>
    </row>
    <row r="346" spans="1:11" ht="14" x14ac:dyDescent="0.15">
      <c r="A346" s="1" t="s">
        <v>354</v>
      </c>
      <c r="B346" s="5">
        <v>97.719139242435006</v>
      </c>
      <c r="C346" s="5">
        <v>73.442879869386005</v>
      </c>
      <c r="D346" s="5">
        <v>115.11939157211999</v>
      </c>
      <c r="E346" s="5">
        <v>85.933624418292993</v>
      </c>
      <c r="F346" s="5">
        <v>112.4757329322</v>
      </c>
      <c r="G346" s="5">
        <v>97.741901674402996</v>
      </c>
      <c r="H346" s="5">
        <v>74.444739028472</v>
      </c>
      <c r="I346" s="5">
        <v>110.58103594022199</v>
      </c>
      <c r="J346" s="5">
        <v>89.738275589181995</v>
      </c>
      <c r="K346" s="5">
        <v>111.024223286818</v>
      </c>
    </row>
    <row r="347" spans="1:11" ht="14" x14ac:dyDescent="0.15">
      <c r="A347" s="1" t="s">
        <v>355</v>
      </c>
      <c r="B347" s="5">
        <v>98.251685818355</v>
      </c>
      <c r="C347" s="5">
        <v>72.895857004090999</v>
      </c>
      <c r="D347" s="5">
        <v>119.325491368361</v>
      </c>
      <c r="E347" s="5">
        <v>88.209969178939005</v>
      </c>
      <c r="F347" s="5">
        <v>112.324409153513</v>
      </c>
      <c r="G347" s="5">
        <v>98.769226549242006</v>
      </c>
      <c r="H347" s="5">
        <v>74.190984075724003</v>
      </c>
      <c r="I347" s="5">
        <v>112.16572555318299</v>
      </c>
      <c r="J347" s="5">
        <v>90.231985985150004</v>
      </c>
      <c r="K347" s="5">
        <v>112.592209930175</v>
      </c>
    </row>
    <row r="349" spans="1:11" x14ac:dyDescent="0.15">
      <c r="A349" t="s">
        <v>356</v>
      </c>
    </row>
    <row r="350" spans="1:11" x14ac:dyDescent="0.15">
      <c r="A350" t="s">
        <v>357</v>
      </c>
    </row>
    <row r="352" spans="1:11" x14ac:dyDescent="0.15">
      <c r="A352" t="s">
        <v>358</v>
      </c>
    </row>
  </sheetData>
  <pageMargins left="0.75" right="0.75" top="1" bottom="1" header="0.5" footer="0.5"/>
  <pageSetup orientation="portrait" horizontalDpi="300" verticalDpi="30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196" zoomScaleNormal="196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6" sqref="B16"/>
    </sheetView>
  </sheetViews>
  <sheetFormatPr baseColWidth="10" defaultRowHeight="13" x14ac:dyDescent="0.15"/>
  <cols>
    <col min="1" max="1" width="15.6640625" customWidth="1"/>
    <col min="2" max="6" width="15" customWidth="1"/>
    <col min="7" max="256" width="8.83203125" customWidth="1"/>
  </cols>
  <sheetData>
    <row r="1" spans="1:6" x14ac:dyDescent="0.15">
      <c r="A1" t="s">
        <v>359</v>
      </c>
    </row>
    <row r="2" spans="1:6" x14ac:dyDescent="0.15">
      <c r="A2" t="s">
        <v>360</v>
      </c>
    </row>
    <row r="3" spans="1:6" x14ac:dyDescent="0.15">
      <c r="A3" t="s">
        <v>361</v>
      </c>
    </row>
    <row r="4" spans="1:6" ht="28" x14ac:dyDescent="0.15">
      <c r="A4" s="1" t="s">
        <v>2</v>
      </c>
      <c r="B4" s="1" t="s">
        <v>362</v>
      </c>
      <c r="C4" s="1" t="s">
        <v>363</v>
      </c>
      <c r="D4" s="1" t="s">
        <v>364</v>
      </c>
      <c r="E4" s="1" t="s">
        <v>365</v>
      </c>
      <c r="F4" s="1" t="s">
        <v>366</v>
      </c>
    </row>
    <row r="5" spans="1:6" ht="14" x14ac:dyDescent="0.15">
      <c r="A5" s="1" t="s">
        <v>253</v>
      </c>
      <c r="B5" s="6">
        <v>5130238.5470000003</v>
      </c>
      <c r="C5" s="6">
        <v>1194944.4920000001</v>
      </c>
      <c r="D5" s="6">
        <v>222760.13200000001</v>
      </c>
      <c r="E5" s="6">
        <v>1172765.5549999999</v>
      </c>
      <c r="F5" s="6">
        <v>2539768.3670000001</v>
      </c>
    </row>
    <row r="6" spans="1:6" ht="14" x14ac:dyDescent="0.15">
      <c r="A6" s="1" t="s">
        <v>254</v>
      </c>
      <c r="B6" s="6">
        <v>5168105.9359999998</v>
      </c>
      <c r="C6" s="6">
        <v>1108152.466</v>
      </c>
      <c r="D6" s="6">
        <v>240849.81899999999</v>
      </c>
      <c r="E6" s="6">
        <v>1206630.175</v>
      </c>
      <c r="F6" s="6">
        <v>2612473.4759999998</v>
      </c>
    </row>
    <row r="7" spans="1:6" ht="14" x14ac:dyDescent="0.15">
      <c r="A7" s="1" t="s">
        <v>255</v>
      </c>
      <c r="B7" s="6">
        <v>5194513.676</v>
      </c>
      <c r="C7" s="6">
        <v>1161517.433</v>
      </c>
      <c r="D7" s="6">
        <v>254972.448</v>
      </c>
      <c r="E7" s="6">
        <v>1198370.308</v>
      </c>
      <c r="F7" s="6">
        <v>2579653.4870000002</v>
      </c>
    </row>
    <row r="8" spans="1:6" ht="14" x14ac:dyDescent="0.15">
      <c r="A8" s="1" t="s">
        <v>256</v>
      </c>
      <c r="B8" s="6">
        <v>5248391.4649999999</v>
      </c>
      <c r="C8" s="6">
        <v>1149783.2649999999</v>
      </c>
      <c r="D8" s="6">
        <v>257581.864</v>
      </c>
      <c r="E8" s="6">
        <v>1265019.254</v>
      </c>
      <c r="F8" s="6">
        <v>2576007.0819999999</v>
      </c>
    </row>
    <row r="10" spans="1:6" x14ac:dyDescent="0.15">
      <c r="A10" t="s">
        <v>367</v>
      </c>
    </row>
    <row r="11" spans="1:6" x14ac:dyDescent="0.15">
      <c r="A11" t="s">
        <v>368</v>
      </c>
    </row>
    <row r="13" spans="1:6" x14ac:dyDescent="0.15">
      <c r="A13" t="s">
        <v>369</v>
      </c>
    </row>
    <row r="16" spans="1:6" x14ac:dyDescent="0.15">
      <c r="A16" s="14" t="s">
        <v>383</v>
      </c>
      <c r="B16" s="15">
        <f>(AVERAGE(B5:B8)/AVERAGE($B$5:$B$8))*100</f>
        <v>100</v>
      </c>
      <c r="C16" s="16">
        <f t="shared" ref="C16:F16" si="0">(AVERAGE(C5:C8)/AVERAGE($B$5:$B$8))*100</f>
        <v>22.247442847708719</v>
      </c>
      <c r="D16" s="16">
        <f t="shared" si="0"/>
        <v>4.7063907946533092</v>
      </c>
      <c r="E16" s="16">
        <f t="shared" si="0"/>
        <v>23.348570504625442</v>
      </c>
      <c r="F16" s="16">
        <f t="shared" si="0"/>
        <v>49.69759584819122</v>
      </c>
    </row>
    <row r="18" spans="2:2" x14ac:dyDescent="0.15">
      <c r="B18" s="11" t="s">
        <v>384</v>
      </c>
    </row>
  </sheetData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2_Desestacionalizacion</vt:lpstr>
      <vt:lpstr>1_Datos</vt:lpstr>
      <vt:lpstr>1a_Ponderaciones</vt:lpstr>
    </vt:vector>
  </TitlesOfParts>
  <Company>Instituto Nacional de Información Estadística y Geográfica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generada del Banco de Información Económica</dc:title>
  <dc:subject>Banco de Información Económica</dc:subject>
  <dc:creator>INEGI</dc:creator>
  <dc:description>Este archivo fue generado en la fecha(del servidor de aplicaciones): 10/11/2021 4:38:58 PM</dc:description>
  <cp:lastModifiedBy>Microsoft Office User</cp:lastModifiedBy>
  <dcterms:created xsi:type="dcterms:W3CDTF">2021-10-11T21:52:45Z</dcterms:created>
  <dcterms:modified xsi:type="dcterms:W3CDTF">2021-10-12T00:39:17Z</dcterms:modified>
</cp:coreProperties>
</file>