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lisa\Documents\AZFRW\AWARDS 2026-2027\"/>
    </mc:Choice>
  </mc:AlternateContent>
  <xr:revisionPtr revIDLastSave="0" documentId="8_{F08E6ABD-E72A-4763-90FF-A5E45E35481B}" xr6:coauthVersionLast="47" xr6:coauthVersionMax="47" xr10:uidLastSave="{00000000-0000-0000-0000-000000000000}"/>
  <bookViews>
    <workbookView xWindow="-28920" yWindow="-120" windowWidth="29040" windowHeight="15720" tabRatio="928" xr2:uid="{00000000-000D-0000-FFFF-FFFF00000000}"/>
  </bookViews>
  <sheets>
    <sheet name="!!! PLEASE READ FIRST !!!" sheetId="9" r:id="rId1"/>
    <sheet name="Club Function" sheetId="1" r:id="rId2"/>
    <sheet name="Membership Development" sheetId="2" r:id="rId3"/>
    <sheet name="Programs" sheetId="3" r:id="rId4"/>
    <sheet name="Community Relations" sheetId="5" r:id="rId5"/>
    <sheet name="Campaign Activities" sheetId="4" r:id="rId6"/>
    <sheet name="Point Summary" sheetId="12" r:id="rId7"/>
  </sheets>
  <definedNames>
    <definedName name="_xlnm.Print_Area" localSheetId="0">'!!! PLEASE READ FIRST !!!'!$A$6:$L$61</definedName>
    <definedName name="_xlnm.Print_Area" localSheetId="5">'Campaign Activities'!$A$1:$E$28</definedName>
    <definedName name="_xlnm.Print_Area" localSheetId="1">'Club Function'!$A$1:$E$43</definedName>
    <definedName name="_xlnm.Print_Area" localSheetId="4">'Community Relations'!$A$1:$K$47</definedName>
    <definedName name="_xlnm.Print_Area" localSheetId="2">'Membership Development'!$A$1:$E$18</definedName>
    <definedName name="_xlnm.Print_Area" localSheetId="6">'Point Summary'!$A$1:$G$16</definedName>
    <definedName name="_xlnm.Print_Area" localSheetId="3">Programs!$A$1:$E$18</definedName>
    <definedName name="_xlnm.Print_Titles" localSheetId="0">'!!! PLEASE READ FIRST !!!'!$6:$9</definedName>
    <definedName name="_xlnm.Print_Titles" localSheetId="5">'Campaign Activities'!$3:$3</definedName>
    <definedName name="_xlnm.Print_Titles" localSheetId="1">'Club Function'!$1:$2</definedName>
    <definedName name="_xlnm.Print_Titles" localSheetId="4">'Community Relations'!$3:$3</definedName>
    <definedName name="_xlnm.Print_Titles" localSheetId="2">'Membership Development'!$3:$3</definedName>
    <definedName name="_xlnm.Print_Titles" localSheetId="3">Programs!$3:$3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4" l="1"/>
  <c r="E1" i="5"/>
  <c r="E1" i="3"/>
  <c r="E1" i="2"/>
  <c r="E1" i="1"/>
  <c r="E17" i="2" l="1"/>
  <c r="G1" i="12"/>
  <c r="E15" i="4"/>
  <c r="E20" i="4"/>
  <c r="B26" i="4"/>
  <c r="D8" i="12" s="1"/>
  <c r="A26" i="4"/>
  <c r="B25" i="4"/>
  <c r="C8" i="12" s="1"/>
  <c r="B25" i="5"/>
  <c r="D7" i="12" s="1"/>
  <c r="A25" i="5"/>
  <c r="B24" i="5"/>
  <c r="C7" i="12" s="1"/>
  <c r="B18" i="3"/>
  <c r="C6" i="12" s="1"/>
  <c r="B19" i="3"/>
  <c r="D6" i="12" s="1"/>
  <c r="A19" i="3"/>
  <c r="B42" i="1"/>
  <c r="A42" i="1"/>
  <c r="B16" i="1"/>
  <c r="A16" i="1"/>
  <c r="B41" i="1"/>
  <c r="B15" i="1"/>
  <c r="B20" i="2"/>
  <c r="D5" i="12" s="1"/>
  <c r="A20" i="2"/>
  <c r="C18" i="2" s="1"/>
  <c r="B18" i="2"/>
  <c r="C5" i="12" s="1"/>
  <c r="B43" i="1" l="1"/>
  <c r="C4" i="12" s="1"/>
  <c r="C9" i="12" s="1"/>
  <c r="C41" i="1"/>
  <c r="C18" i="3"/>
  <c r="C24" i="5"/>
  <c r="C15" i="1"/>
  <c r="C25" i="4"/>
  <c r="B8" i="12"/>
  <c r="B6" i="12"/>
  <c r="F6" i="12" s="1"/>
  <c r="D4" i="12"/>
  <c r="D9" i="12" s="1"/>
  <c r="B4" i="12"/>
  <c r="B5" i="12"/>
  <c r="F5" i="12" s="1"/>
  <c r="B7" i="12"/>
  <c r="F7" i="12" s="1"/>
  <c r="A18" i="2"/>
  <c r="A5" i="12" s="1"/>
  <c r="E5" i="12" s="1"/>
  <c r="A25" i="4"/>
  <c r="A8" i="12" s="1"/>
  <c r="E8" i="12" s="1"/>
  <c r="A24" i="5"/>
  <c r="A7" i="12" s="1"/>
  <c r="E7" i="12" s="1"/>
  <c r="A18" i="3"/>
  <c r="A6" i="12" s="1"/>
  <c r="E6" i="12" s="1"/>
  <c r="F8" i="12" l="1"/>
  <c r="F4" i="12"/>
  <c r="B9" i="12"/>
  <c r="F9" i="12" l="1"/>
  <c r="D15" i="12" s="1"/>
  <c r="D16" i="12" l="1"/>
  <c r="D14" i="12"/>
  <c r="D13" i="12"/>
  <c r="A15" i="1"/>
  <c r="C43" i="1" l="1"/>
  <c r="A41" i="1"/>
  <c r="A43" i="1" l="1"/>
  <c r="A4" i="12" s="1"/>
  <c r="A9" i="12" s="1"/>
  <c r="E4" i="12" l="1"/>
  <c r="E9" i="12" s="1"/>
</calcChain>
</file>

<file path=xl/sharedStrings.xml><?xml version="1.0" encoding="utf-8"?>
<sst xmlns="http://schemas.openxmlformats.org/spreadsheetml/2006/main" count="230" uniqueCount="197">
  <si>
    <t>Americanism</t>
  </si>
  <si>
    <t>Budget and Finance</t>
  </si>
  <si>
    <t>Bylaws</t>
  </si>
  <si>
    <t>Caring for America</t>
  </si>
  <si>
    <t>Chaplain</t>
  </si>
  <si>
    <t>Club Achievement Awards</t>
  </si>
  <si>
    <t>Legislation</t>
  </si>
  <si>
    <t>Parliamentarian</t>
  </si>
  <si>
    <t>Possible</t>
  </si>
  <si>
    <t>MEMBERSHIP DEVELOPMENT</t>
  </si>
  <si>
    <t>PROGRAMS</t>
  </si>
  <si>
    <t>CAMPAIGN ACTIVITIES</t>
  </si>
  <si>
    <t>COMMUNITY RELATIONS</t>
  </si>
  <si>
    <t>Actual</t>
  </si>
  <si>
    <t>Values</t>
  </si>
  <si>
    <t>Yes</t>
  </si>
  <si>
    <t>No</t>
  </si>
  <si>
    <t>N/A</t>
  </si>
  <si>
    <t>COPPER AWARD</t>
  </si>
  <si>
    <t>125 - 149 POINTS</t>
  </si>
  <si>
    <t>SILVER AWARD</t>
  </si>
  <si>
    <t>150 - 174 POINTS</t>
  </si>
  <si>
    <t>GOLD AWARD</t>
  </si>
  <si>
    <t>175 - 199 POINTS</t>
  </si>
  <si>
    <t>TURQUOISE AWARD</t>
  </si>
  <si>
    <t>200 - 235 POINTS</t>
  </si>
  <si>
    <t>Achievement Awards</t>
  </si>
  <si>
    <t>Campaign Awards</t>
  </si>
  <si>
    <t>NFRW Membership Incentives</t>
  </si>
  <si>
    <t>Visit www.AzFRW.com or www.NFRW.org for more information</t>
  </si>
  <si>
    <t>Retain Copies Of All Forms For Your Files Electronically or as Hard Copies!</t>
  </si>
  <si>
    <t>CLUB NAME:</t>
  </si>
  <si>
    <t>CLUB PRESIDENT NAME:</t>
  </si>
  <si>
    <t>Phone:</t>
  </si>
  <si>
    <t>E-mail:</t>
  </si>
  <si>
    <t xml:space="preserve">CLUB PRESIDENTS: </t>
  </si>
  <si>
    <t>There are four levels of Club Achievement Awards:</t>
  </si>
  <si>
    <t>Bonus</t>
  </si>
  <si>
    <t>Campaign / Political Activities</t>
  </si>
  <si>
    <t>MELP/Education Literacy</t>
  </si>
  <si>
    <t>(See Members Only page for Teacher Award Submission Form)</t>
  </si>
  <si>
    <t>Alexandria, VA 22314</t>
  </si>
  <si>
    <t>AzFRW SCHOLARSHIPS</t>
  </si>
  <si>
    <t xml:space="preserve">AzFRW Dodie Londen Memorial TARS Scholarship </t>
  </si>
  <si>
    <t>$15/year</t>
  </si>
  <si>
    <t>$25/year</t>
  </si>
  <si>
    <t>Dodie Londen EIPS Leadership Series</t>
  </si>
  <si>
    <t>CLUB FUNCTION</t>
  </si>
  <si>
    <t>GRAND TOTAL</t>
  </si>
  <si>
    <t>WE QUALIFY FOR THE FOLLOWING:</t>
  </si>
  <si>
    <t>COPPER ACHIEVEMENT AWARD:125 - 149 POINTS</t>
  </si>
  <si>
    <t>SILVER ACHIEVEMENT AWARD: 150 - 174 POINTS</t>
  </si>
  <si>
    <t>GOLD ACHIEVEMENT AWARD: 175 - 199 POINTS</t>
  </si>
  <si>
    <t>COMMITTEES</t>
  </si>
  <si>
    <t>TOTAL POINTS - MEMBERSHIP DEVELOPMENT (49 PTS possible including bonus)</t>
  </si>
  <si>
    <t>Clubs may count only one of the following criteria:</t>
  </si>
  <si>
    <t>TOTAL POINTS - PROGRAMS (44 PTS possible including bonus)</t>
  </si>
  <si>
    <r>
      <t>TOTAL POINTS - COMMUNITY RELATIONS (</t>
    </r>
    <r>
      <rPr>
        <b/>
        <i/>
        <sz val="11"/>
        <color rgb="FF000000"/>
        <rFont val="Arial"/>
        <family val="2"/>
      </rPr>
      <t>39 PTS possible including bonus)</t>
    </r>
  </si>
  <si>
    <t xml:space="preserve">     Young Woman's Name:</t>
  </si>
  <si>
    <t>Name of Scholarship</t>
  </si>
  <si>
    <t>Number of Recipients</t>
  </si>
  <si>
    <t>Amount of Support</t>
  </si>
  <si>
    <t>124 Alfred ST</t>
  </si>
  <si>
    <t>NFRW</t>
  </si>
  <si>
    <r>
      <t xml:space="preserve">TOTAL POINTS - CAMPAIGN </t>
    </r>
    <r>
      <rPr>
        <b/>
        <i/>
        <sz val="11"/>
        <color rgb="FF000000"/>
        <rFont val="Arial"/>
        <family val="2"/>
      </rPr>
      <t>(51 PTS possible including bonus)</t>
    </r>
  </si>
  <si>
    <t>Our Club has at least 2 members that are Precinct Captains, serve on District Committees, or are State Committeemen.</t>
  </si>
  <si>
    <t>S</t>
  </si>
  <si>
    <t>B</t>
  </si>
  <si>
    <t>PART 1 SUB-TOTAL (28 possible points including BONUS points)</t>
  </si>
  <si>
    <t>Standard</t>
  </si>
  <si>
    <t>Earned</t>
  </si>
  <si>
    <t>Total</t>
  </si>
  <si>
    <t>SUMMARY OF POINTS</t>
  </si>
  <si>
    <t>CLUB NUMBER:</t>
  </si>
  <si>
    <t>AzFRW</t>
  </si>
  <si>
    <t>awards@azfrw.com</t>
  </si>
  <si>
    <t>All Regions</t>
  </si>
  <si>
    <t>602-320-9291</t>
  </si>
  <si>
    <t>Armed Services</t>
  </si>
  <si>
    <t>Fundraising</t>
  </si>
  <si>
    <t>Membership and Outreach</t>
  </si>
  <si>
    <t>Program</t>
  </si>
  <si>
    <t>PO Box 93391</t>
  </si>
  <si>
    <t>Phoenix, AZ 85070</t>
  </si>
  <si>
    <r>
      <t xml:space="preserve">IF Our Club submitted the NFRW Campaigns &amp; Political Activity reports online to NFRW via the online reporting tool as outlined: </t>
    </r>
    <r>
      <rPr>
        <b/>
        <u/>
        <sz val="11"/>
        <color rgb="FF0066FF"/>
        <rFont val="Arial"/>
        <family val="2"/>
      </rPr>
      <t>Awards Forms - Digitgal Resource Library (nfrw.org)</t>
    </r>
  </si>
  <si>
    <r>
      <t xml:space="preserve">CLUB PRESIDENTS: Please </t>
    </r>
    <r>
      <rPr>
        <b/>
        <sz val="11"/>
        <color rgb="FFFF0000"/>
        <rFont val="Arial"/>
        <family val="2"/>
      </rPr>
      <t>REVIEW THIS ENTIRE PAGE</t>
    </r>
    <r>
      <rPr>
        <b/>
        <sz val="11"/>
        <color indexed="8"/>
        <rFont val="Arial"/>
        <family val="2"/>
      </rPr>
      <t xml:space="preserve"> and complete all of the following:</t>
    </r>
  </si>
  <si>
    <t xml:space="preserve">Our Club programs include current political topics and issues of local interest </t>
  </si>
  <si>
    <t>Our Club appointed a Publicity/Public Relations Chair to promote (through the local  media) our Club programs, workshops, fundraising events, community projects and other Club activities</t>
  </si>
  <si>
    <t>IF Our Club supported the troops by sending Care packages or letters to the troops, adopting a service person's family, donating air fare to fly the service person home during  leave or other projects</t>
  </si>
  <si>
    <t>Our club's Publicity/Public Relations Chairman promotes (through the local media) club programs, workshops, fundraising events, community projects and other club activities</t>
  </si>
  <si>
    <t>Our club submitted our club Caring for America project through the NFRW website</t>
  </si>
  <si>
    <t>Our Club President shared information that promoted national, state, and regional programs - which was received from NFRW or AzFRW - with our Club EC and members</t>
  </si>
  <si>
    <t>Our Club held Republican candidate forums and/or debates to which the public were invited</t>
  </si>
  <si>
    <t>Our Club appointed a Campaign Chairman who is responsible for the development of campaign activities, information on candidates and coordinating help as needed for candidates, spearheading voter registration events /opportunities, candidate petitions, Get Out The Vote (GOTV) efforts and encouraging members to track their hours</t>
  </si>
  <si>
    <t>Our Club promoted and worked on a campaign(s) for a Republican candidate(s)</t>
  </si>
  <si>
    <t>Our Club and or members visited our local and/or state elected officials</t>
  </si>
  <si>
    <t>Count only ONE of the following three criteria: (Note: campaign dates go back further in time)</t>
  </si>
  <si>
    <t>IF Our club donated to the Dodie Londen EIPS Leadership Series</t>
  </si>
  <si>
    <t>IF Our Club Scholarship is awarded to a young woman</t>
  </si>
  <si>
    <t xml:space="preserve">IF Our local media was officially notified of the award presentation in the form of an  official press release &amp; photograph was submitted </t>
  </si>
  <si>
    <t>Our Club actively participated in a project to get out the Republican vote at election time</t>
  </si>
  <si>
    <t xml:space="preserve">  </t>
  </si>
  <si>
    <t>Co-Chair Lisa Askey</t>
  </si>
  <si>
    <t>Co-Chair Jessica Lopez</t>
  </si>
  <si>
    <t>602-295-3296</t>
  </si>
  <si>
    <t>Our Club publicized our meetings and activities through our newsletter, webpage, phone tree, local media, e-mail, Facebook and/or other media.</t>
  </si>
  <si>
    <r>
      <t>Our Club has established various Social Media Accounts (</t>
    </r>
    <r>
      <rPr>
        <b/>
        <sz val="11"/>
        <color indexed="8"/>
        <rFont val="Arial"/>
        <family val="2"/>
      </rPr>
      <t xml:space="preserve">i.e. </t>
    </r>
    <r>
      <rPr>
        <sz val="11"/>
        <color rgb="FF000000"/>
        <rFont val="Arial"/>
        <family val="2"/>
      </rPr>
      <t>Facebook,</t>
    </r>
    <r>
      <rPr>
        <b/>
        <sz val="11"/>
        <color indexed="8"/>
        <rFont val="Arial"/>
        <family val="2"/>
      </rPr>
      <t xml:space="preserve"> </t>
    </r>
    <r>
      <rPr>
        <sz val="11"/>
        <color theme="1"/>
        <rFont val="Arial"/>
        <family val="2"/>
      </rPr>
      <t>Instagram and Twitter) to publicize our Club's activities.</t>
    </r>
  </si>
  <si>
    <t>Our Club established an email point of contact for the Club President to be in contact with our AzFRW Region Director and AzFRW President.</t>
  </si>
  <si>
    <t>An entire Club meeting, Event, or Regional Workshop does not need to be devoted to a single program in order to earn credit for that program. A Meeting, Event or Regional Workshop may have more than one program presentation and earn credit for each.</t>
  </si>
  <si>
    <t>AzFRW Laura Bush College Scholarship</t>
  </si>
  <si>
    <t>Any amount welcome</t>
  </si>
  <si>
    <t>Count only ONE of the following three criteria:</t>
  </si>
  <si>
    <t>IF our Club or individual members hosted events for candidates which might have included calling on behalf of the candidate or raising money for candidates. (Please note clubs themselves may not contribute unless they are a PAC)</t>
  </si>
  <si>
    <t>Our Club has a chairman for a Club community service project of a non-political nature promoting volunteerism and leadership in our community as a  "Caring for America" project.</t>
  </si>
  <si>
    <t>Public Relations / Communications (newsletter, website, e-mail, Facebook, Twitter, phone)</t>
  </si>
  <si>
    <t>Our Club has its own website that is linked to the AzFRW website.</t>
  </si>
  <si>
    <t>IF our Club posted and updated its own information on the new NFRW website pages for local clubs.</t>
  </si>
  <si>
    <t>IF our Club has any members who are NFRW Regents in either year.</t>
  </si>
  <si>
    <t>IF our Club appointed a Fundraising Chairman.</t>
  </si>
  <si>
    <t>Our Club appointed a Membership Chairman who oversees membership recruitment and development.</t>
  </si>
  <si>
    <t>Our Club provided each new member with a "Welcome Packet" and/or held a new member orientation event to make new members feel welcomed and for all to be acquainted.</t>
  </si>
  <si>
    <t>Our Club appointed a Programs Chair to oversee the planning of programs which meet the goals of our AzFRW and NFRW Awards Programs.</t>
  </si>
  <si>
    <t>IF our Board specifically evaluated the Awards forms during a Board Meeting to formulate our programs, plans and events for the next two years.</t>
  </si>
  <si>
    <t>IF State Federation President, Region Director or other AzFRW Officer presented the program mentioned above.</t>
  </si>
  <si>
    <t>Our Club appointed a Legislative Chair to report on local, state or federal legislation.</t>
  </si>
  <si>
    <t>IF our Club promoted at least one member (with full membership privileges to an AzFRW Club) to run for elected, local, state or party office or committee.</t>
  </si>
  <si>
    <t xml:space="preserve">Campaign Award hours are NOT included in this Excel spreadsheet. </t>
  </si>
  <si>
    <t>IF our Club or Region presented a Region Event or program on the differences between the Republican / Democrat philosophies.</t>
  </si>
  <si>
    <t>IF our Club or Region Event Workshop handed out information to the members on State Election laws, Party Rules or Campaign Finance laws.</t>
  </si>
  <si>
    <t>By emailing this form, you are certifying that the information contained in it is correct. Please note your Club ID#, which can be found in the AZFRW Directory.</t>
  </si>
  <si>
    <t>Note from AzFRW Awards Co-Chairs:</t>
  </si>
  <si>
    <t>Enter Club Number Here</t>
  </si>
  <si>
    <t>Enter Club President Name Here</t>
  </si>
  <si>
    <t>Enter E-Mail Here</t>
  </si>
  <si>
    <t>Enter Phone Number Here</t>
  </si>
  <si>
    <t xml:space="preserve"> </t>
  </si>
  <si>
    <t>Our Club held at least five (5) meetings in both 2026 and 2027. Yes, Zoom counts!</t>
  </si>
  <si>
    <t>Our Club sent a Club Newsletter to all members at least five (5) times in a year in both 2026 and 2027, either by mail or electronically.</t>
  </si>
  <si>
    <t>IF our Club sent a MONTHLY newsletter to all members in both 2026 and 2027, either by mail or electronically.</t>
  </si>
  <si>
    <t>Our Club sent names, addresses, emails and phone numbers of our incoming Officers to the AzFRW Secretary before January 1st for both 2026 and 2027.</t>
  </si>
  <si>
    <t>IF our Club set aside funds in the Club budget to help send members to the AzFRW Board of Directors Meetings in both 2026 and 2027.</t>
  </si>
  <si>
    <t>Our Club sent a member(s) to at least one AzFRW Board of Directors State Meeting in both 2026 and 2027.</t>
  </si>
  <si>
    <t>IF our Club appointed an Achievement Awards Chair for 2026-2027 to assist the Club President in coordinating goals, programs, information and participation for the Club to ensure club recognition in the AzFRW and NFRW Achievement Awards process.</t>
  </si>
  <si>
    <t>IF our Club held a fundraising event in 2026 or 2027. May be combined with a membership event.</t>
  </si>
  <si>
    <t>IF our Club had any members who are AzFRW Angels in either 2026 or 2027.</t>
  </si>
  <si>
    <t>2026-2027</t>
  </si>
  <si>
    <t>AzFRW State Achievement Awards will be presented at the AzFRW 72nd Biennial Convention, October 2027. All clubs should be represented at our AzFRW Convention.</t>
  </si>
  <si>
    <t>From the applications received, AzFRW may choose only one project to submit to NFRW. As with Campaign Awards, the NFRW Caring for America form will also be used to submit your club's project for AzFRW Caring for America Awards recognition. Use the NFRW form and submit to the AzFRW President Pat Lorenzen by June 1, 2027.</t>
  </si>
  <si>
    <t>From the applications received, AzFRW may choose only one project to submit to NFRW. As with Campaign Awards, the NFRW Armed Services form will also be used to submit your club's project for AzFRW Armed Services recognition. Use the NFRW form and submit to the AzFRW President Pat Lorenzen by June 1, 2027.</t>
  </si>
  <si>
    <t>The NFRW Membership Incentives is due to the AzFRW President Pat Lorenzen by June 1, 2027. Up-to-date membership statistics are posted in the Members Only tab on www.AzFRW.com or you may contact AzFRW 2nd Vice-President/Membership Chair to verify your numbers. (You will also need membership statistics for the Membership Section of the NFRW Club Achievement Awards Form.)</t>
  </si>
  <si>
    <t>This is the Official Excel Spreadsheet Report Form for the time period January 1, 2026 through December 31, 2027. Although some programs may occur after the June 1, 2027 awards submission deadline, credit will be given for programs that are scheduled through the end of 2027.  Programs and activities and BONUS points have been added to the worksheet to give the opportunity to the Clubs of all sizes to achieve a higher level of recognition.</t>
  </si>
  <si>
    <t>CLUBS: Please note all points earned in each of the five categories are automaticaly tabulated on this form (see tab labeled "Point Summary") to determine your level of achievement. Clubs will be recognized at the AzFRW Convention in October 2027.</t>
  </si>
  <si>
    <r>
      <t xml:space="preserve">This form </t>
    </r>
    <r>
      <rPr>
        <b/>
        <sz val="11"/>
        <color rgb="FF000000"/>
        <rFont val="Arial"/>
        <family val="2"/>
      </rPr>
      <t>must be e-mailed to the AzFRW President Pat Lorenzen, AND AzFRW Awards Committee Co-Chairs</t>
    </r>
    <r>
      <rPr>
        <sz val="11"/>
        <color indexed="8"/>
        <rFont val="Arial"/>
        <family val="2"/>
      </rPr>
      <t xml:space="preserve">, shown below, no later than </t>
    </r>
    <r>
      <rPr>
        <b/>
        <sz val="11"/>
        <color rgb="FFFF0000"/>
        <rFont val="Arial"/>
        <family val="2"/>
      </rPr>
      <t>June 1, 2027.</t>
    </r>
  </si>
  <si>
    <t>AzFRW Club Achievement Awards - Completed Excel spreadsheets are due no later than June 1, 2027 to AzFRW President Pat Lorenzen, AND Awards Co-Chairs Lisa Askey &amp; Jessica Lopez at email below. (Please contact Lisa Askey with any questions.)</t>
  </si>
  <si>
    <r>
      <rPr>
        <b/>
        <i/>
        <sz val="11"/>
        <color theme="1"/>
        <rFont val="Arial"/>
        <family val="2"/>
      </rPr>
      <t>NFRW Club Achievement Award (downloaded seperately)</t>
    </r>
    <r>
      <rPr>
        <i/>
        <sz val="11"/>
        <color theme="1"/>
        <rFont val="Arial"/>
        <family val="2"/>
      </rPr>
      <t xml:space="preserve"> - Excel spreadsheets are due electronically to AzFRW President Pat Lorenzen (president@azfrw.com) no later than June 1, 2027.</t>
    </r>
  </si>
  <si>
    <t>IF our Club provided a membership roster/directory to Club members in 2026 and also provided a copy of our Club Bylaws.</t>
  </si>
  <si>
    <t>Our Club held at least one special function/event in 2026 or 2027 to actively recruit new members.</t>
  </si>
  <si>
    <t>IF our Club provided a membership roster/directory to Club members in 2027 and also provided a copy of our Club Bylaws.</t>
  </si>
  <si>
    <t>IF our Club increased membership by 10% in 2026 or 2027. (Membership statistics are posted on the "Members Only" page on the AzFRW website or contact 2nd VP).</t>
  </si>
  <si>
    <t>IF our club had 80% of our 2026 members renew in 2027.</t>
  </si>
  <si>
    <t>Our Club made contact with every 2026 member who did not initially rejoin in 2027.</t>
  </si>
  <si>
    <t>Our Club recruited 1-14 new members in both 2026 and 2027.</t>
  </si>
  <si>
    <t>Our Club recruited 15-29 new members in both 2026 and 2027.</t>
  </si>
  <si>
    <t>IF our Club had 80% of our 2025 members renew in 2026.</t>
  </si>
  <si>
    <t>Our Club made contact with every 2025 member who did not initially rejoin in 2026.</t>
  </si>
  <si>
    <t>IF our Club or Region Event Workshop held at least one program in 2026 or 2027 on the history of NFRW and AzFRW</t>
  </si>
  <si>
    <t>IF a state or federal elected official served as a speaker at a Club meeting in 2026 or 2027.</t>
  </si>
  <si>
    <t>Our Club held at least 2 programs on current legislative issues either local, state or federal during 2027 or 2027.</t>
  </si>
  <si>
    <t>IF one or more Club members attended the AzFRW Day at the Legislature in 2026-2027.</t>
  </si>
  <si>
    <t>Our Club invited the Arizona Republican Party Chairman, Arizona Party Executive  Director, Arizona National Committeeman or woman or County/Legislative District Chair to speak at a meeting in 2026 or 2027.</t>
  </si>
  <si>
    <t>Our Club participated in our region's AzFRW Regional Event in 2026 or 2027.</t>
  </si>
  <si>
    <t>IF Our Club participated in or held Voter Registration Events in 2026 or 2027</t>
  </si>
  <si>
    <t>Our Club registered 1-5 Republican voters in 2026 and 2027</t>
  </si>
  <si>
    <t>Our Club registered 6-10 Republican voters in 2026 and 2027</t>
  </si>
  <si>
    <t>Our Club registered 11+ Republican voters in 2026 and 2027</t>
  </si>
  <si>
    <t>Our Club had 1-5 precinct committeemen in 2026 and/or 2027</t>
  </si>
  <si>
    <t>Our Club had 6-10 precinct committeemen in 2026 and/or 2027</t>
  </si>
  <si>
    <t>Our Club had 11+ precinct committeemen in 2026 and/or 2027</t>
  </si>
  <si>
    <t>Don't forget to complete &amp; submit the NFRW Campaign Volunteer Awards Form Club Report directly to the AzFRW Campaign Chairs by June 1, 2027 deadline! See page 1.</t>
  </si>
  <si>
    <r>
      <t>**Please see</t>
    </r>
    <r>
      <rPr>
        <i/>
        <sz val="11"/>
        <color theme="1"/>
        <rFont val="Arial"/>
        <family val="2"/>
      </rPr>
      <t xml:space="preserve"> the AzFRW and NFRW Scholarships Info &amp; Remittance Form on the AzFRW Website for more information on scholarship contributions at www.azfrw.com</t>
    </r>
    <r>
      <rPr>
        <b/>
        <i/>
        <sz val="11"/>
        <color theme="1"/>
        <rFont val="Arial"/>
        <family val="2"/>
      </rPr>
      <t>.</t>
    </r>
  </si>
  <si>
    <r>
      <t xml:space="preserve">**NFRW CONTRIBUTIONS </t>
    </r>
    <r>
      <rPr>
        <i/>
        <sz val="11"/>
        <color theme="1"/>
        <rFont val="Arial"/>
        <family val="2"/>
      </rPr>
      <t>(see the NFRW Achievement Awards Form) Club Treasurer writes individual checks for each program but may include checks in one envelope and mail to:</t>
    </r>
  </si>
  <si>
    <r>
      <t xml:space="preserve">**Club Treasurer </t>
    </r>
    <r>
      <rPr>
        <i/>
        <sz val="11"/>
        <color theme="1"/>
        <rFont val="Arial"/>
        <family val="2"/>
      </rPr>
      <t>should complete the AzFRW Scholarship Info &amp; Remittance Form found on the AzFRW website and mail with your Club's scholarship gift check to:</t>
    </r>
  </si>
  <si>
    <t>Our Club contributed a book, tape or video to a community school, institution, library or Literacy Council through the Barbara Bush Literacy Program and/or Mamie Eisenhower (MELP) IN BOTH 2026 AND 2027</t>
  </si>
  <si>
    <t>In either 2026 or 2027 our Club was involved with working on a project in a local  school. (Examples: mentoring, reading to students, tutoring, beautifying school grounds, financial contributions, donating school supplies etc.)</t>
  </si>
  <si>
    <t>Our Club submitted a nominee for the "AzFRW Teacher of the Year" award in 2026 or 2027</t>
  </si>
  <si>
    <t>In both 2026 and 2027 Our Club contributed to the NFRW Marion Martin Building Fund</t>
  </si>
  <si>
    <t>In both 2026 and 2027 Our Club contributed to the AzFRW Laura Bush Scholarship</t>
  </si>
  <si>
    <t>(Contribution should be a minimum of $25.00 per year) Contribution may be made in 2027 retroactively for 2026  - also see AzFRW Scholarship Remittance Form on AzFRW website</t>
  </si>
  <si>
    <t xml:space="preserve">IF our Club, in 2026 and 2027 financially gifted to TARS (Teenage Republicans) or College Republicans separately from our contribution to the AzFRW Dodie Londen TARS Scholarship Funds. </t>
  </si>
  <si>
    <t>IF in addition to our support of the AzFRW Scholarships listed above, our Club also endowed our own scholarship(s) in 2026 or 2027</t>
  </si>
  <si>
    <t xml:space="preserve">**AzFRW CONTRIBUTIONS: May be paid retroactively in 2027 for both 2026 and 2027 but must be postmarked on or before the AzFRW Awards Form deadline of June 1, 2027. </t>
  </si>
  <si>
    <t>IF our Club will send a member, candidate or campaign staffer to an NFRW or AzFRW or AZGOP Campaign Management School</t>
  </si>
  <si>
    <t>Protocal</t>
  </si>
  <si>
    <t>Our Club has a Chairman for the following committees. (14 points possible)</t>
  </si>
  <si>
    <t>PART 2 SUB-TOTAL (25 possible points including BONUS points)</t>
  </si>
  <si>
    <t>TOTAL POINTS - CLUB FUNCTION (55 possible points including BONUS points)</t>
  </si>
  <si>
    <t>TURQUOISE ACHIEVEMENT AWARD: 200 - 238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</si>
</sst>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lt;=9999999]###\-####;\(###\)\ ###\-####"/>
  </numFmts>
  <fonts count="36" x14ac:knownFonts="1">
    <font>
      <sz val="11"/>
      <color theme="1"/>
      <name val="Calibri"/>
      <family val="2"/>
      <scheme val="minor"/>
    </font>
    <font>
      <sz val="8"/>
      <name val="Calibri"/>
      <family val="2"/>
      <scheme val="minor"/>
    </font>
    <font>
      <b/>
      <i/>
      <sz val="11"/>
      <color theme="1"/>
      <name val="Calibri"/>
      <family val="2"/>
      <scheme val="minor"/>
    </font>
    <font>
      <sz val="11"/>
      <color theme="1"/>
      <name val="Arial"/>
      <family val="2"/>
    </font>
    <font>
      <b/>
      <sz val="11"/>
      <color indexed="8"/>
      <name val="Arial"/>
      <family val="2"/>
    </font>
    <font>
      <b/>
      <u/>
      <sz val="11"/>
      <color indexed="8"/>
      <name val="Arial"/>
      <family val="2"/>
    </font>
    <font>
      <sz val="11"/>
      <color indexed="8"/>
      <name val="Arial"/>
      <family val="2"/>
    </font>
    <font>
      <u/>
      <sz val="11"/>
      <color theme="10"/>
      <name val="Calibri"/>
      <family val="2"/>
      <scheme val="minor"/>
    </font>
    <font>
      <b/>
      <sz val="11"/>
      <color theme="1"/>
      <name val="Arial"/>
      <family val="2"/>
    </font>
    <font>
      <b/>
      <i/>
      <u/>
      <sz val="11"/>
      <color indexed="8"/>
      <name val="Arial"/>
      <family val="2"/>
    </font>
    <font>
      <i/>
      <sz val="11"/>
      <color indexed="8"/>
      <name val="Arial"/>
      <family val="2"/>
    </font>
    <font>
      <sz val="11"/>
      <color rgb="FFFF0000"/>
      <name val="Arial"/>
      <family val="2"/>
    </font>
    <font>
      <b/>
      <sz val="11"/>
      <color rgb="FFFF0000"/>
      <name val="Arial"/>
      <family val="2"/>
    </font>
    <font>
      <u/>
      <sz val="11"/>
      <color theme="10"/>
      <name val="Arial"/>
      <family val="2"/>
    </font>
    <font>
      <b/>
      <i/>
      <sz val="11"/>
      <color indexed="8"/>
      <name val="Arial"/>
      <family val="2"/>
    </font>
    <font>
      <b/>
      <i/>
      <sz val="11"/>
      <color theme="1"/>
      <name val="Arial"/>
      <family val="2"/>
    </font>
    <font>
      <b/>
      <i/>
      <sz val="11"/>
      <color rgb="FF000000"/>
      <name val="Arial"/>
      <family val="2"/>
    </font>
    <font>
      <b/>
      <sz val="11"/>
      <color theme="0"/>
      <name val="Arial"/>
      <family val="2"/>
    </font>
    <font>
      <b/>
      <sz val="11"/>
      <name val="Arial"/>
      <family val="2"/>
    </font>
    <font>
      <sz val="11"/>
      <name val="Arial"/>
      <family val="2"/>
    </font>
    <font>
      <sz val="11"/>
      <color rgb="FFC00000"/>
      <name val="Arial"/>
      <family val="2"/>
    </font>
    <font>
      <i/>
      <sz val="11"/>
      <color theme="1"/>
      <name val="Arial"/>
      <family val="2"/>
    </font>
    <font>
      <b/>
      <sz val="10"/>
      <color theme="1"/>
      <name val="Arial"/>
      <family val="2"/>
    </font>
    <font>
      <b/>
      <sz val="10"/>
      <color rgb="FFFF0000"/>
      <name val="Arial"/>
      <family val="2"/>
    </font>
    <font>
      <b/>
      <sz val="9"/>
      <color theme="1"/>
      <name val="Arial"/>
      <family val="2"/>
    </font>
    <font>
      <sz val="9"/>
      <color theme="1"/>
      <name val="Calibri"/>
      <family val="2"/>
      <scheme val="minor"/>
    </font>
    <font>
      <b/>
      <sz val="9"/>
      <color rgb="FFFF0000"/>
      <name val="Arial"/>
      <family val="2"/>
    </font>
    <font>
      <sz val="11"/>
      <color theme="0"/>
      <name val="Arial"/>
      <family val="2"/>
    </font>
    <font>
      <b/>
      <u/>
      <sz val="11"/>
      <color rgb="FF0066FF"/>
      <name val="Arial"/>
      <family val="2"/>
    </font>
    <font>
      <b/>
      <sz val="11"/>
      <color rgb="FF000000"/>
      <name val="Arial"/>
      <family val="2"/>
    </font>
    <font>
      <sz val="11"/>
      <color rgb="FF000000"/>
      <name val="Arial"/>
      <family val="2"/>
    </font>
    <font>
      <b/>
      <sz val="11"/>
      <color theme="1"/>
      <name val="Calibri"/>
      <family val="2"/>
      <scheme val="minor"/>
    </font>
    <font>
      <sz val="11"/>
      <color theme="1"/>
      <name val="Wingdings 3"/>
      <family val="1"/>
      <charset val="2"/>
    </font>
    <font>
      <i/>
      <sz val="11"/>
      <color theme="1"/>
      <name val="Calibri"/>
      <family val="2"/>
      <scheme val="minor"/>
    </font>
    <font>
      <b/>
      <i/>
      <sz val="11"/>
      <color theme="9" tint="-0.249977111117893"/>
      <name val="Arial"/>
      <family val="2"/>
    </font>
    <font>
      <b/>
      <i/>
      <sz val="11"/>
      <color theme="9" tint="-0.249977111117893"/>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48">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210">
    <xf numFmtId="0" fontId="0" fillId="0" borderId="0" xfId="0"/>
    <xf numFmtId="0" fontId="3" fillId="0" borderId="0" xfId="0" applyFont="1"/>
    <xf numFmtId="0" fontId="5" fillId="0" borderId="0" xfId="0" applyFont="1"/>
    <xf numFmtId="0" fontId="6" fillId="0" borderId="0" xfId="0" applyFont="1"/>
    <xf numFmtId="0" fontId="4" fillId="0" borderId="0" xfId="0" applyFont="1"/>
    <xf numFmtId="0" fontId="9" fillId="0" borderId="0" xfId="0" applyFont="1"/>
    <xf numFmtId="0" fontId="10" fillId="0" borderId="0" xfId="0" applyFont="1"/>
    <xf numFmtId="0" fontId="12" fillId="0" borderId="0" xfId="0" applyFont="1"/>
    <xf numFmtId="0" fontId="3" fillId="0" borderId="0" xfId="0" applyFont="1" applyAlignment="1">
      <alignment horizontal="center"/>
    </xf>
    <xf numFmtId="0" fontId="14" fillId="0" borderId="0" xfId="0" applyFont="1"/>
    <xf numFmtId="0" fontId="3" fillId="0" borderId="11" xfId="0" applyFont="1" applyBorder="1"/>
    <xf numFmtId="0" fontId="15" fillId="0" borderId="0" xfId="0" applyFont="1"/>
    <xf numFmtId="6" fontId="3" fillId="0" borderId="12" xfId="0" applyNumberFormat="1" applyFont="1" applyBorder="1"/>
    <xf numFmtId="0" fontId="3" fillId="0" borderId="0" xfId="0" applyFont="1" applyAlignment="1">
      <alignment vertical="top"/>
    </xf>
    <xf numFmtId="0" fontId="12" fillId="0" borderId="0" xfId="0" applyFont="1" applyAlignment="1">
      <alignment vertical="center" wrapText="1"/>
    </xf>
    <xf numFmtId="0" fontId="11" fillId="0" borderId="0" xfId="0" applyFont="1" applyAlignment="1" applyProtection="1">
      <alignment horizontal="center" vertical="top" wrapText="1"/>
      <protection locked="0"/>
    </xf>
    <xf numFmtId="0" fontId="12" fillId="0" borderId="0" xfId="0" applyFont="1" applyAlignment="1" applyProtection="1">
      <alignment horizontal="center" vertical="top" wrapText="1"/>
      <protection locked="0"/>
    </xf>
    <xf numFmtId="0" fontId="8" fillId="0" borderId="0" xfId="0" applyFont="1" applyAlignment="1">
      <alignment vertical="top"/>
    </xf>
    <xf numFmtId="0" fontId="18" fillId="0" borderId="14" xfId="0" applyFont="1" applyBorder="1"/>
    <xf numFmtId="0" fontId="18" fillId="0" borderId="0" xfId="0" applyFont="1" applyAlignment="1">
      <alignment horizontal="center"/>
    </xf>
    <xf numFmtId="0" fontId="18" fillId="0" borderId="0" xfId="0" applyFont="1"/>
    <xf numFmtId="0" fontId="3" fillId="0" borderId="0" xfId="0" applyFont="1" applyAlignment="1">
      <alignment vertical="center"/>
    </xf>
    <xf numFmtId="0" fontId="11" fillId="0" borderId="0" xfId="0" applyFont="1" applyAlignment="1">
      <alignment vertical="center"/>
    </xf>
    <xf numFmtId="0" fontId="20" fillId="0" borderId="0" xfId="0" applyFont="1" applyAlignment="1">
      <alignment vertical="center"/>
    </xf>
    <xf numFmtId="0" fontId="20" fillId="0" borderId="0" xfId="0" applyFont="1" applyAlignment="1">
      <alignment horizontal="center" vertical="center"/>
    </xf>
    <xf numFmtId="0" fontId="11" fillId="0" borderId="0" xfId="0" applyFont="1" applyAlignment="1">
      <alignment horizontal="center"/>
    </xf>
    <xf numFmtId="0" fontId="3" fillId="0" borderId="0" xfId="0" applyFont="1" applyAlignment="1">
      <alignment wrapText="1"/>
    </xf>
    <xf numFmtId="0" fontId="19" fillId="0" borderId="0" xfId="0" applyFont="1" applyAlignment="1">
      <alignment vertical="top"/>
    </xf>
    <xf numFmtId="0" fontId="3" fillId="0" borderId="0" xfId="0" applyFont="1" applyAlignment="1">
      <alignment horizontal="center" vertical="center"/>
    </xf>
    <xf numFmtId="0" fontId="11" fillId="0" borderId="0" xfId="0" applyFont="1" applyAlignment="1">
      <alignment horizontal="center" vertical="center"/>
    </xf>
    <xf numFmtId="0" fontId="3" fillId="0" borderId="0" xfId="0" applyFont="1" applyAlignment="1">
      <alignment horizontal="centerContinuous"/>
    </xf>
    <xf numFmtId="0" fontId="18" fillId="0" borderId="0" xfId="0" applyFont="1" applyAlignment="1">
      <alignment horizontal="center" vertical="top"/>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11" fillId="0" borderId="29" xfId="0" applyFont="1" applyBorder="1" applyAlignment="1" applyProtection="1">
      <alignment horizontal="center" vertical="top" wrapText="1"/>
      <protection locked="0"/>
    </xf>
    <xf numFmtId="0" fontId="11" fillId="0" borderId="29" xfId="0" applyFont="1" applyBorder="1" applyAlignment="1">
      <alignment horizontal="center" vertical="top"/>
    </xf>
    <xf numFmtId="0" fontId="11" fillId="0" borderId="25" xfId="0" applyFont="1" applyBorder="1" applyAlignment="1" applyProtection="1">
      <alignment horizontal="center" vertical="top" wrapText="1"/>
      <protection locked="0"/>
    </xf>
    <xf numFmtId="0" fontId="3" fillId="0" borderId="30" xfId="0" applyFont="1" applyBorder="1" applyAlignment="1">
      <alignment horizontal="center" vertical="top"/>
    </xf>
    <xf numFmtId="0" fontId="3" fillId="0" borderId="31" xfId="0" applyFont="1" applyBorder="1" applyAlignment="1">
      <alignment horizontal="center" vertical="top"/>
    </xf>
    <xf numFmtId="0" fontId="8" fillId="0" borderId="30" xfId="0" applyFont="1" applyBorder="1" applyAlignment="1">
      <alignment horizontal="center" vertical="top"/>
    </xf>
    <xf numFmtId="0" fontId="8" fillId="0" borderId="31" xfId="0" applyFont="1" applyBorder="1" applyAlignment="1">
      <alignment horizontal="center" vertical="top"/>
    </xf>
    <xf numFmtId="0" fontId="3" fillId="0" borderId="32" xfId="0" applyFont="1" applyBorder="1" applyAlignment="1">
      <alignment horizontal="center" vertical="top"/>
    </xf>
    <xf numFmtId="0" fontId="3" fillId="0" borderId="33" xfId="0" applyFont="1" applyBorder="1" applyAlignment="1">
      <alignment horizontal="center" vertical="top"/>
    </xf>
    <xf numFmtId="0" fontId="27" fillId="0" borderId="0" xfId="0" applyFont="1" applyAlignment="1">
      <alignment horizontal="center"/>
    </xf>
    <xf numFmtId="0" fontId="17" fillId="0" borderId="0" xfId="0" applyFont="1" applyAlignment="1">
      <alignment horizontal="center"/>
    </xf>
    <xf numFmtId="0" fontId="11" fillId="0" borderId="21" xfId="0" applyFont="1" applyBorder="1" applyAlignment="1" applyProtection="1">
      <alignment horizontal="center" vertical="top" wrapText="1"/>
      <protection locked="0"/>
    </xf>
    <xf numFmtId="0" fontId="12" fillId="0" borderId="29" xfId="0" applyFont="1" applyBorder="1" applyAlignment="1" applyProtection="1">
      <alignment horizontal="center" vertical="top" wrapText="1"/>
      <protection locked="0"/>
    </xf>
    <xf numFmtId="0" fontId="12" fillId="0" borderId="22" xfId="0" applyFont="1" applyBorder="1" applyAlignment="1" applyProtection="1">
      <alignment horizontal="center" vertical="top" wrapText="1"/>
      <protection locked="0"/>
    </xf>
    <xf numFmtId="0" fontId="12" fillId="0" borderId="14" xfId="0" applyFont="1" applyBorder="1" applyAlignment="1">
      <alignment horizontal="center" vertical="top"/>
    </xf>
    <xf numFmtId="0" fontId="3" fillId="0" borderId="39" xfId="0" applyFont="1" applyBorder="1" applyAlignment="1">
      <alignment horizontal="center" vertical="top" wrapText="1"/>
    </xf>
    <xf numFmtId="0" fontId="3" fillId="0" borderId="40" xfId="0" applyFont="1" applyBorder="1" applyAlignment="1">
      <alignment horizontal="center" vertical="top" wrapText="1"/>
    </xf>
    <xf numFmtId="0" fontId="3" fillId="0" borderId="30" xfId="0" applyFont="1" applyBorder="1" applyAlignment="1">
      <alignment horizontal="center" vertical="top" wrapText="1"/>
    </xf>
    <xf numFmtId="0" fontId="3" fillId="0" borderId="31" xfId="0" applyFont="1" applyBorder="1" applyAlignment="1">
      <alignment horizontal="center" vertical="top" wrapText="1"/>
    </xf>
    <xf numFmtId="0" fontId="8" fillId="0" borderId="30" xfId="0" applyFont="1" applyBorder="1" applyAlignment="1">
      <alignment horizontal="center" vertical="top" wrapText="1"/>
    </xf>
    <xf numFmtId="0" fontId="8" fillId="0" borderId="31" xfId="0" applyFont="1" applyBorder="1" applyAlignment="1">
      <alignment horizontal="center" vertical="top" wrapText="1"/>
    </xf>
    <xf numFmtId="0" fontId="8" fillId="0" borderId="41" xfId="0" applyFont="1" applyBorder="1" applyAlignment="1">
      <alignment horizontal="center" vertical="top" wrapText="1"/>
    </xf>
    <xf numFmtId="0" fontId="8" fillId="0" borderId="42" xfId="0" applyFont="1" applyBorder="1" applyAlignment="1">
      <alignment horizontal="center" vertical="top" wrapText="1"/>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2" fillId="0" borderId="2" xfId="0" applyFont="1" applyBorder="1" applyAlignment="1">
      <alignment horizontal="center" vertical="center"/>
    </xf>
    <xf numFmtId="0" fontId="8" fillId="0" borderId="45" xfId="0" applyFont="1" applyBorder="1" applyAlignment="1">
      <alignment horizontal="center" vertical="center"/>
    </xf>
    <xf numFmtId="0" fontId="8" fillId="0" borderId="35" xfId="0" applyFont="1" applyBorder="1" applyAlignment="1">
      <alignment horizontal="center" vertical="center"/>
    </xf>
    <xf numFmtId="0" fontId="11" fillId="0" borderId="34" xfId="0" applyFont="1" applyBorder="1" applyAlignment="1">
      <alignment vertical="center"/>
    </xf>
    <xf numFmtId="0" fontId="3" fillId="0" borderId="0" xfId="0" applyFont="1" applyAlignment="1">
      <alignment horizontal="center" vertical="top"/>
    </xf>
    <xf numFmtId="0" fontId="3" fillId="0" borderId="27" xfId="0" applyFont="1" applyBorder="1" applyAlignment="1">
      <alignment horizontal="left" vertical="top" wrapText="1"/>
    </xf>
    <xf numFmtId="0" fontId="8" fillId="0" borderId="0" xfId="0" applyFont="1" applyAlignment="1">
      <alignment horizontal="center" vertical="top"/>
    </xf>
    <xf numFmtId="0" fontId="8" fillId="0" borderId="27" xfId="0" applyFont="1" applyBorder="1" applyAlignment="1">
      <alignment horizontal="left" vertical="top" wrapText="1"/>
    </xf>
    <xf numFmtId="0" fontId="3" fillId="0" borderId="3" xfId="0" applyFont="1" applyBorder="1" applyAlignment="1">
      <alignment horizontal="center" vertical="top"/>
    </xf>
    <xf numFmtId="0" fontId="3" fillId="0" borderId="28" xfId="0" applyFont="1" applyBorder="1" applyAlignment="1">
      <alignment horizontal="left" vertical="top" wrapText="1"/>
    </xf>
    <xf numFmtId="0" fontId="18" fillId="0" borderId="30" xfId="0" applyFont="1" applyBorder="1" applyAlignment="1">
      <alignment horizontal="center" vertical="top"/>
    </xf>
    <xf numFmtId="0" fontId="27" fillId="0" borderId="0" xfId="0" applyFont="1" applyAlignment="1">
      <alignment horizontal="center" vertical="center"/>
    </xf>
    <xf numFmtId="0" fontId="12" fillId="0" borderId="25" xfId="0" applyFont="1" applyBorder="1" applyAlignment="1" applyProtection="1">
      <alignment horizontal="center" vertical="top" wrapText="1"/>
      <protection locked="0"/>
    </xf>
    <xf numFmtId="0" fontId="3" fillId="0" borderId="39" xfId="0" applyFont="1" applyBorder="1" applyAlignment="1">
      <alignment horizontal="center" vertical="top"/>
    </xf>
    <xf numFmtId="0" fontId="3" fillId="0" borderId="40" xfId="0" applyFont="1" applyBorder="1" applyAlignment="1">
      <alignment horizontal="center" vertical="top"/>
    </xf>
    <xf numFmtId="0" fontId="8" fillId="0" borderId="0" xfId="0" applyFont="1"/>
    <xf numFmtId="0" fontId="3" fillId="0" borderId="27" xfId="0" applyFont="1" applyBorder="1"/>
    <xf numFmtId="0" fontId="18" fillId="0" borderId="31" xfId="0" applyFont="1" applyBorder="1" applyAlignment="1">
      <alignment horizontal="center" vertical="top"/>
    </xf>
    <xf numFmtId="0" fontId="23" fillId="0" borderId="20" xfId="0" applyFont="1" applyBorder="1" applyAlignment="1">
      <alignment horizontal="center" vertical="center" wrapText="1"/>
    </xf>
    <xf numFmtId="0" fontId="27" fillId="0" borderId="0" xfId="0" applyFont="1"/>
    <xf numFmtId="0" fontId="12" fillId="0" borderId="36" xfId="0" applyFont="1" applyBorder="1" applyAlignment="1">
      <alignment horizontal="center" vertical="center"/>
    </xf>
    <xf numFmtId="0" fontId="4" fillId="0" borderId="1" xfId="0" applyFont="1" applyBorder="1" applyAlignment="1">
      <alignment vertical="center"/>
    </xf>
    <xf numFmtId="0" fontId="3" fillId="0" borderId="1" xfId="0" applyFont="1" applyBorder="1" applyAlignment="1">
      <alignment vertical="center"/>
    </xf>
    <xf numFmtId="0" fontId="3" fillId="0" borderId="38" xfId="0" applyFont="1" applyBorder="1" applyAlignment="1">
      <alignment vertical="center"/>
    </xf>
    <xf numFmtId="0" fontId="4" fillId="0" borderId="38" xfId="0" applyFont="1" applyBorder="1" applyAlignment="1">
      <alignment vertical="center"/>
    </xf>
    <xf numFmtId="0" fontId="8" fillId="0" borderId="37" xfId="0" applyFont="1" applyBorder="1" applyAlignment="1">
      <alignment horizontal="center" vertical="center"/>
    </xf>
    <xf numFmtId="0" fontId="12" fillId="0" borderId="1" xfId="0" applyFont="1" applyBorder="1" applyAlignment="1">
      <alignment horizontal="center" vertical="center"/>
    </xf>
    <xf numFmtId="0" fontId="4" fillId="0" borderId="36" xfId="0" applyFont="1" applyBorder="1" applyAlignment="1">
      <alignment vertical="center"/>
    </xf>
    <xf numFmtId="0" fontId="3" fillId="0" borderId="14" xfId="0" applyFont="1" applyBorder="1" applyAlignment="1">
      <alignment horizontal="center" vertical="center"/>
    </xf>
    <xf numFmtId="0" fontId="11" fillId="0" borderId="25" xfId="0" applyFont="1" applyBorder="1" applyAlignment="1">
      <alignment horizontal="center" vertical="top" wrapText="1"/>
    </xf>
    <xf numFmtId="0" fontId="3" fillId="0" borderId="39" xfId="0" applyFont="1" applyBorder="1" applyAlignment="1">
      <alignment horizontal="center" vertical="center"/>
    </xf>
    <xf numFmtId="0" fontId="11" fillId="0" borderId="40" xfId="0" applyFont="1" applyBorder="1" applyAlignment="1">
      <alignment horizontal="center" vertical="center"/>
    </xf>
    <xf numFmtId="0" fontId="3" fillId="0" borderId="21" xfId="0" applyFont="1" applyBorder="1" applyAlignment="1">
      <alignment horizontal="left" vertical="center" wrapText="1"/>
    </xf>
    <xf numFmtId="0" fontId="3" fillId="0" borderId="30" xfId="0" applyFont="1" applyBorder="1" applyAlignment="1">
      <alignment horizontal="center" vertical="center"/>
    </xf>
    <xf numFmtId="0" fontId="11" fillId="0" borderId="31" xfId="0" applyFont="1" applyBorder="1" applyAlignment="1">
      <alignment horizontal="center" vertical="center"/>
    </xf>
    <xf numFmtId="0" fontId="3" fillId="0" borderId="29" xfId="0" applyFont="1" applyBorder="1" applyAlignment="1">
      <alignment horizontal="left" vertical="center" wrapText="1"/>
    </xf>
    <xf numFmtId="0" fontId="3" fillId="0" borderId="0" xfId="0" applyFont="1" applyAlignment="1">
      <alignment vertical="top" wrapText="1"/>
    </xf>
    <xf numFmtId="0" fontId="15" fillId="0" borderId="0" xfId="0" applyFont="1" applyAlignment="1">
      <alignment vertical="top" wrapText="1"/>
    </xf>
    <xf numFmtId="0" fontId="2" fillId="0" borderId="0" xfId="0" applyFont="1" applyAlignment="1">
      <alignment vertical="top" wrapText="1"/>
    </xf>
    <xf numFmtId="0" fontId="0" fillId="0" borderId="0" xfId="0" applyAlignment="1">
      <alignment vertical="top" wrapText="1"/>
    </xf>
    <xf numFmtId="0" fontId="32" fillId="0" borderId="0" xfId="0" applyFont="1" applyAlignment="1">
      <alignment vertical="top"/>
    </xf>
    <xf numFmtId="0" fontId="12" fillId="0" borderId="38" xfId="0" applyFont="1" applyBorder="1" applyAlignment="1">
      <alignment horizontal="center" vertical="center"/>
    </xf>
    <xf numFmtId="0" fontId="26" fillId="0" borderId="23" xfId="0" applyFont="1" applyBorder="1" applyAlignment="1">
      <alignment horizontal="center" vertical="center" wrapText="1"/>
    </xf>
    <xf numFmtId="0" fontId="23" fillId="0" borderId="19" xfId="0" applyFont="1" applyBorder="1" applyAlignment="1">
      <alignment horizontal="center" vertical="center" wrapText="1"/>
    </xf>
    <xf numFmtId="0" fontId="11" fillId="0" borderId="26" xfId="0" applyFont="1" applyBorder="1" applyAlignment="1" applyProtection="1">
      <alignment horizontal="center" vertical="top" wrapText="1"/>
      <protection locked="0"/>
    </xf>
    <xf numFmtId="0" fontId="11" fillId="0" borderId="26" xfId="0" applyFont="1" applyBorder="1" applyAlignment="1">
      <alignment horizontal="center" vertical="top"/>
    </xf>
    <xf numFmtId="0" fontId="11" fillId="0" borderId="46" xfId="0" applyFont="1" applyBorder="1" applyAlignment="1">
      <alignment horizontal="center" vertical="top" wrapText="1"/>
    </xf>
    <xf numFmtId="0" fontId="3" fillId="0" borderId="24" xfId="0" applyFont="1" applyBorder="1" applyAlignment="1">
      <alignment vertical="top" wrapText="1"/>
    </xf>
    <xf numFmtId="0" fontId="3" fillId="0" borderId="27" xfId="0" applyFont="1" applyBorder="1" applyAlignment="1">
      <alignment vertical="top" wrapText="1"/>
    </xf>
    <xf numFmtId="0" fontId="8" fillId="0" borderId="27" xfId="0" applyFont="1" applyBorder="1" applyAlignment="1">
      <alignment vertical="top" wrapText="1"/>
    </xf>
    <xf numFmtId="0" fontId="12" fillId="0" borderId="27" xfId="0" applyFont="1" applyBorder="1" applyAlignment="1">
      <alignment vertical="top" wrapText="1"/>
    </xf>
    <xf numFmtId="0" fontId="3" fillId="0" borderId="28" xfId="0" applyFont="1" applyBorder="1" applyAlignment="1">
      <alignment wrapText="1"/>
    </xf>
    <xf numFmtId="0" fontId="11" fillId="0" borderId="23" xfId="0" applyFont="1" applyBorder="1" applyAlignment="1" applyProtection="1">
      <alignment horizontal="center" vertical="top" wrapText="1"/>
      <protection locked="0"/>
    </xf>
    <xf numFmtId="0" fontId="12" fillId="0" borderId="26" xfId="0" applyFont="1" applyBorder="1" applyAlignment="1" applyProtection="1">
      <alignment horizontal="center" vertical="top" wrapText="1"/>
      <protection locked="0"/>
    </xf>
    <xf numFmtId="0" fontId="12" fillId="0" borderId="19" xfId="0" applyFont="1" applyBorder="1" applyAlignment="1" applyProtection="1">
      <alignment horizontal="center" vertical="top" wrapText="1"/>
      <protection locked="0"/>
    </xf>
    <xf numFmtId="0" fontId="12" fillId="0" borderId="17" xfId="0" applyFont="1" applyBorder="1" applyAlignment="1">
      <alignment horizontal="center" vertical="top"/>
    </xf>
    <xf numFmtId="0" fontId="8" fillId="0" borderId="20" xfId="0" applyFont="1" applyBorder="1" applyAlignment="1">
      <alignment vertical="top" wrapText="1"/>
    </xf>
    <xf numFmtId="0" fontId="18" fillId="0" borderId="18" xfId="0" applyFont="1" applyBorder="1"/>
    <xf numFmtId="0" fontId="11" fillId="0" borderId="3" xfId="0" applyFont="1" applyBorder="1" applyAlignment="1" applyProtection="1">
      <alignment horizontal="center" vertical="top" wrapText="1"/>
      <protection locked="0"/>
    </xf>
    <xf numFmtId="0" fontId="26" fillId="0" borderId="26" xfId="0" applyFont="1" applyBorder="1" applyAlignment="1">
      <alignment horizontal="center" vertical="center" wrapText="1"/>
    </xf>
    <xf numFmtId="0" fontId="12" fillId="0" borderId="47" xfId="0" applyFont="1" applyBorder="1" applyAlignment="1">
      <alignment horizontal="center" vertical="center"/>
    </xf>
    <xf numFmtId="0" fontId="4" fillId="0" borderId="2" xfId="0" applyFont="1" applyBorder="1" applyAlignment="1">
      <alignment vertical="center"/>
    </xf>
    <xf numFmtId="0" fontId="3" fillId="0" borderId="27" xfId="0" applyFont="1" applyBorder="1" applyAlignment="1">
      <alignment wrapText="1"/>
    </xf>
    <xf numFmtId="0" fontId="8" fillId="3" borderId="41" xfId="0" applyFont="1" applyFill="1" applyBorder="1" applyAlignment="1">
      <alignment horizontal="center" vertical="center"/>
    </xf>
    <xf numFmtId="0" fontId="12" fillId="3" borderId="42" xfId="0" applyFont="1" applyFill="1" applyBorder="1" applyAlignment="1">
      <alignment horizontal="center" vertical="center"/>
    </xf>
    <xf numFmtId="0" fontId="8" fillId="3" borderId="22" xfId="0" applyFont="1" applyFill="1" applyBorder="1" applyAlignment="1">
      <alignment horizontal="left" vertical="center" wrapText="1"/>
    </xf>
    <xf numFmtId="0" fontId="19" fillId="0" borderId="24" xfId="0" applyFont="1" applyBorder="1" applyAlignment="1">
      <alignment horizontal="left" vertical="top"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13" fillId="0" borderId="9" xfId="1" applyFont="1" applyBorder="1" applyAlignment="1">
      <alignment horizontal="center"/>
    </xf>
    <xf numFmtId="0" fontId="13" fillId="0" borderId="0" xfId="1" applyFont="1" applyBorder="1" applyAlignment="1">
      <alignment horizontal="center"/>
    </xf>
    <xf numFmtId="0" fontId="13" fillId="0" borderId="10" xfId="1" applyFont="1" applyBorder="1" applyAlignment="1">
      <alignment horizontal="center"/>
    </xf>
    <xf numFmtId="0" fontId="3" fillId="0" borderId="9" xfId="0" applyFont="1" applyBorder="1" applyAlignment="1">
      <alignment horizontal="center"/>
    </xf>
    <xf numFmtId="0" fontId="3" fillId="0" borderId="0" xfId="0" applyFont="1" applyAlignment="1">
      <alignment horizontal="center"/>
    </xf>
    <xf numFmtId="0" fontId="3" fillId="0" borderId="10"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3" fillId="0" borderId="5" xfId="0" applyFont="1" applyBorder="1" applyAlignment="1">
      <alignment horizontal="center"/>
    </xf>
    <xf numFmtId="0" fontId="6" fillId="0" borderId="0" xfId="0" applyFont="1" applyAlignment="1">
      <alignment horizontal="left" wrapText="1"/>
    </xf>
    <xf numFmtId="0" fontId="6" fillId="0" borderId="0" xfId="0" applyFont="1" applyAlignment="1">
      <alignment horizontal="left" vertical="top" wrapText="1"/>
    </xf>
    <xf numFmtId="0" fontId="4" fillId="0" borderId="0" xfId="0" applyFont="1" applyAlignment="1">
      <alignment horizontal="left" vertical="top" wrapText="1"/>
    </xf>
    <xf numFmtId="0" fontId="3" fillId="0" borderId="3" xfId="0" applyFont="1" applyBorder="1" applyAlignment="1" applyProtection="1">
      <alignment horizontal="left" wrapText="1"/>
      <protection locked="0"/>
    </xf>
    <xf numFmtId="0" fontId="3" fillId="0" borderId="0" xfId="0" applyFont="1" applyAlignment="1">
      <alignment horizontal="left" vertical="top" wrapText="1"/>
    </xf>
    <xf numFmtId="164" fontId="3" fillId="0" borderId="3" xfId="0" applyNumberFormat="1" applyFont="1" applyBorder="1" applyProtection="1">
      <protection locked="0"/>
    </xf>
    <xf numFmtId="0" fontId="4" fillId="0" borderId="0" xfId="0" applyFont="1" applyAlignment="1">
      <alignment horizontal="center"/>
    </xf>
    <xf numFmtId="0" fontId="3" fillId="0" borderId="3" xfId="0" applyFont="1" applyBorder="1" applyAlignment="1" applyProtection="1">
      <alignment wrapText="1"/>
      <protection locked="0"/>
    </xf>
    <xf numFmtId="0" fontId="0" fillId="0" borderId="3" xfId="0" applyBorder="1" applyAlignment="1" applyProtection="1">
      <alignment wrapText="1"/>
      <protection locked="0"/>
    </xf>
    <xf numFmtId="0" fontId="6" fillId="0" borderId="0" xfId="0" applyFont="1" applyAlignment="1">
      <alignment wrapText="1"/>
    </xf>
    <xf numFmtId="0" fontId="0" fillId="0" borderId="0" xfId="0" applyAlignment="1">
      <alignment wrapText="1"/>
    </xf>
    <xf numFmtId="0" fontId="4"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horizontal="center" vertical="center" wrapText="1"/>
    </xf>
    <xf numFmtId="0" fontId="4" fillId="0" borderId="0" xfId="0" applyFont="1" applyAlignment="1">
      <alignment horizontal="center" wrapText="1"/>
    </xf>
    <xf numFmtId="0" fontId="3" fillId="0" borderId="0" xfId="0" applyFont="1" applyAlignment="1">
      <alignment vertical="top" wrapText="1"/>
    </xf>
    <xf numFmtId="0" fontId="31" fillId="0" borderId="0" xfId="0" applyFont="1" applyAlignment="1">
      <alignment horizontal="left" vertical="top" wrapText="1"/>
    </xf>
    <xf numFmtId="0" fontId="21" fillId="0" borderId="0" xfId="0" applyFont="1" applyAlignment="1">
      <alignment vertical="top" wrapText="1"/>
    </xf>
    <xf numFmtId="0" fontId="33" fillId="0" borderId="0" xfId="0" applyFont="1" applyAlignment="1">
      <alignment vertical="top" wrapText="1"/>
    </xf>
    <xf numFmtId="0" fontId="17" fillId="2" borderId="17"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3" fillId="0" borderId="18" xfId="0" applyFont="1" applyBorder="1" applyAlignment="1">
      <alignment vertical="center" wrapText="1"/>
    </xf>
    <xf numFmtId="0" fontId="3" fillId="0" borderId="18" xfId="0" applyFont="1" applyBorder="1" applyAlignment="1">
      <alignment vertical="center"/>
    </xf>
    <xf numFmtId="0" fontId="24"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12" fillId="0" borderId="24" xfId="0" applyFont="1" applyBorder="1" applyAlignment="1">
      <alignment horizontal="center" vertical="center" wrapText="1"/>
    </xf>
    <xf numFmtId="0" fontId="0" fillId="0" borderId="20" xfId="0" applyBorder="1" applyAlignment="1">
      <alignment horizontal="center" vertical="center" wrapText="1"/>
    </xf>
    <xf numFmtId="0" fontId="3" fillId="0" borderId="17"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34" fillId="0" borderId="23" xfId="0" applyFont="1" applyBorder="1" applyAlignment="1" applyProtection="1">
      <alignment horizontal="center" vertical="top" wrapText="1"/>
      <protection locked="0"/>
    </xf>
    <xf numFmtId="0" fontId="35" fillId="0" borderId="24" xfId="0" applyFont="1" applyBorder="1" applyAlignment="1">
      <alignment vertical="top" wrapText="1"/>
    </xf>
    <xf numFmtId="0" fontId="3" fillId="0" borderId="26" xfId="0" applyFont="1" applyBorder="1" applyAlignment="1">
      <alignment horizontal="left" vertical="top" wrapText="1"/>
    </xf>
    <xf numFmtId="0" fontId="0" fillId="0" borderId="0" xfId="0" applyAlignment="1">
      <alignment vertical="top"/>
    </xf>
    <xf numFmtId="0" fontId="0" fillId="0" borderId="27" xfId="0" applyBorder="1" applyAlignment="1">
      <alignment vertical="top"/>
    </xf>
    <xf numFmtId="0" fontId="3" fillId="0" borderId="26" xfId="0" applyFont="1" applyBorder="1" applyAlignment="1">
      <alignment vertical="center" wrapText="1"/>
    </xf>
    <xf numFmtId="0" fontId="0" fillId="0" borderId="0" xfId="0" applyAlignment="1">
      <alignment vertical="center" wrapText="1"/>
    </xf>
    <xf numFmtId="0" fontId="0" fillId="0" borderId="27" xfId="0" applyBorder="1" applyAlignment="1">
      <alignment vertical="center" wrapText="1"/>
    </xf>
    <xf numFmtId="0" fontId="12" fillId="0" borderId="0" xfId="0" applyFont="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wrapText="1"/>
    </xf>
    <xf numFmtId="0" fontId="3" fillId="0" borderId="16" xfId="0" applyFont="1" applyBorder="1" applyAlignment="1">
      <alignment vertical="center"/>
    </xf>
    <xf numFmtId="0" fontId="0" fillId="0" borderId="16" xfId="0" applyBorder="1"/>
    <xf numFmtId="0" fontId="0" fillId="0" borderId="18" xfId="0" applyBorder="1"/>
    <xf numFmtId="0" fontId="3" fillId="0" borderId="23" xfId="0" applyFont="1" applyBorder="1" applyAlignment="1">
      <alignment horizontal="left" vertical="top" wrapText="1"/>
    </xf>
    <xf numFmtId="0" fontId="0" fillId="0" borderId="15" xfId="0" applyBorder="1" applyAlignment="1">
      <alignment vertical="top"/>
    </xf>
    <xf numFmtId="0" fontId="0" fillId="0" borderId="24" xfId="0" applyBorder="1" applyAlignment="1">
      <alignment vertical="top"/>
    </xf>
    <xf numFmtId="0" fontId="8" fillId="0" borderId="26"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vertical="top" wrapText="1"/>
    </xf>
    <xf numFmtId="0" fontId="0" fillId="0" borderId="0" xfId="0" applyAlignment="1">
      <alignment vertical="top" wrapText="1"/>
    </xf>
    <xf numFmtId="0" fontId="0" fillId="0" borderId="27" xfId="0" applyBorder="1" applyAlignment="1">
      <alignment vertical="top" wrapText="1"/>
    </xf>
    <xf numFmtId="0" fontId="21" fillId="0" borderId="26" xfId="0" applyFont="1" applyBorder="1" applyAlignment="1">
      <alignment vertical="top" wrapText="1"/>
    </xf>
    <xf numFmtId="0" fontId="3" fillId="0" borderId="26" xfId="0" applyFont="1" applyBorder="1" applyAlignment="1">
      <alignment vertical="top" wrapText="1"/>
    </xf>
    <xf numFmtId="0" fontId="3" fillId="0" borderId="13" xfId="0" applyFont="1" applyBorder="1" applyAlignment="1" applyProtection="1">
      <alignment vertical="top"/>
      <protection locked="0"/>
    </xf>
    <xf numFmtId="0" fontId="0" fillId="0" borderId="13" xfId="0" applyBorder="1" applyAlignment="1" applyProtection="1">
      <alignment vertical="top"/>
      <protection locked="0"/>
    </xf>
    <xf numFmtId="0" fontId="21" fillId="0" borderId="0" xfId="0" applyFont="1" applyAlignment="1">
      <alignment horizontal="left" vertical="top" wrapText="1"/>
    </xf>
    <xf numFmtId="0" fontId="0" fillId="0" borderId="20" xfId="0" applyBorder="1" applyAlignment="1" applyProtection="1">
      <alignment vertical="top"/>
      <protection locked="0"/>
    </xf>
    <xf numFmtId="8" fontId="8" fillId="0" borderId="13" xfId="0" applyNumberFormat="1" applyFont="1" applyBorder="1" applyAlignment="1" applyProtection="1">
      <alignment vertical="top"/>
      <protection locked="0"/>
    </xf>
    <xf numFmtId="8" fontId="0" fillId="0" borderId="13" xfId="0" applyNumberFormat="1" applyBorder="1" applyAlignment="1" applyProtection="1">
      <alignment vertical="top"/>
      <protection locked="0"/>
    </xf>
    <xf numFmtId="0" fontId="3" fillId="0" borderId="16" xfId="0" applyFont="1" applyBorder="1" applyAlignment="1" applyProtection="1">
      <alignment vertical="top"/>
      <protection locked="0"/>
    </xf>
    <xf numFmtId="0" fontId="0" fillId="0" borderId="18" xfId="0" applyBorder="1" applyAlignment="1" applyProtection="1">
      <alignment vertical="top"/>
      <protection locked="0"/>
    </xf>
    <xf numFmtId="0" fontId="4" fillId="0" borderId="0" xfId="0" applyFont="1" applyAlignment="1">
      <alignment horizontal="center" vertical="center"/>
    </xf>
    <xf numFmtId="0" fontId="15" fillId="0" borderId="0" xfId="0" applyFont="1" applyAlignment="1">
      <alignment vertical="top" wrapText="1"/>
    </xf>
    <xf numFmtId="0" fontId="2" fillId="0" borderId="0" xfId="0" applyFont="1" applyAlignment="1">
      <alignment vertical="top" wrapText="1"/>
    </xf>
    <xf numFmtId="0" fontId="0" fillId="0" borderId="18" xfId="0" applyBorder="1" applyAlignment="1">
      <alignment vertical="center"/>
    </xf>
    <xf numFmtId="0" fontId="21" fillId="0" borderId="0" xfId="0" applyFont="1" applyAlignment="1">
      <alignment horizontal="center" vertical="top" wrapText="1"/>
    </xf>
    <xf numFmtId="0" fontId="3" fillId="0" borderId="0" xfId="0" applyFont="1" applyAlignment="1">
      <alignment vertical="center" wrapText="1"/>
    </xf>
    <xf numFmtId="0" fontId="12" fillId="0" borderId="21" xfId="0" applyFont="1" applyBorder="1" applyAlignment="1">
      <alignment horizontal="center" vertical="center" wrapText="1"/>
    </xf>
    <xf numFmtId="0" fontId="0" fillId="0" borderId="22" xfId="0" applyBorder="1" applyAlignment="1">
      <alignment horizontal="center" vertical="center" wrapText="1"/>
    </xf>
  </cellXfs>
  <cellStyles count="2">
    <cellStyle name="Hyperlink" xfId="1" builtinId="8"/>
    <cellStyle name="Normal" xfId="0" builtinId="0"/>
  </cellStyles>
  <dxfs count="12">
    <dxf>
      <fill>
        <patternFill>
          <bgColor rgb="FF30D5C8"/>
        </patternFill>
      </fill>
      <border>
        <left style="thin">
          <color auto="1"/>
        </left>
        <right style="thin">
          <color auto="1"/>
        </right>
        <top style="thin">
          <color auto="1"/>
        </top>
        <bottom style="thin">
          <color auto="1"/>
        </bottom>
        <vertical/>
        <horizontal/>
      </border>
    </dxf>
    <dxf>
      <fill>
        <patternFill>
          <bgColor rgb="FFFFD700"/>
        </patternFill>
      </fill>
      <border>
        <left style="thin">
          <color auto="1"/>
        </left>
        <right style="thin">
          <color auto="1"/>
        </right>
        <top style="thin">
          <color auto="1"/>
        </top>
        <bottom style="thin">
          <color auto="1"/>
        </bottom>
        <vertical/>
        <horizontal/>
      </border>
    </dxf>
    <dxf>
      <fill>
        <patternFill>
          <bgColor rgb="FFC0C0C0"/>
        </patternFill>
      </fill>
      <border>
        <left style="thin">
          <color auto="1"/>
        </left>
        <right style="thin">
          <color auto="1"/>
        </right>
        <top style="thin">
          <color auto="1"/>
        </top>
        <bottom style="thin">
          <color auto="1"/>
        </bottom>
        <vertical/>
        <horizontal/>
      </border>
    </dxf>
    <dxf>
      <fill>
        <patternFill>
          <bgColor rgb="FFB87333"/>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30D5C8"/>
        </patternFill>
      </fill>
    </dxf>
    <dxf>
      <fill>
        <patternFill>
          <bgColor rgb="FFFFD700"/>
        </patternFill>
      </fill>
    </dxf>
    <dxf>
      <fill>
        <patternFill>
          <bgColor rgb="FFC0C0C0"/>
        </patternFill>
      </fill>
    </dxf>
    <dxf>
      <fill>
        <patternFill>
          <bgColor rgb="FFB87333"/>
        </patternFill>
      </fill>
    </dxf>
    <dxf>
      <font>
        <b/>
        <i/>
      </font>
      <fill>
        <patternFill>
          <bgColor theme="5"/>
        </patternFill>
      </fill>
    </dxf>
    <dxf>
      <font>
        <b/>
        <i/>
      </font>
      <fill>
        <patternFill>
          <bgColor theme="5"/>
        </patternFill>
      </fill>
    </dxf>
    <dxf>
      <font>
        <b/>
        <i/>
      </font>
      <fill>
        <patternFill>
          <bgColor theme="5"/>
        </patternFill>
      </fill>
    </dxf>
  </dxfs>
  <tableStyles count="0" defaultTableStyle="TableStyleMedium2" defaultPivotStyle="PivotStyleLight16"/>
  <colors>
    <mruColors>
      <color rgb="FFFF9900"/>
      <color rgb="FF0066FF"/>
      <color rgb="FFFFD700"/>
      <color rgb="FFC0C0C0"/>
      <color rgb="FFB87333"/>
      <color rgb="FF30D5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5</xdr:row>
      <xdr:rowOff>139700</xdr:rowOff>
    </xdr:from>
    <xdr:to>
      <xdr:col>1</xdr:col>
      <xdr:colOff>276225</xdr:colOff>
      <xdr:row>8</xdr:row>
      <xdr:rowOff>190500</xdr:rowOff>
    </xdr:to>
    <xdr:pic>
      <xdr:nvPicPr>
        <xdr:cNvPr id="3" name="Picture 2">
          <a:extLst>
            <a:ext uri="{FF2B5EF4-FFF2-40B4-BE49-F238E27FC236}">
              <a16:creationId xmlns:a16="http://schemas.microsoft.com/office/drawing/2014/main" id="{D9131F96-F142-0641-3681-0A0E9CE0D2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39700"/>
          <a:ext cx="692150" cy="692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266700</xdr:colOff>
      <xdr:row>0</xdr:row>
      <xdr:rowOff>152400</xdr:rowOff>
    </xdr:from>
    <xdr:ext cx="889000" cy="762000"/>
    <xdr:sp macro="" textlink="">
      <xdr:nvSpPr>
        <xdr:cNvPr id="5" name="TextBox 4">
          <a:extLst>
            <a:ext uri="{FF2B5EF4-FFF2-40B4-BE49-F238E27FC236}">
              <a16:creationId xmlns:a16="http://schemas.microsoft.com/office/drawing/2014/main" id="{FA8B5290-FE20-4966-97D5-A4B0CDDC366D}"/>
            </a:ext>
          </a:extLst>
        </xdr:cNvPr>
        <xdr:cNvSpPr txBox="1"/>
      </xdr:nvSpPr>
      <xdr:spPr>
        <a:xfrm>
          <a:off x="542925" y="152400"/>
          <a:ext cx="889000" cy="76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800">
              <a:solidFill>
                <a:schemeClr val="tx2">
                  <a:lumMod val="60000"/>
                  <a:lumOff val="40000"/>
                </a:schemeClr>
              </a:solidFill>
              <a:latin typeface="Arial Narrow" panose="020B0606020202030204" pitchFamily="34" charset="0"/>
            </a:rPr>
            <a:t>To answer</a:t>
          </a:r>
          <a:r>
            <a:rPr lang="en-US" sz="800" baseline="0">
              <a:solidFill>
                <a:schemeClr val="tx2">
                  <a:lumMod val="60000"/>
                  <a:lumOff val="40000"/>
                </a:schemeClr>
              </a:solidFill>
              <a:latin typeface="Arial Narrow" panose="020B0606020202030204" pitchFamily="34" charset="0"/>
            </a:rPr>
            <a:t>, g</a:t>
          </a:r>
          <a:r>
            <a:rPr lang="en-US" sz="800">
              <a:solidFill>
                <a:schemeClr val="tx2">
                  <a:lumMod val="60000"/>
                  <a:lumOff val="40000"/>
                </a:schemeClr>
              </a:solidFill>
              <a:latin typeface="Arial Narrow" panose="020B0606020202030204" pitchFamily="34" charset="0"/>
            </a:rPr>
            <a:t>o</a:t>
          </a:r>
          <a:r>
            <a:rPr lang="en-US" sz="800" baseline="0">
              <a:solidFill>
                <a:schemeClr val="tx2">
                  <a:lumMod val="60000"/>
                  <a:lumOff val="40000"/>
                </a:schemeClr>
              </a:solidFill>
              <a:latin typeface="Arial Narrow" panose="020B0606020202030204" pitchFamily="34" charset="0"/>
            </a:rPr>
            <a:t> to each Cell, click the </a:t>
          </a:r>
          <a:r>
            <a:rPr lang="en-US" sz="800">
              <a:solidFill>
                <a:schemeClr val="tx2">
                  <a:lumMod val="60000"/>
                  <a:lumOff val="40000"/>
                </a:schemeClr>
              </a:solidFill>
              <a:latin typeface="Arial Narrow" panose="020B0606020202030204" pitchFamily="34" charset="0"/>
            </a:rPr>
            <a:t>Pull Down </a:t>
          </a:r>
          <a:r>
            <a:rPr lang="en-US" sz="800" baseline="0">
              <a:solidFill>
                <a:sysClr val="windowText" lastClr="000000"/>
              </a:solidFill>
              <a:latin typeface="Arial Narrow" panose="020B0606020202030204" pitchFamily="34" charset="0"/>
              <a:sym typeface="Wingdings 3" panose="05040102010807070707" pitchFamily="18" charset="2"/>
            </a:rPr>
            <a:t></a:t>
          </a:r>
          <a:r>
            <a:rPr lang="en-US" sz="900" baseline="0">
              <a:solidFill>
                <a:schemeClr val="tx2">
                  <a:lumMod val="60000"/>
                  <a:lumOff val="40000"/>
                </a:schemeClr>
              </a:solidFill>
              <a:latin typeface="Arial Narrow" panose="020B0606020202030204" pitchFamily="34" charset="0"/>
            </a:rPr>
            <a:t> </a:t>
          </a:r>
        </a:p>
        <a:p>
          <a:pPr algn="ctr"/>
          <a:r>
            <a:rPr lang="en-US" sz="800" baseline="0">
              <a:solidFill>
                <a:schemeClr val="tx2">
                  <a:lumMod val="60000"/>
                  <a:lumOff val="40000"/>
                </a:schemeClr>
              </a:solidFill>
              <a:latin typeface="Arial Narrow" panose="020B0606020202030204" pitchFamily="34" charset="0"/>
            </a:rPr>
            <a:t>and </a:t>
          </a:r>
          <a:r>
            <a:rPr lang="en-US" sz="800">
              <a:solidFill>
                <a:schemeClr val="tx2">
                  <a:lumMod val="60000"/>
                  <a:lumOff val="40000"/>
                </a:schemeClr>
              </a:solidFill>
              <a:latin typeface="Arial Narrow" panose="020B0606020202030204" pitchFamily="34" charset="0"/>
            </a:rPr>
            <a:t>Select YES,</a:t>
          </a:r>
          <a:r>
            <a:rPr lang="en-US" sz="800" baseline="0">
              <a:solidFill>
                <a:schemeClr val="tx2">
                  <a:lumMod val="60000"/>
                  <a:lumOff val="40000"/>
                </a:schemeClr>
              </a:solidFill>
              <a:latin typeface="Arial Narrow" panose="020B0606020202030204" pitchFamily="34" charset="0"/>
            </a:rPr>
            <a:t> NO or NA</a:t>
          </a:r>
          <a:endParaRPr lang="en-US" sz="800">
            <a:solidFill>
              <a:schemeClr val="tx2">
                <a:lumMod val="60000"/>
                <a:lumOff val="40000"/>
              </a:schemeClr>
            </a:solidFill>
            <a:latin typeface="Arial Narrow" panose="020B0606020202030204" pitchFamily="34" charset="0"/>
          </a:endParaRPr>
        </a:p>
        <a:p>
          <a:pPr algn="ctr"/>
          <a:r>
            <a:rPr lang="en-US" sz="800">
              <a:solidFill>
                <a:schemeClr val="bg1"/>
              </a:solidFill>
              <a:effectLst/>
              <a:latin typeface="Arial Narrow" panose="020B0606020202030204" pitchFamily="34" charset="0"/>
              <a:ea typeface="+mn-ea"/>
              <a:cs typeface="+mn-cs"/>
            </a:rPr>
            <a:t>YES </a:t>
          </a:r>
          <a:r>
            <a:rPr lang="en-US" sz="800" baseline="0">
              <a:solidFill>
                <a:schemeClr val="bg1"/>
              </a:solidFill>
              <a:effectLst/>
              <a:latin typeface="Arial Narrow" panose="020B0606020202030204" pitchFamily="34" charset="0"/>
              <a:ea typeface="+mn-ea"/>
              <a:cs typeface="+mn-cs"/>
            </a:rPr>
            <a:t> NO or N/A</a:t>
          </a:r>
          <a:endParaRPr lang="en-US" sz="800">
            <a:solidFill>
              <a:schemeClr val="bg1"/>
            </a:solidFill>
            <a:latin typeface="Arial Narrow" panose="020B060602020203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215900</xdr:colOff>
      <xdr:row>0</xdr:row>
      <xdr:rowOff>133350</xdr:rowOff>
    </xdr:from>
    <xdr:ext cx="889000" cy="762000"/>
    <xdr:sp macro="" textlink="">
      <xdr:nvSpPr>
        <xdr:cNvPr id="5" name="TextBox 4">
          <a:extLst>
            <a:ext uri="{FF2B5EF4-FFF2-40B4-BE49-F238E27FC236}">
              <a16:creationId xmlns:a16="http://schemas.microsoft.com/office/drawing/2014/main" id="{CFA03E65-2845-4875-8E33-5EB7D5CAA451}"/>
            </a:ext>
          </a:extLst>
        </xdr:cNvPr>
        <xdr:cNvSpPr txBox="1"/>
      </xdr:nvSpPr>
      <xdr:spPr>
        <a:xfrm>
          <a:off x="492125" y="133350"/>
          <a:ext cx="889000" cy="76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800">
              <a:solidFill>
                <a:schemeClr val="tx2">
                  <a:lumMod val="60000"/>
                  <a:lumOff val="40000"/>
                </a:schemeClr>
              </a:solidFill>
              <a:latin typeface="Arial Narrow" panose="020B0606020202030204" pitchFamily="34" charset="0"/>
            </a:rPr>
            <a:t>To answer</a:t>
          </a:r>
          <a:r>
            <a:rPr lang="en-US" sz="800" baseline="0">
              <a:solidFill>
                <a:schemeClr val="tx2">
                  <a:lumMod val="60000"/>
                  <a:lumOff val="40000"/>
                </a:schemeClr>
              </a:solidFill>
              <a:latin typeface="Arial Narrow" panose="020B0606020202030204" pitchFamily="34" charset="0"/>
            </a:rPr>
            <a:t>, g</a:t>
          </a:r>
          <a:r>
            <a:rPr lang="en-US" sz="800">
              <a:solidFill>
                <a:schemeClr val="tx2">
                  <a:lumMod val="60000"/>
                  <a:lumOff val="40000"/>
                </a:schemeClr>
              </a:solidFill>
              <a:latin typeface="Arial Narrow" panose="020B0606020202030204" pitchFamily="34" charset="0"/>
            </a:rPr>
            <a:t>o</a:t>
          </a:r>
          <a:r>
            <a:rPr lang="en-US" sz="800" baseline="0">
              <a:solidFill>
                <a:schemeClr val="tx2">
                  <a:lumMod val="60000"/>
                  <a:lumOff val="40000"/>
                </a:schemeClr>
              </a:solidFill>
              <a:latin typeface="Arial Narrow" panose="020B0606020202030204" pitchFamily="34" charset="0"/>
            </a:rPr>
            <a:t> to each Cell, click the </a:t>
          </a:r>
          <a:r>
            <a:rPr lang="en-US" sz="800">
              <a:solidFill>
                <a:schemeClr val="tx2">
                  <a:lumMod val="60000"/>
                  <a:lumOff val="40000"/>
                </a:schemeClr>
              </a:solidFill>
              <a:latin typeface="Arial Narrow" panose="020B0606020202030204" pitchFamily="34" charset="0"/>
            </a:rPr>
            <a:t>Pull Down </a:t>
          </a:r>
          <a:r>
            <a:rPr lang="en-US" sz="800" baseline="0">
              <a:solidFill>
                <a:sysClr val="windowText" lastClr="000000"/>
              </a:solidFill>
              <a:latin typeface="Arial Narrow" panose="020B0606020202030204" pitchFamily="34" charset="0"/>
              <a:sym typeface="Wingdings 3" panose="05040102010807070707" pitchFamily="18" charset="2"/>
            </a:rPr>
            <a:t></a:t>
          </a:r>
          <a:r>
            <a:rPr lang="en-US" sz="900" baseline="0">
              <a:solidFill>
                <a:schemeClr val="tx2">
                  <a:lumMod val="60000"/>
                  <a:lumOff val="40000"/>
                </a:schemeClr>
              </a:solidFill>
              <a:latin typeface="Arial Narrow" panose="020B0606020202030204" pitchFamily="34" charset="0"/>
            </a:rPr>
            <a:t> </a:t>
          </a:r>
        </a:p>
        <a:p>
          <a:pPr algn="ctr"/>
          <a:r>
            <a:rPr lang="en-US" sz="800" baseline="0">
              <a:solidFill>
                <a:schemeClr val="tx2">
                  <a:lumMod val="60000"/>
                  <a:lumOff val="40000"/>
                </a:schemeClr>
              </a:solidFill>
              <a:latin typeface="Arial Narrow" panose="020B0606020202030204" pitchFamily="34" charset="0"/>
            </a:rPr>
            <a:t>and </a:t>
          </a:r>
          <a:r>
            <a:rPr lang="en-US" sz="800">
              <a:solidFill>
                <a:schemeClr val="tx2">
                  <a:lumMod val="60000"/>
                  <a:lumOff val="40000"/>
                </a:schemeClr>
              </a:solidFill>
              <a:latin typeface="Arial Narrow" panose="020B0606020202030204" pitchFamily="34" charset="0"/>
            </a:rPr>
            <a:t>Select YES,</a:t>
          </a:r>
          <a:r>
            <a:rPr lang="en-US" sz="800" baseline="0">
              <a:solidFill>
                <a:schemeClr val="tx2">
                  <a:lumMod val="60000"/>
                  <a:lumOff val="40000"/>
                </a:schemeClr>
              </a:solidFill>
              <a:latin typeface="Arial Narrow" panose="020B0606020202030204" pitchFamily="34" charset="0"/>
            </a:rPr>
            <a:t> NO or NA</a:t>
          </a:r>
          <a:endParaRPr lang="en-US" sz="800">
            <a:solidFill>
              <a:schemeClr val="tx2">
                <a:lumMod val="60000"/>
                <a:lumOff val="40000"/>
              </a:schemeClr>
            </a:solidFill>
            <a:latin typeface="Arial Narrow" panose="020B0606020202030204" pitchFamily="34" charset="0"/>
          </a:endParaRPr>
        </a:p>
        <a:p>
          <a:pPr algn="ctr"/>
          <a:r>
            <a:rPr lang="en-US" sz="800">
              <a:solidFill>
                <a:schemeClr val="bg1"/>
              </a:solidFill>
              <a:effectLst/>
              <a:latin typeface="Arial Narrow" panose="020B0606020202030204" pitchFamily="34" charset="0"/>
              <a:ea typeface="+mn-ea"/>
              <a:cs typeface="+mn-cs"/>
            </a:rPr>
            <a:t>YES </a:t>
          </a:r>
          <a:r>
            <a:rPr lang="en-US" sz="800" baseline="0">
              <a:solidFill>
                <a:schemeClr val="bg1"/>
              </a:solidFill>
              <a:effectLst/>
              <a:latin typeface="Arial Narrow" panose="020B0606020202030204" pitchFamily="34" charset="0"/>
              <a:ea typeface="+mn-ea"/>
              <a:cs typeface="+mn-cs"/>
            </a:rPr>
            <a:t> NO or N/A</a:t>
          </a:r>
          <a:endParaRPr lang="en-US" sz="800">
            <a:solidFill>
              <a:schemeClr val="bg1"/>
            </a:solidFill>
            <a:latin typeface="Arial Narrow" panose="020B060602020203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209550</xdr:colOff>
      <xdr:row>0</xdr:row>
      <xdr:rowOff>152400</xdr:rowOff>
    </xdr:from>
    <xdr:ext cx="889000" cy="762000"/>
    <xdr:sp macro="" textlink="">
      <xdr:nvSpPr>
        <xdr:cNvPr id="3" name="TextBox 2">
          <a:extLst>
            <a:ext uri="{FF2B5EF4-FFF2-40B4-BE49-F238E27FC236}">
              <a16:creationId xmlns:a16="http://schemas.microsoft.com/office/drawing/2014/main" id="{92726C8A-F78F-4702-9030-428700D84E65}"/>
            </a:ext>
          </a:extLst>
        </xdr:cNvPr>
        <xdr:cNvSpPr txBox="1"/>
      </xdr:nvSpPr>
      <xdr:spPr>
        <a:xfrm>
          <a:off x="485775" y="152400"/>
          <a:ext cx="889000" cy="76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800">
              <a:solidFill>
                <a:schemeClr val="tx2">
                  <a:lumMod val="60000"/>
                  <a:lumOff val="40000"/>
                </a:schemeClr>
              </a:solidFill>
              <a:latin typeface="Arial Narrow" panose="020B0606020202030204" pitchFamily="34" charset="0"/>
            </a:rPr>
            <a:t>To answer</a:t>
          </a:r>
          <a:r>
            <a:rPr lang="en-US" sz="800" baseline="0">
              <a:solidFill>
                <a:schemeClr val="tx2">
                  <a:lumMod val="60000"/>
                  <a:lumOff val="40000"/>
                </a:schemeClr>
              </a:solidFill>
              <a:latin typeface="Arial Narrow" panose="020B0606020202030204" pitchFamily="34" charset="0"/>
            </a:rPr>
            <a:t>, g</a:t>
          </a:r>
          <a:r>
            <a:rPr lang="en-US" sz="800">
              <a:solidFill>
                <a:schemeClr val="tx2">
                  <a:lumMod val="60000"/>
                  <a:lumOff val="40000"/>
                </a:schemeClr>
              </a:solidFill>
              <a:latin typeface="Arial Narrow" panose="020B0606020202030204" pitchFamily="34" charset="0"/>
            </a:rPr>
            <a:t>o</a:t>
          </a:r>
          <a:r>
            <a:rPr lang="en-US" sz="800" baseline="0">
              <a:solidFill>
                <a:schemeClr val="tx2">
                  <a:lumMod val="60000"/>
                  <a:lumOff val="40000"/>
                </a:schemeClr>
              </a:solidFill>
              <a:latin typeface="Arial Narrow" panose="020B0606020202030204" pitchFamily="34" charset="0"/>
            </a:rPr>
            <a:t> to each Cell, click the </a:t>
          </a:r>
          <a:r>
            <a:rPr lang="en-US" sz="800">
              <a:solidFill>
                <a:schemeClr val="tx2">
                  <a:lumMod val="60000"/>
                  <a:lumOff val="40000"/>
                </a:schemeClr>
              </a:solidFill>
              <a:latin typeface="Arial Narrow" panose="020B0606020202030204" pitchFamily="34" charset="0"/>
            </a:rPr>
            <a:t>Pull Down </a:t>
          </a:r>
          <a:r>
            <a:rPr lang="en-US" sz="800" baseline="0">
              <a:solidFill>
                <a:sysClr val="windowText" lastClr="000000"/>
              </a:solidFill>
              <a:latin typeface="Arial Narrow" panose="020B0606020202030204" pitchFamily="34" charset="0"/>
              <a:sym typeface="Wingdings 3" panose="05040102010807070707" pitchFamily="18" charset="2"/>
            </a:rPr>
            <a:t></a:t>
          </a:r>
          <a:r>
            <a:rPr lang="en-US" sz="900" baseline="0">
              <a:solidFill>
                <a:schemeClr val="tx2">
                  <a:lumMod val="60000"/>
                  <a:lumOff val="40000"/>
                </a:schemeClr>
              </a:solidFill>
              <a:latin typeface="Arial Narrow" panose="020B0606020202030204" pitchFamily="34" charset="0"/>
            </a:rPr>
            <a:t> </a:t>
          </a:r>
        </a:p>
        <a:p>
          <a:pPr algn="ctr"/>
          <a:r>
            <a:rPr lang="en-US" sz="800" baseline="0">
              <a:solidFill>
                <a:schemeClr val="tx2">
                  <a:lumMod val="60000"/>
                  <a:lumOff val="40000"/>
                </a:schemeClr>
              </a:solidFill>
              <a:latin typeface="Arial Narrow" panose="020B0606020202030204" pitchFamily="34" charset="0"/>
            </a:rPr>
            <a:t>and </a:t>
          </a:r>
          <a:r>
            <a:rPr lang="en-US" sz="800">
              <a:solidFill>
                <a:schemeClr val="tx2">
                  <a:lumMod val="60000"/>
                  <a:lumOff val="40000"/>
                </a:schemeClr>
              </a:solidFill>
              <a:latin typeface="Arial Narrow" panose="020B0606020202030204" pitchFamily="34" charset="0"/>
            </a:rPr>
            <a:t>Select YES,</a:t>
          </a:r>
          <a:r>
            <a:rPr lang="en-US" sz="800" baseline="0">
              <a:solidFill>
                <a:schemeClr val="tx2">
                  <a:lumMod val="60000"/>
                  <a:lumOff val="40000"/>
                </a:schemeClr>
              </a:solidFill>
              <a:latin typeface="Arial Narrow" panose="020B0606020202030204" pitchFamily="34" charset="0"/>
            </a:rPr>
            <a:t> NO or NA</a:t>
          </a:r>
          <a:endParaRPr lang="en-US" sz="800">
            <a:solidFill>
              <a:schemeClr val="tx2">
                <a:lumMod val="60000"/>
                <a:lumOff val="40000"/>
              </a:schemeClr>
            </a:solidFill>
            <a:latin typeface="Arial Narrow" panose="020B0606020202030204" pitchFamily="34" charset="0"/>
          </a:endParaRPr>
        </a:p>
        <a:p>
          <a:pPr algn="ctr"/>
          <a:r>
            <a:rPr lang="en-US" sz="800">
              <a:solidFill>
                <a:schemeClr val="bg1"/>
              </a:solidFill>
              <a:effectLst/>
              <a:latin typeface="Arial Narrow" panose="020B0606020202030204" pitchFamily="34" charset="0"/>
              <a:ea typeface="+mn-ea"/>
              <a:cs typeface="+mn-cs"/>
            </a:rPr>
            <a:t>YES </a:t>
          </a:r>
          <a:r>
            <a:rPr lang="en-US" sz="800" baseline="0">
              <a:solidFill>
                <a:schemeClr val="bg1"/>
              </a:solidFill>
              <a:effectLst/>
              <a:latin typeface="Arial Narrow" panose="020B0606020202030204" pitchFamily="34" charset="0"/>
              <a:ea typeface="+mn-ea"/>
              <a:cs typeface="+mn-cs"/>
            </a:rPr>
            <a:t> NO or N/A</a:t>
          </a:r>
          <a:endParaRPr lang="en-US" sz="800">
            <a:solidFill>
              <a:schemeClr val="bg1"/>
            </a:solidFill>
            <a:latin typeface="Arial Narrow" panose="020B0606020202030204"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225425</xdr:colOff>
      <xdr:row>0</xdr:row>
      <xdr:rowOff>152400</xdr:rowOff>
    </xdr:from>
    <xdr:ext cx="889000" cy="762000"/>
    <xdr:sp macro="" textlink="">
      <xdr:nvSpPr>
        <xdr:cNvPr id="2" name="TextBox 1">
          <a:extLst>
            <a:ext uri="{FF2B5EF4-FFF2-40B4-BE49-F238E27FC236}">
              <a16:creationId xmlns:a16="http://schemas.microsoft.com/office/drawing/2014/main" id="{53F4D53E-EDBF-4800-94CE-E0F0C2F6FDC4}"/>
            </a:ext>
          </a:extLst>
        </xdr:cNvPr>
        <xdr:cNvSpPr txBox="1"/>
      </xdr:nvSpPr>
      <xdr:spPr>
        <a:xfrm>
          <a:off x="501650" y="152400"/>
          <a:ext cx="889000" cy="76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800">
              <a:solidFill>
                <a:schemeClr val="tx2">
                  <a:lumMod val="60000"/>
                  <a:lumOff val="40000"/>
                </a:schemeClr>
              </a:solidFill>
              <a:latin typeface="Arial Narrow" panose="020B0606020202030204" pitchFamily="34" charset="0"/>
            </a:rPr>
            <a:t>To answer</a:t>
          </a:r>
          <a:r>
            <a:rPr lang="en-US" sz="800" baseline="0">
              <a:solidFill>
                <a:schemeClr val="tx2">
                  <a:lumMod val="60000"/>
                  <a:lumOff val="40000"/>
                </a:schemeClr>
              </a:solidFill>
              <a:latin typeface="Arial Narrow" panose="020B0606020202030204" pitchFamily="34" charset="0"/>
            </a:rPr>
            <a:t>, g</a:t>
          </a:r>
          <a:r>
            <a:rPr lang="en-US" sz="800">
              <a:solidFill>
                <a:schemeClr val="tx2">
                  <a:lumMod val="60000"/>
                  <a:lumOff val="40000"/>
                </a:schemeClr>
              </a:solidFill>
              <a:latin typeface="Arial Narrow" panose="020B0606020202030204" pitchFamily="34" charset="0"/>
            </a:rPr>
            <a:t>o</a:t>
          </a:r>
          <a:r>
            <a:rPr lang="en-US" sz="800" baseline="0">
              <a:solidFill>
                <a:schemeClr val="tx2">
                  <a:lumMod val="60000"/>
                  <a:lumOff val="40000"/>
                </a:schemeClr>
              </a:solidFill>
              <a:latin typeface="Arial Narrow" panose="020B0606020202030204" pitchFamily="34" charset="0"/>
            </a:rPr>
            <a:t> to each Cell, click the </a:t>
          </a:r>
          <a:r>
            <a:rPr lang="en-US" sz="800">
              <a:solidFill>
                <a:schemeClr val="tx2">
                  <a:lumMod val="60000"/>
                  <a:lumOff val="40000"/>
                </a:schemeClr>
              </a:solidFill>
              <a:latin typeface="Arial Narrow" panose="020B0606020202030204" pitchFamily="34" charset="0"/>
            </a:rPr>
            <a:t>Pull Down </a:t>
          </a:r>
          <a:r>
            <a:rPr lang="en-US" sz="800" baseline="0">
              <a:solidFill>
                <a:sysClr val="windowText" lastClr="000000"/>
              </a:solidFill>
              <a:latin typeface="Arial Narrow" panose="020B0606020202030204" pitchFamily="34" charset="0"/>
              <a:sym typeface="Wingdings 3" panose="05040102010807070707" pitchFamily="18" charset="2"/>
            </a:rPr>
            <a:t></a:t>
          </a:r>
          <a:r>
            <a:rPr lang="en-US" sz="900" baseline="0">
              <a:solidFill>
                <a:schemeClr val="tx2">
                  <a:lumMod val="60000"/>
                  <a:lumOff val="40000"/>
                </a:schemeClr>
              </a:solidFill>
              <a:latin typeface="Arial Narrow" panose="020B0606020202030204" pitchFamily="34" charset="0"/>
            </a:rPr>
            <a:t> </a:t>
          </a:r>
        </a:p>
        <a:p>
          <a:pPr algn="ctr"/>
          <a:r>
            <a:rPr lang="en-US" sz="800" baseline="0">
              <a:solidFill>
                <a:schemeClr val="tx2">
                  <a:lumMod val="60000"/>
                  <a:lumOff val="40000"/>
                </a:schemeClr>
              </a:solidFill>
              <a:latin typeface="Arial Narrow" panose="020B0606020202030204" pitchFamily="34" charset="0"/>
            </a:rPr>
            <a:t>and </a:t>
          </a:r>
          <a:r>
            <a:rPr lang="en-US" sz="800">
              <a:solidFill>
                <a:schemeClr val="tx2">
                  <a:lumMod val="60000"/>
                  <a:lumOff val="40000"/>
                </a:schemeClr>
              </a:solidFill>
              <a:latin typeface="Arial Narrow" panose="020B0606020202030204" pitchFamily="34" charset="0"/>
            </a:rPr>
            <a:t>Select YES,</a:t>
          </a:r>
          <a:r>
            <a:rPr lang="en-US" sz="800" baseline="0">
              <a:solidFill>
                <a:schemeClr val="tx2">
                  <a:lumMod val="60000"/>
                  <a:lumOff val="40000"/>
                </a:schemeClr>
              </a:solidFill>
              <a:latin typeface="Arial Narrow" panose="020B0606020202030204" pitchFamily="34" charset="0"/>
            </a:rPr>
            <a:t> NO or NA</a:t>
          </a:r>
          <a:endParaRPr lang="en-US" sz="800">
            <a:solidFill>
              <a:schemeClr val="tx2">
                <a:lumMod val="60000"/>
                <a:lumOff val="40000"/>
              </a:schemeClr>
            </a:solidFill>
            <a:latin typeface="Arial Narrow" panose="020B0606020202030204" pitchFamily="34" charset="0"/>
          </a:endParaRPr>
        </a:p>
        <a:p>
          <a:pPr algn="ctr"/>
          <a:r>
            <a:rPr lang="en-US" sz="800">
              <a:solidFill>
                <a:schemeClr val="bg1"/>
              </a:solidFill>
              <a:effectLst/>
              <a:latin typeface="Arial Narrow" panose="020B0606020202030204" pitchFamily="34" charset="0"/>
              <a:ea typeface="+mn-ea"/>
              <a:cs typeface="+mn-cs"/>
            </a:rPr>
            <a:t>YES </a:t>
          </a:r>
          <a:r>
            <a:rPr lang="en-US" sz="800" baseline="0">
              <a:solidFill>
                <a:schemeClr val="bg1"/>
              </a:solidFill>
              <a:effectLst/>
              <a:latin typeface="Arial Narrow" panose="020B0606020202030204" pitchFamily="34" charset="0"/>
              <a:ea typeface="+mn-ea"/>
              <a:cs typeface="+mn-cs"/>
            </a:rPr>
            <a:t> NO or N/A</a:t>
          </a:r>
          <a:endParaRPr lang="en-US" sz="800">
            <a:solidFill>
              <a:schemeClr val="bg1"/>
            </a:solidFill>
            <a:latin typeface="Arial Narrow" panose="020B060602020203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209550</xdr:colOff>
      <xdr:row>0</xdr:row>
      <xdr:rowOff>161925</xdr:rowOff>
    </xdr:from>
    <xdr:ext cx="889000" cy="762000"/>
    <xdr:sp macro="" textlink="">
      <xdr:nvSpPr>
        <xdr:cNvPr id="3" name="TextBox 2">
          <a:extLst>
            <a:ext uri="{FF2B5EF4-FFF2-40B4-BE49-F238E27FC236}">
              <a16:creationId xmlns:a16="http://schemas.microsoft.com/office/drawing/2014/main" id="{1D96EBC9-C2C7-4619-82F7-589DD9947B5A}"/>
            </a:ext>
          </a:extLst>
        </xdr:cNvPr>
        <xdr:cNvSpPr txBox="1"/>
      </xdr:nvSpPr>
      <xdr:spPr>
        <a:xfrm>
          <a:off x="485775" y="161925"/>
          <a:ext cx="889000" cy="76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800">
              <a:solidFill>
                <a:schemeClr val="tx2">
                  <a:lumMod val="60000"/>
                  <a:lumOff val="40000"/>
                </a:schemeClr>
              </a:solidFill>
              <a:latin typeface="Arial Narrow" panose="020B0606020202030204" pitchFamily="34" charset="0"/>
            </a:rPr>
            <a:t>To answer</a:t>
          </a:r>
          <a:r>
            <a:rPr lang="en-US" sz="800" baseline="0">
              <a:solidFill>
                <a:schemeClr val="tx2">
                  <a:lumMod val="60000"/>
                  <a:lumOff val="40000"/>
                </a:schemeClr>
              </a:solidFill>
              <a:latin typeface="Arial Narrow" panose="020B0606020202030204" pitchFamily="34" charset="0"/>
            </a:rPr>
            <a:t>, g</a:t>
          </a:r>
          <a:r>
            <a:rPr lang="en-US" sz="800">
              <a:solidFill>
                <a:schemeClr val="tx2">
                  <a:lumMod val="60000"/>
                  <a:lumOff val="40000"/>
                </a:schemeClr>
              </a:solidFill>
              <a:latin typeface="Arial Narrow" panose="020B0606020202030204" pitchFamily="34" charset="0"/>
            </a:rPr>
            <a:t>o</a:t>
          </a:r>
          <a:r>
            <a:rPr lang="en-US" sz="800" baseline="0">
              <a:solidFill>
                <a:schemeClr val="tx2">
                  <a:lumMod val="60000"/>
                  <a:lumOff val="40000"/>
                </a:schemeClr>
              </a:solidFill>
              <a:latin typeface="Arial Narrow" panose="020B0606020202030204" pitchFamily="34" charset="0"/>
            </a:rPr>
            <a:t> to each Cell, click the </a:t>
          </a:r>
          <a:r>
            <a:rPr lang="en-US" sz="800">
              <a:solidFill>
                <a:schemeClr val="tx2">
                  <a:lumMod val="60000"/>
                  <a:lumOff val="40000"/>
                </a:schemeClr>
              </a:solidFill>
              <a:latin typeface="Arial Narrow" panose="020B0606020202030204" pitchFamily="34" charset="0"/>
            </a:rPr>
            <a:t>Pull Down </a:t>
          </a:r>
          <a:r>
            <a:rPr lang="en-US" sz="800" baseline="0">
              <a:solidFill>
                <a:sysClr val="windowText" lastClr="000000"/>
              </a:solidFill>
              <a:latin typeface="Arial Narrow" panose="020B0606020202030204" pitchFamily="34" charset="0"/>
              <a:sym typeface="Wingdings 3" panose="05040102010807070707" pitchFamily="18" charset="2"/>
            </a:rPr>
            <a:t></a:t>
          </a:r>
          <a:r>
            <a:rPr lang="en-US" sz="900" baseline="0">
              <a:solidFill>
                <a:schemeClr val="tx2">
                  <a:lumMod val="60000"/>
                  <a:lumOff val="40000"/>
                </a:schemeClr>
              </a:solidFill>
              <a:latin typeface="Arial Narrow" panose="020B0606020202030204" pitchFamily="34" charset="0"/>
            </a:rPr>
            <a:t> </a:t>
          </a:r>
        </a:p>
        <a:p>
          <a:pPr algn="ctr"/>
          <a:r>
            <a:rPr lang="en-US" sz="800" baseline="0">
              <a:solidFill>
                <a:schemeClr val="tx2">
                  <a:lumMod val="60000"/>
                  <a:lumOff val="40000"/>
                </a:schemeClr>
              </a:solidFill>
              <a:latin typeface="Arial Narrow" panose="020B0606020202030204" pitchFamily="34" charset="0"/>
            </a:rPr>
            <a:t>and </a:t>
          </a:r>
          <a:r>
            <a:rPr lang="en-US" sz="800">
              <a:solidFill>
                <a:schemeClr val="tx2">
                  <a:lumMod val="60000"/>
                  <a:lumOff val="40000"/>
                </a:schemeClr>
              </a:solidFill>
              <a:latin typeface="Arial Narrow" panose="020B0606020202030204" pitchFamily="34" charset="0"/>
            </a:rPr>
            <a:t>Select YES,</a:t>
          </a:r>
          <a:r>
            <a:rPr lang="en-US" sz="800" baseline="0">
              <a:solidFill>
                <a:schemeClr val="tx2">
                  <a:lumMod val="60000"/>
                  <a:lumOff val="40000"/>
                </a:schemeClr>
              </a:solidFill>
              <a:latin typeface="Arial Narrow" panose="020B0606020202030204" pitchFamily="34" charset="0"/>
            </a:rPr>
            <a:t> NO or NA</a:t>
          </a:r>
          <a:endParaRPr lang="en-US" sz="800">
            <a:solidFill>
              <a:schemeClr val="tx2">
                <a:lumMod val="60000"/>
                <a:lumOff val="40000"/>
              </a:schemeClr>
            </a:solidFill>
            <a:latin typeface="Arial Narrow" panose="020B0606020202030204" pitchFamily="34" charset="0"/>
          </a:endParaRPr>
        </a:p>
        <a:p>
          <a:pPr algn="ctr"/>
          <a:r>
            <a:rPr lang="en-US" sz="800">
              <a:solidFill>
                <a:schemeClr val="bg1"/>
              </a:solidFill>
              <a:effectLst/>
              <a:latin typeface="Arial Narrow" panose="020B0606020202030204" pitchFamily="34" charset="0"/>
              <a:ea typeface="+mn-ea"/>
              <a:cs typeface="+mn-cs"/>
            </a:rPr>
            <a:t>YES </a:t>
          </a:r>
          <a:r>
            <a:rPr lang="en-US" sz="800" baseline="0">
              <a:solidFill>
                <a:schemeClr val="bg1"/>
              </a:solidFill>
              <a:effectLst/>
              <a:latin typeface="Arial Narrow" panose="020B0606020202030204" pitchFamily="34" charset="0"/>
              <a:ea typeface="+mn-ea"/>
              <a:cs typeface="+mn-cs"/>
            </a:rPr>
            <a:t> NO or N/A</a:t>
          </a:r>
          <a:endParaRPr lang="en-US" sz="800">
            <a:solidFill>
              <a:schemeClr val="bg1"/>
            </a:solidFill>
            <a:latin typeface="Arial Narrow" panose="020B060602020203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wards@azfrw.com" TargetMode="External"/><Relationship Id="rId1" Type="http://schemas.openxmlformats.org/officeDocument/2006/relationships/hyperlink" Target="mailto:awards@azfr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E7019-3626-464C-8A46-3C635B6C4CD4}">
  <dimension ref="A1:O61"/>
  <sheetViews>
    <sheetView tabSelected="1" topLeftCell="A6" workbookViewId="0">
      <selection activeCell="C35" sqref="C35:K35"/>
    </sheetView>
  </sheetViews>
  <sheetFormatPr defaultColWidth="9.1796875" defaultRowHeight="14" x14ac:dyDescent="0.3"/>
  <cols>
    <col min="1" max="1" width="8.453125" style="1" customWidth="1"/>
    <col min="2" max="2" width="5.7265625" style="1" customWidth="1"/>
    <col min="3" max="3" width="3.7265625" style="1" customWidth="1"/>
    <col min="4" max="4" width="12.1796875" style="1" customWidth="1"/>
    <col min="5" max="6" width="9.1796875" style="1"/>
    <col min="7" max="7" width="8" style="1" customWidth="1"/>
    <col min="8" max="8" width="9.1796875" style="1"/>
    <col min="9" max="9" width="10.1796875" style="1" customWidth="1"/>
    <col min="10" max="10" width="7.1796875" style="1" customWidth="1"/>
    <col min="11" max="11" width="8.1796875" style="1" customWidth="1"/>
    <col min="12" max="12" width="5.81640625" style="1" customWidth="1"/>
    <col min="13" max="16384" width="9.1796875" style="1"/>
  </cols>
  <sheetData>
    <row r="1" spans="1:12" hidden="1" x14ac:dyDescent="0.3">
      <c r="A1" s="1" t="s">
        <v>14</v>
      </c>
    </row>
    <row r="2" spans="1:12" hidden="1" x14ac:dyDescent="0.3">
      <c r="A2" s="1" t="s">
        <v>15</v>
      </c>
    </row>
    <row r="3" spans="1:12" hidden="1" x14ac:dyDescent="0.3">
      <c r="A3" s="1" t="s">
        <v>16</v>
      </c>
    </row>
    <row r="4" spans="1:12" hidden="1" x14ac:dyDescent="0.3">
      <c r="A4" s="1" t="s">
        <v>17</v>
      </c>
    </row>
    <row r="5" spans="1:12" hidden="1" x14ac:dyDescent="0.3"/>
    <row r="6" spans="1:12" x14ac:dyDescent="0.3">
      <c r="A6" s="151" t="s">
        <v>74</v>
      </c>
      <c r="B6" s="151"/>
      <c r="C6" s="151"/>
      <c r="D6" s="151"/>
      <c r="E6" s="151"/>
      <c r="F6" s="151"/>
      <c r="G6" s="151"/>
      <c r="H6" s="151"/>
      <c r="I6" s="151"/>
      <c r="J6" s="151"/>
      <c r="K6" s="151"/>
      <c r="L6" s="152"/>
    </row>
    <row r="7" spans="1:12" ht="20.25" customHeight="1" x14ac:dyDescent="0.3">
      <c r="A7" s="151" t="s">
        <v>26</v>
      </c>
      <c r="B7" s="153"/>
      <c r="C7" s="153"/>
      <c r="D7" s="153"/>
      <c r="E7" s="153"/>
      <c r="F7" s="153"/>
      <c r="G7" s="153"/>
      <c r="H7" s="153"/>
      <c r="I7" s="153"/>
      <c r="J7" s="153"/>
      <c r="K7" s="153"/>
      <c r="L7" s="152"/>
    </row>
    <row r="8" spans="1:12" ht="16.5" customHeight="1" x14ac:dyDescent="0.3">
      <c r="A8" s="154" t="s">
        <v>145</v>
      </c>
      <c r="B8" s="154"/>
      <c r="C8" s="154"/>
      <c r="D8" s="154"/>
      <c r="E8" s="154"/>
      <c r="F8" s="154"/>
      <c r="G8" s="154"/>
      <c r="H8" s="154"/>
      <c r="I8" s="154"/>
      <c r="J8" s="154"/>
      <c r="K8" s="154"/>
      <c r="L8" s="152"/>
    </row>
    <row r="9" spans="1:12" ht="25" customHeight="1" x14ac:dyDescent="0.3">
      <c r="G9" s="3"/>
    </row>
    <row r="10" spans="1:12" ht="32.15" customHeight="1" x14ac:dyDescent="0.3">
      <c r="A10" s="142" t="s">
        <v>146</v>
      </c>
      <c r="B10" s="142"/>
      <c r="C10" s="142"/>
      <c r="D10" s="142"/>
      <c r="E10" s="142"/>
      <c r="F10" s="142"/>
      <c r="G10" s="142"/>
      <c r="H10" s="142"/>
      <c r="I10" s="142"/>
      <c r="J10" s="142"/>
      <c r="K10" s="142"/>
      <c r="L10" s="155"/>
    </row>
    <row r="11" spans="1:12" x14ac:dyDescent="0.3">
      <c r="A11" s="3"/>
      <c r="B11" s="3"/>
      <c r="C11" s="3"/>
      <c r="D11" s="3"/>
      <c r="E11" s="3"/>
      <c r="F11" s="3"/>
      <c r="G11" s="3"/>
      <c r="H11" s="3"/>
      <c r="I11" s="3"/>
      <c r="J11" s="3"/>
      <c r="K11" s="3"/>
      <c r="L11" s="3"/>
    </row>
    <row r="12" spans="1:12" x14ac:dyDescent="0.3">
      <c r="A12" s="4" t="s">
        <v>85</v>
      </c>
      <c r="B12" s="4"/>
      <c r="C12" s="3"/>
      <c r="D12" s="3"/>
      <c r="E12" s="3"/>
      <c r="F12" s="3"/>
      <c r="G12" s="3"/>
      <c r="H12" s="3"/>
      <c r="I12" s="3"/>
      <c r="J12" s="3"/>
      <c r="K12" s="3"/>
      <c r="L12" s="3"/>
    </row>
    <row r="13" spans="1:12" x14ac:dyDescent="0.3">
      <c r="A13" s="3"/>
      <c r="B13" s="3"/>
      <c r="C13" s="3"/>
      <c r="D13" s="3"/>
      <c r="E13" s="3"/>
      <c r="F13" s="3"/>
      <c r="G13" s="3"/>
      <c r="H13" s="3"/>
      <c r="I13" s="3"/>
      <c r="J13" s="3"/>
      <c r="K13" s="3"/>
      <c r="L13" s="3"/>
    </row>
    <row r="14" spans="1:12" x14ac:dyDescent="0.3">
      <c r="A14" s="2" t="s">
        <v>5</v>
      </c>
    </row>
    <row r="15" spans="1:12" ht="53" customHeight="1" x14ac:dyDescent="0.3">
      <c r="A15" s="141" t="s">
        <v>153</v>
      </c>
      <c r="B15" s="141"/>
      <c r="C15" s="141"/>
      <c r="D15" s="141"/>
      <c r="E15" s="141"/>
      <c r="F15" s="141"/>
      <c r="G15" s="141"/>
      <c r="H15" s="141"/>
      <c r="I15" s="141"/>
      <c r="J15" s="141"/>
      <c r="K15" s="141"/>
      <c r="L15" s="97"/>
    </row>
    <row r="16" spans="1:12" ht="32.25" customHeight="1" x14ac:dyDescent="0.3">
      <c r="A16" s="142" t="s">
        <v>129</v>
      </c>
      <c r="B16" s="156"/>
      <c r="C16" s="156"/>
      <c r="D16" s="156"/>
      <c r="E16" s="156"/>
      <c r="F16" s="156"/>
      <c r="G16" s="156"/>
      <c r="H16" s="156"/>
      <c r="I16" s="156"/>
      <c r="J16" s="156"/>
      <c r="K16" s="156"/>
      <c r="L16" s="97"/>
    </row>
    <row r="18" spans="1:12" ht="35.5" customHeight="1" x14ac:dyDescent="0.3">
      <c r="A18" s="157" t="s">
        <v>154</v>
      </c>
      <c r="B18" s="158"/>
      <c r="C18" s="158"/>
      <c r="D18" s="158"/>
      <c r="E18" s="158"/>
      <c r="F18" s="158"/>
      <c r="G18" s="158"/>
      <c r="H18" s="158"/>
      <c r="I18" s="158"/>
      <c r="J18" s="158"/>
      <c r="K18" s="158"/>
      <c r="L18" s="100"/>
    </row>
    <row r="20" spans="1:12" x14ac:dyDescent="0.3">
      <c r="A20" s="2" t="s">
        <v>27</v>
      </c>
      <c r="B20" s="5"/>
    </row>
    <row r="21" spans="1:12" ht="15.65" customHeight="1" x14ac:dyDescent="0.35">
      <c r="A21" s="149" t="s">
        <v>126</v>
      </c>
      <c r="B21" s="150"/>
      <c r="C21" s="150"/>
      <c r="D21" s="150"/>
      <c r="E21" s="150"/>
      <c r="F21" s="150"/>
      <c r="G21" s="150"/>
      <c r="H21" s="150"/>
      <c r="I21" s="150"/>
      <c r="J21" s="150"/>
      <c r="K21" s="150"/>
      <c r="L21" s="150"/>
    </row>
    <row r="22" spans="1:12" ht="10" customHeight="1" x14ac:dyDescent="0.3">
      <c r="A22" s="4"/>
      <c r="B22" s="4"/>
      <c r="C22" s="4"/>
      <c r="D22" s="4"/>
      <c r="E22" s="4"/>
      <c r="F22" s="4"/>
      <c r="G22" s="4"/>
    </row>
    <row r="23" spans="1:12" x14ac:dyDescent="0.3">
      <c r="A23" s="2" t="s">
        <v>3</v>
      </c>
    </row>
    <row r="24" spans="1:12" ht="60" customHeight="1" x14ac:dyDescent="0.3">
      <c r="A24" s="144" t="s">
        <v>147</v>
      </c>
      <c r="B24" s="144"/>
      <c r="C24" s="144"/>
      <c r="D24" s="144"/>
      <c r="E24" s="144"/>
      <c r="F24" s="144"/>
      <c r="G24" s="144"/>
      <c r="H24" s="144"/>
      <c r="I24" s="144"/>
      <c r="J24" s="144"/>
      <c r="K24" s="144"/>
      <c r="L24" s="97"/>
    </row>
    <row r="25" spans="1:12" ht="10" customHeight="1" x14ac:dyDescent="0.3">
      <c r="A25" s="97"/>
      <c r="B25" s="97"/>
      <c r="C25" s="97"/>
      <c r="D25" s="97"/>
      <c r="E25" s="97"/>
      <c r="F25" s="97"/>
      <c r="G25" s="97"/>
      <c r="H25" s="97"/>
      <c r="I25" s="97"/>
      <c r="J25" s="97"/>
      <c r="K25" s="97"/>
      <c r="L25" s="97"/>
    </row>
    <row r="26" spans="1:12" ht="14.15" customHeight="1" x14ac:dyDescent="0.3">
      <c r="A26" s="2" t="s">
        <v>78</v>
      </c>
    </row>
    <row r="27" spans="1:12" ht="60" customHeight="1" x14ac:dyDescent="0.3">
      <c r="A27" s="144" t="s">
        <v>148</v>
      </c>
      <c r="B27" s="144"/>
      <c r="C27" s="144"/>
      <c r="D27" s="144"/>
      <c r="E27" s="144"/>
      <c r="F27" s="144"/>
      <c r="G27" s="144"/>
      <c r="H27" s="144"/>
      <c r="I27" s="144"/>
      <c r="J27" s="144"/>
      <c r="K27" s="144"/>
      <c r="L27" s="97"/>
    </row>
    <row r="29" spans="1:12" x14ac:dyDescent="0.3">
      <c r="A29" s="2" t="s">
        <v>28</v>
      </c>
    </row>
    <row r="30" spans="1:12" ht="62" customHeight="1" x14ac:dyDescent="0.3">
      <c r="A30" s="141" t="s">
        <v>149</v>
      </c>
      <c r="B30" s="141"/>
      <c r="C30" s="141"/>
      <c r="D30" s="141"/>
      <c r="E30" s="141"/>
      <c r="F30" s="141"/>
      <c r="G30" s="141"/>
      <c r="H30" s="141"/>
      <c r="I30" s="141"/>
      <c r="J30" s="141"/>
      <c r="K30" s="141"/>
      <c r="L30" s="97"/>
    </row>
    <row r="32" spans="1:12" x14ac:dyDescent="0.3">
      <c r="A32" s="146" t="s">
        <v>29</v>
      </c>
      <c r="B32" s="146"/>
      <c r="C32" s="146"/>
      <c r="D32" s="146"/>
      <c r="E32" s="146"/>
      <c r="F32" s="146"/>
      <c r="G32" s="146"/>
      <c r="H32" s="146"/>
      <c r="I32" s="146"/>
      <c r="J32" s="146"/>
      <c r="K32" s="146"/>
      <c r="L32" s="146"/>
    </row>
    <row r="33" spans="1:15" x14ac:dyDescent="0.3">
      <c r="A33" s="146" t="s">
        <v>30</v>
      </c>
      <c r="B33" s="146"/>
      <c r="C33" s="146"/>
      <c r="D33" s="146"/>
      <c r="E33" s="146"/>
      <c r="F33" s="146"/>
      <c r="G33" s="146"/>
      <c r="H33" s="146"/>
      <c r="I33" s="146"/>
      <c r="J33" s="146"/>
      <c r="K33" s="146"/>
      <c r="L33" s="146"/>
    </row>
    <row r="34" spans="1:15" x14ac:dyDescent="0.3">
      <c r="A34" s="2"/>
    </row>
    <row r="35" spans="1:15" ht="14.5" customHeight="1" thickBot="1" x14ac:dyDescent="0.35">
      <c r="A35" s="4" t="s">
        <v>31</v>
      </c>
      <c r="C35" s="143" t="s">
        <v>135</v>
      </c>
      <c r="D35" s="143"/>
      <c r="E35" s="143"/>
      <c r="F35" s="143"/>
      <c r="G35" s="143"/>
      <c r="H35" s="143"/>
      <c r="I35" s="143"/>
      <c r="J35" s="143"/>
      <c r="K35" s="143"/>
      <c r="L35" s="26"/>
    </row>
    <row r="36" spans="1:15" x14ac:dyDescent="0.3">
      <c r="A36" s="2"/>
    </row>
    <row r="37" spans="1:15" ht="14.5" thickBot="1" x14ac:dyDescent="0.35">
      <c r="A37" s="4" t="s">
        <v>73</v>
      </c>
      <c r="D37" s="147" t="s">
        <v>131</v>
      </c>
      <c r="E37" s="147"/>
      <c r="F37" s="147"/>
      <c r="G37" s="147"/>
    </row>
    <row r="38" spans="1:15" x14ac:dyDescent="0.3">
      <c r="A38" s="2"/>
    </row>
    <row r="39" spans="1:15" ht="15" thickBot="1" x14ac:dyDescent="0.4">
      <c r="A39" s="4" t="s">
        <v>32</v>
      </c>
      <c r="E39" s="147" t="s">
        <v>132</v>
      </c>
      <c r="F39" s="148"/>
      <c r="G39" s="148"/>
      <c r="H39" s="148"/>
      <c r="I39" s="148"/>
      <c r="J39" s="148"/>
      <c r="K39" s="148"/>
      <c r="L39" s="26"/>
    </row>
    <row r="40" spans="1:15" x14ac:dyDescent="0.3">
      <c r="A40" s="2"/>
    </row>
    <row r="41" spans="1:15" ht="15" thickBot="1" x14ac:dyDescent="0.4">
      <c r="A41" s="4" t="s">
        <v>33</v>
      </c>
      <c r="B41" s="145" t="s">
        <v>134</v>
      </c>
      <c r="C41" s="145"/>
      <c r="D41" s="145"/>
      <c r="E41" s="145"/>
      <c r="F41" s="145"/>
      <c r="G41" s="4" t="s">
        <v>34</v>
      </c>
      <c r="H41" s="147" t="s">
        <v>133</v>
      </c>
      <c r="I41" s="148"/>
      <c r="J41" s="148"/>
      <c r="K41" s="148"/>
      <c r="L41" s="26"/>
    </row>
    <row r="42" spans="1:15" x14ac:dyDescent="0.3">
      <c r="A42" s="2"/>
    </row>
    <row r="43" spans="1:15" x14ac:dyDescent="0.3">
      <c r="A43" s="4" t="s">
        <v>35</v>
      </c>
      <c r="B43" s="3"/>
      <c r="C43" s="3"/>
      <c r="D43" s="3"/>
      <c r="E43" s="3"/>
      <c r="F43" s="3"/>
      <c r="G43" s="3"/>
      <c r="H43" s="3"/>
      <c r="I43" s="3"/>
      <c r="J43" s="3"/>
      <c r="K43" s="3"/>
      <c r="L43" s="3"/>
      <c r="M43" s="3"/>
      <c r="N43" s="3"/>
      <c r="O43" s="3"/>
    </row>
    <row r="44" spans="1:15" ht="38" customHeight="1" x14ac:dyDescent="0.3">
      <c r="A44" s="140" t="s">
        <v>152</v>
      </c>
      <c r="B44" s="140"/>
      <c r="C44" s="140"/>
      <c r="D44" s="140"/>
      <c r="E44" s="140"/>
      <c r="F44" s="140"/>
      <c r="G44" s="140"/>
      <c r="H44" s="140"/>
      <c r="I44" s="140"/>
      <c r="J44" s="140"/>
      <c r="K44" s="140"/>
      <c r="L44" s="26"/>
      <c r="M44" s="3"/>
      <c r="N44" s="3"/>
      <c r="O44" s="3"/>
    </row>
    <row r="45" spans="1:15" ht="23.5" customHeight="1" thickBot="1" x14ac:dyDescent="0.35">
      <c r="A45" s="2"/>
    </row>
    <row r="46" spans="1:15" x14ac:dyDescent="0.3">
      <c r="A46" s="2"/>
      <c r="B46" s="128" t="s">
        <v>102</v>
      </c>
      <c r="C46" s="129"/>
      <c r="D46" s="130"/>
      <c r="F46" s="128" t="s">
        <v>103</v>
      </c>
      <c r="G46" s="129"/>
      <c r="H46" s="130"/>
    </row>
    <row r="47" spans="1:15" x14ac:dyDescent="0.3">
      <c r="A47" s="2"/>
      <c r="B47" s="131" t="s">
        <v>75</v>
      </c>
      <c r="C47" s="132"/>
      <c r="D47" s="133"/>
      <c r="F47" s="131" t="s">
        <v>75</v>
      </c>
      <c r="G47" s="132"/>
      <c r="H47" s="133"/>
    </row>
    <row r="48" spans="1:15" x14ac:dyDescent="0.3">
      <c r="A48" s="2"/>
      <c r="B48" s="134" t="s">
        <v>77</v>
      </c>
      <c r="C48" s="135"/>
      <c r="D48" s="136"/>
      <c r="F48" s="134" t="s">
        <v>104</v>
      </c>
      <c r="G48" s="135"/>
      <c r="H48" s="136"/>
    </row>
    <row r="49" spans="1:13" ht="15" customHeight="1" thickBot="1" x14ac:dyDescent="0.35">
      <c r="A49" s="2"/>
      <c r="B49" s="137" t="s">
        <v>76</v>
      </c>
      <c r="C49" s="138"/>
      <c r="D49" s="139"/>
      <c r="F49" s="137" t="s">
        <v>76</v>
      </c>
      <c r="G49" s="138"/>
      <c r="H49" s="139"/>
    </row>
    <row r="50" spans="1:13" x14ac:dyDescent="0.3">
      <c r="A50" s="2"/>
      <c r="B50" s="8"/>
      <c r="C50" s="8"/>
      <c r="D50" s="8"/>
    </row>
    <row r="51" spans="1:13" ht="23" customHeight="1" x14ac:dyDescent="0.3">
      <c r="A51" s="2" t="s">
        <v>130</v>
      </c>
    </row>
    <row r="52" spans="1:13" ht="77.5" customHeight="1" x14ac:dyDescent="0.3">
      <c r="A52" s="141" t="s">
        <v>150</v>
      </c>
      <c r="B52" s="141"/>
      <c r="C52" s="141"/>
      <c r="D52" s="141"/>
      <c r="E52" s="141"/>
      <c r="F52" s="141"/>
      <c r="G52" s="141"/>
      <c r="H52" s="141"/>
      <c r="I52" s="141"/>
      <c r="J52" s="141"/>
      <c r="K52" s="141"/>
      <c r="L52" s="97"/>
    </row>
    <row r="53" spans="1:13" x14ac:dyDescent="0.3">
      <c r="A53" s="2"/>
    </row>
    <row r="54" spans="1:13" s="21" customFormat="1" ht="19.5" customHeight="1" x14ac:dyDescent="0.35">
      <c r="A54" s="21" t="s">
        <v>36</v>
      </c>
    </row>
    <row r="55" spans="1:13" x14ac:dyDescent="0.3">
      <c r="A55" s="2" t="s">
        <v>18</v>
      </c>
      <c r="B55" s="3"/>
      <c r="C55" s="3"/>
      <c r="D55" s="3"/>
      <c r="E55" s="3" t="s">
        <v>19</v>
      </c>
      <c r="F55" s="3"/>
    </row>
    <row r="56" spans="1:13" x14ac:dyDescent="0.3">
      <c r="A56" s="2" t="s">
        <v>20</v>
      </c>
      <c r="B56" s="3"/>
      <c r="C56" s="3"/>
      <c r="D56" s="3"/>
      <c r="E56" s="3" t="s">
        <v>21</v>
      </c>
      <c r="F56" s="3"/>
    </row>
    <row r="57" spans="1:13" x14ac:dyDescent="0.3">
      <c r="A57" s="2" t="s">
        <v>22</v>
      </c>
      <c r="B57" s="3"/>
      <c r="C57" s="3"/>
      <c r="D57" s="3"/>
      <c r="E57" s="3" t="s">
        <v>23</v>
      </c>
      <c r="F57" s="3"/>
    </row>
    <row r="58" spans="1:13" x14ac:dyDescent="0.3">
      <c r="A58" s="2" t="s">
        <v>24</v>
      </c>
      <c r="B58" s="3"/>
      <c r="C58" s="3"/>
      <c r="E58" s="3" t="s">
        <v>25</v>
      </c>
      <c r="F58" s="3"/>
    </row>
    <row r="59" spans="1:13" x14ac:dyDescent="0.3">
      <c r="A59" s="2"/>
    </row>
    <row r="60" spans="1:13" s="13" customFormat="1" ht="45" customHeight="1" x14ac:dyDescent="0.35">
      <c r="A60" s="142" t="s">
        <v>151</v>
      </c>
      <c r="B60" s="142"/>
      <c r="C60" s="142"/>
      <c r="D60" s="142"/>
      <c r="E60" s="142"/>
      <c r="F60" s="142"/>
      <c r="G60" s="142"/>
      <c r="H60" s="142"/>
      <c r="I60" s="142"/>
      <c r="J60" s="142"/>
      <c r="K60" s="142"/>
      <c r="L60" s="97"/>
    </row>
    <row r="61" spans="1:13" ht="5.5" customHeight="1" x14ac:dyDescent="0.3">
      <c r="A61" s="142"/>
      <c r="B61" s="142"/>
      <c r="C61" s="142"/>
      <c r="D61" s="142"/>
      <c r="E61" s="142"/>
      <c r="F61" s="142"/>
      <c r="G61" s="142"/>
      <c r="H61" s="142"/>
      <c r="I61" s="142"/>
      <c r="J61" s="142"/>
      <c r="K61" s="142"/>
      <c r="L61" s="3"/>
      <c r="M61" s="3"/>
    </row>
  </sheetData>
  <sheetProtection algorithmName="SHA-512" hashValue="mzcz0xEPFpsxeSbVbRuG9PnYcxev/oiR5Jocc7UamG7BTV7SxWVBo9QiHfw9fSJKqYyarRWGR1eLjfvtTd50tA==" saltValue="FA0QAxYO0JTP9wKpe4g9wQ==" spinCount="100000" sheet="1" selectLockedCells="1"/>
  <mergeCells count="29">
    <mergeCell ref="A15:K15"/>
    <mergeCell ref="A21:L21"/>
    <mergeCell ref="A6:L6"/>
    <mergeCell ref="A7:L7"/>
    <mergeCell ref="A8:L8"/>
    <mergeCell ref="A10:L10"/>
    <mergeCell ref="A16:K16"/>
    <mergeCell ref="A18:K18"/>
    <mergeCell ref="A44:K44"/>
    <mergeCell ref="A52:K52"/>
    <mergeCell ref="A60:K61"/>
    <mergeCell ref="C35:K35"/>
    <mergeCell ref="A24:K24"/>
    <mergeCell ref="A27:K27"/>
    <mergeCell ref="B41:F41"/>
    <mergeCell ref="A33:L33"/>
    <mergeCell ref="D37:G37"/>
    <mergeCell ref="A32:L32"/>
    <mergeCell ref="A30:K30"/>
    <mergeCell ref="E39:K39"/>
    <mergeCell ref="H41:K41"/>
    <mergeCell ref="B46:D46"/>
    <mergeCell ref="B47:D47"/>
    <mergeCell ref="B48:D48"/>
    <mergeCell ref="B49:D49"/>
    <mergeCell ref="F46:H46"/>
    <mergeCell ref="F47:H47"/>
    <mergeCell ref="F48:H48"/>
    <mergeCell ref="F49:H49"/>
  </mergeCells>
  <hyperlinks>
    <hyperlink ref="F47" r:id="rId1" xr:uid="{8A8FFCA7-E34C-45C0-AB37-D41DE027B9F8}"/>
    <hyperlink ref="B47" r:id="rId2" xr:uid="{DF55ECDA-7B6F-480B-8677-5412AF3AA0A2}"/>
  </hyperlinks>
  <printOptions horizontalCentered="1"/>
  <pageMargins left="0.25" right="0.25" top="0.75" bottom="0.75" header="0.3" footer="0.3"/>
  <pageSetup orientation="portrait" r:id="rId3"/>
  <headerFooter>
    <oddFooter>Page &amp;P of &amp;N</oddFooter>
  </headerFooter>
  <rowBreaks count="1" manualBreakCount="1">
    <brk id="44" max="16383" man="1"/>
  </rowBreaks>
  <colBreaks count="1" manualBreakCount="1">
    <brk id="12" max="1048575"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zoomScaleNormal="100" workbookViewId="0">
      <pane xSplit="3" ySplit="3" topLeftCell="D4" activePane="bottomRight" state="frozen"/>
      <selection pane="topRight" activeCell="D1" sqref="D1"/>
      <selection pane="bottomLeft" activeCell="A4" sqref="A4"/>
      <selection pane="bottomRight" activeCell="E4" sqref="E4"/>
    </sheetView>
  </sheetViews>
  <sheetFormatPr defaultColWidth="9.1796875" defaultRowHeight="14" x14ac:dyDescent="0.3"/>
  <cols>
    <col min="1" max="1" width="4" style="1" customWidth="1"/>
    <col min="2" max="2" width="4.54296875" style="1" customWidth="1"/>
    <col min="3" max="3" width="11.08984375" style="8" customWidth="1"/>
    <col min="4" max="4" width="2.7265625" style="8" customWidth="1"/>
    <col min="5" max="5" width="83.7265625" style="1" customWidth="1"/>
    <col min="6" max="16384" width="9.1796875" style="1"/>
  </cols>
  <sheetData>
    <row r="1" spans="1:7" x14ac:dyDescent="0.3">
      <c r="A1" s="163" t="s">
        <v>8</v>
      </c>
      <c r="B1" s="164"/>
      <c r="C1" s="34" t="s">
        <v>13</v>
      </c>
      <c r="D1" s="103"/>
      <c r="E1" s="165" t="str">
        <f>CONCATENATE('!!! PLEASE READ FIRST !!!'!$C$35,", Club #",'!!! PLEASE READ FIRST !!!'!$D$37)</f>
        <v xml:space="preserve"> , Club #Enter Club Number Here</v>
      </c>
      <c r="F1" s="14"/>
    </row>
    <row r="2" spans="1:7" ht="52.5" customHeight="1" x14ac:dyDescent="0.3">
      <c r="A2" s="32" t="s">
        <v>66</v>
      </c>
      <c r="B2" s="33" t="s">
        <v>67</v>
      </c>
      <c r="C2" s="35"/>
      <c r="D2" s="104"/>
      <c r="E2" s="166"/>
      <c r="F2" s="14"/>
    </row>
    <row r="3" spans="1:7" ht="32" customHeight="1" x14ac:dyDescent="0.3">
      <c r="A3" s="159" t="s">
        <v>47</v>
      </c>
      <c r="B3" s="160"/>
      <c r="C3" s="160"/>
      <c r="D3" s="160"/>
      <c r="E3" s="161"/>
    </row>
    <row r="4" spans="1:7" ht="18" customHeight="1" x14ac:dyDescent="0.3">
      <c r="A4" s="51">
        <v>3</v>
      </c>
      <c r="B4" s="52"/>
      <c r="C4" s="47"/>
      <c r="D4" s="113"/>
      <c r="E4" s="108" t="s">
        <v>136</v>
      </c>
    </row>
    <row r="5" spans="1:7" ht="36" customHeight="1" x14ac:dyDescent="0.3">
      <c r="A5" s="53">
        <v>3</v>
      </c>
      <c r="B5" s="54"/>
      <c r="C5" s="36"/>
      <c r="D5" s="105"/>
      <c r="E5" s="109" t="s">
        <v>105</v>
      </c>
    </row>
    <row r="6" spans="1:7" s="13" customFormat="1" ht="36" customHeight="1" x14ac:dyDescent="0.35">
      <c r="A6" s="53">
        <v>3</v>
      </c>
      <c r="B6" s="54"/>
      <c r="C6" s="36"/>
      <c r="D6" s="105"/>
      <c r="E6" s="109" t="s">
        <v>106</v>
      </c>
    </row>
    <row r="7" spans="1:7" s="13" customFormat="1" ht="36" customHeight="1" x14ac:dyDescent="0.35">
      <c r="A7" s="53">
        <v>3</v>
      </c>
      <c r="B7" s="54"/>
      <c r="C7" s="36"/>
      <c r="D7" s="105"/>
      <c r="E7" s="109" t="s">
        <v>137</v>
      </c>
      <c r="G7" s="101"/>
    </row>
    <row r="8" spans="1:7" s="13" customFormat="1" ht="36" customHeight="1" x14ac:dyDescent="0.35">
      <c r="A8" s="55"/>
      <c r="B8" s="56">
        <v>2</v>
      </c>
      <c r="C8" s="36"/>
      <c r="D8" s="105"/>
      <c r="E8" s="110" t="s">
        <v>138</v>
      </c>
    </row>
    <row r="9" spans="1:7" s="13" customFormat="1" ht="36" customHeight="1" x14ac:dyDescent="0.35">
      <c r="A9" s="53">
        <v>2</v>
      </c>
      <c r="B9" s="54"/>
      <c r="C9" s="36"/>
      <c r="D9" s="105"/>
      <c r="E9" s="109" t="s">
        <v>107</v>
      </c>
    </row>
    <row r="10" spans="1:7" s="13" customFormat="1" ht="36" customHeight="1" x14ac:dyDescent="0.35">
      <c r="A10" s="53">
        <v>2</v>
      </c>
      <c r="B10" s="54"/>
      <c r="C10" s="36"/>
      <c r="D10" s="105"/>
      <c r="E10" s="109" t="s">
        <v>139</v>
      </c>
    </row>
    <row r="11" spans="1:7" s="13" customFormat="1" ht="36" customHeight="1" x14ac:dyDescent="0.35">
      <c r="A11" s="55"/>
      <c r="B11" s="56">
        <v>3</v>
      </c>
      <c r="C11" s="48"/>
      <c r="D11" s="114"/>
      <c r="E11" s="110" t="s">
        <v>140</v>
      </c>
    </row>
    <row r="12" spans="1:7" s="13" customFormat="1" ht="36" customHeight="1" x14ac:dyDescent="0.35">
      <c r="A12" s="53">
        <v>2</v>
      </c>
      <c r="B12" s="54"/>
      <c r="C12" s="36"/>
      <c r="D12" s="105"/>
      <c r="E12" s="109" t="s">
        <v>141</v>
      </c>
    </row>
    <row r="13" spans="1:7" s="13" customFormat="1" ht="36" customHeight="1" x14ac:dyDescent="0.35">
      <c r="A13" s="53">
        <v>3</v>
      </c>
      <c r="B13" s="54"/>
      <c r="C13" s="36"/>
      <c r="D13" s="105"/>
      <c r="E13" s="109" t="s">
        <v>113</v>
      </c>
    </row>
    <row r="14" spans="1:7" s="17" customFormat="1" ht="48" customHeight="1" x14ac:dyDescent="0.35">
      <c r="A14" s="57"/>
      <c r="B14" s="58">
        <v>2</v>
      </c>
      <c r="C14" s="49"/>
      <c r="D14" s="115"/>
      <c r="E14" s="117" t="s">
        <v>142</v>
      </c>
    </row>
    <row r="15" spans="1:7" ht="18" customHeight="1" x14ac:dyDescent="0.3">
      <c r="A15" s="59">
        <f>SUM(A4:A14)</f>
        <v>21</v>
      </c>
      <c r="B15" s="60">
        <f>SUM(B4:B14)</f>
        <v>7</v>
      </c>
      <c r="C15" s="50">
        <f>A16+B16</f>
        <v>0</v>
      </c>
      <c r="D15" s="116"/>
      <c r="E15" s="118" t="s">
        <v>68</v>
      </c>
    </row>
    <row r="16" spans="1:7" x14ac:dyDescent="0.3">
      <c r="A16" s="46">
        <f>SUMIF(C4:C14,"Yes",A4:A14)</f>
        <v>0</v>
      </c>
      <c r="B16" s="46">
        <f>SUMIF(C4:C14,"Yes",B4:B14)</f>
        <v>0</v>
      </c>
      <c r="C16" s="19"/>
      <c r="D16" s="19"/>
      <c r="E16" s="20"/>
    </row>
    <row r="17" spans="1:5" x14ac:dyDescent="0.3">
      <c r="A17" s="159" t="s">
        <v>53</v>
      </c>
      <c r="B17" s="160"/>
      <c r="C17" s="160"/>
      <c r="D17" s="160"/>
      <c r="E17" s="162"/>
    </row>
    <row r="18" spans="1:5" ht="18" customHeight="1" x14ac:dyDescent="0.3">
      <c r="A18" s="167" t="s">
        <v>193</v>
      </c>
      <c r="B18" s="168"/>
      <c r="C18" s="168"/>
      <c r="D18" s="168"/>
      <c r="E18" s="169"/>
    </row>
    <row r="19" spans="1:5" ht="21" customHeight="1" x14ac:dyDescent="0.3">
      <c r="A19" s="53">
        <v>1</v>
      </c>
      <c r="B19" s="54"/>
      <c r="C19" s="36"/>
      <c r="D19" s="105"/>
      <c r="E19" s="108" t="s">
        <v>0</v>
      </c>
    </row>
    <row r="20" spans="1:5" ht="21" customHeight="1" x14ac:dyDescent="0.3">
      <c r="A20" s="53">
        <v>1</v>
      </c>
      <c r="B20" s="54"/>
      <c r="C20" s="36"/>
      <c r="D20" s="105"/>
      <c r="E20" s="109" t="s">
        <v>78</v>
      </c>
    </row>
    <row r="21" spans="1:5" ht="21" customHeight="1" x14ac:dyDescent="0.3">
      <c r="A21" s="53">
        <v>1</v>
      </c>
      <c r="B21" s="54"/>
      <c r="C21" s="36"/>
      <c r="D21" s="105"/>
      <c r="E21" s="109" t="s">
        <v>1</v>
      </c>
    </row>
    <row r="22" spans="1:5" ht="21" customHeight="1" x14ac:dyDescent="0.3">
      <c r="A22" s="53">
        <v>1</v>
      </c>
      <c r="B22" s="54"/>
      <c r="C22" s="36"/>
      <c r="D22" s="105"/>
      <c r="E22" s="109" t="s">
        <v>2</v>
      </c>
    </row>
    <row r="23" spans="1:5" ht="21" customHeight="1" x14ac:dyDescent="0.3">
      <c r="A23" s="53">
        <v>1</v>
      </c>
      <c r="B23" s="54"/>
      <c r="C23" s="36"/>
      <c r="D23" s="105"/>
      <c r="E23" s="109" t="s">
        <v>38</v>
      </c>
    </row>
    <row r="24" spans="1:5" ht="21" customHeight="1" x14ac:dyDescent="0.3">
      <c r="A24" s="53">
        <v>1</v>
      </c>
      <c r="B24" s="54"/>
      <c r="C24" s="36"/>
      <c r="D24" s="105"/>
      <c r="E24" s="109" t="s">
        <v>3</v>
      </c>
    </row>
    <row r="25" spans="1:5" ht="21" customHeight="1" x14ac:dyDescent="0.3">
      <c r="A25" s="53">
        <v>1</v>
      </c>
      <c r="B25" s="54"/>
      <c r="C25" s="36"/>
      <c r="D25" s="105"/>
      <c r="E25" s="109" t="s">
        <v>4</v>
      </c>
    </row>
    <row r="26" spans="1:5" ht="21" customHeight="1" x14ac:dyDescent="0.3">
      <c r="A26" s="53">
        <v>1</v>
      </c>
      <c r="B26" s="54"/>
      <c r="C26" s="36"/>
      <c r="D26" s="105"/>
      <c r="E26" s="109" t="s">
        <v>5</v>
      </c>
    </row>
    <row r="27" spans="1:5" ht="21" customHeight="1" x14ac:dyDescent="0.3">
      <c r="A27" s="53">
        <v>1</v>
      </c>
      <c r="B27" s="54"/>
      <c r="C27" s="36"/>
      <c r="D27" s="105"/>
      <c r="E27" s="109" t="s">
        <v>79</v>
      </c>
    </row>
    <row r="28" spans="1:5" ht="21" customHeight="1" x14ac:dyDescent="0.3">
      <c r="A28" s="53">
        <v>1</v>
      </c>
      <c r="B28" s="54"/>
      <c r="C28" s="36"/>
      <c r="D28" s="105"/>
      <c r="E28" s="109" t="s">
        <v>6</v>
      </c>
    </row>
    <row r="29" spans="1:5" ht="21" customHeight="1" x14ac:dyDescent="0.3">
      <c r="A29" s="53">
        <v>1</v>
      </c>
      <c r="B29" s="54"/>
      <c r="C29" s="36"/>
      <c r="D29" s="105"/>
      <c r="E29" s="109" t="s">
        <v>39</v>
      </c>
    </row>
    <row r="30" spans="1:5" ht="21" customHeight="1" x14ac:dyDescent="0.3">
      <c r="A30" s="53">
        <v>1</v>
      </c>
      <c r="B30" s="54"/>
      <c r="C30" s="36"/>
      <c r="D30" s="105"/>
      <c r="E30" s="109" t="s">
        <v>80</v>
      </c>
    </row>
    <row r="31" spans="1:5" ht="21" customHeight="1" x14ac:dyDescent="0.3">
      <c r="A31" s="53">
        <v>1</v>
      </c>
      <c r="B31" s="54"/>
      <c r="C31" s="36"/>
      <c r="D31" s="105"/>
      <c r="E31" s="109" t="s">
        <v>7</v>
      </c>
    </row>
    <row r="32" spans="1:5" ht="21" customHeight="1" x14ac:dyDescent="0.3">
      <c r="A32" s="53">
        <v>1</v>
      </c>
      <c r="B32" s="54"/>
      <c r="C32" s="36"/>
      <c r="D32" s="105"/>
      <c r="E32" s="109" t="s">
        <v>81</v>
      </c>
    </row>
    <row r="33" spans="1:5" ht="21" customHeight="1" x14ac:dyDescent="0.3">
      <c r="A33" s="53">
        <v>1</v>
      </c>
      <c r="B33" s="54"/>
      <c r="C33" s="36"/>
      <c r="D33" s="105"/>
      <c r="E33" s="109" t="s">
        <v>192</v>
      </c>
    </row>
    <row r="34" spans="1:5" ht="21" customHeight="1" x14ac:dyDescent="0.3">
      <c r="A34" s="53">
        <v>1</v>
      </c>
      <c r="B34" s="54"/>
      <c r="C34" s="36"/>
      <c r="D34" s="105"/>
      <c r="E34" s="109" t="s">
        <v>114</v>
      </c>
    </row>
    <row r="35" spans="1:5" ht="21" customHeight="1" x14ac:dyDescent="0.3">
      <c r="A35" s="55"/>
      <c r="B35" s="56">
        <v>2</v>
      </c>
      <c r="C35" s="48"/>
      <c r="D35" s="114"/>
      <c r="E35" s="110" t="s">
        <v>118</v>
      </c>
    </row>
    <row r="36" spans="1:5" ht="40" customHeight="1" x14ac:dyDescent="0.3">
      <c r="A36" s="55"/>
      <c r="B36" s="56">
        <v>2</v>
      </c>
      <c r="C36" s="48"/>
      <c r="D36" s="114"/>
      <c r="E36" s="110" t="s">
        <v>143</v>
      </c>
    </row>
    <row r="37" spans="1:5" ht="21" customHeight="1" x14ac:dyDescent="0.3">
      <c r="A37" s="53">
        <v>2</v>
      </c>
      <c r="B37" s="54"/>
      <c r="C37" s="36"/>
      <c r="D37" s="105"/>
      <c r="E37" s="109" t="s">
        <v>115</v>
      </c>
    </row>
    <row r="38" spans="1:5" ht="40" customHeight="1" x14ac:dyDescent="0.3">
      <c r="A38" s="53"/>
      <c r="B38" s="56">
        <v>2</v>
      </c>
      <c r="C38" s="48"/>
      <c r="D38" s="114"/>
      <c r="E38" s="110" t="s">
        <v>116</v>
      </c>
    </row>
    <row r="39" spans="1:5" ht="21" customHeight="1" x14ac:dyDescent="0.3">
      <c r="A39" s="53"/>
      <c r="B39" s="56">
        <v>2</v>
      </c>
      <c r="C39" s="48"/>
      <c r="D39" s="114"/>
      <c r="E39" s="110" t="s">
        <v>144</v>
      </c>
    </row>
    <row r="40" spans="1:5" ht="21" customHeight="1" x14ac:dyDescent="0.3">
      <c r="A40" s="57"/>
      <c r="B40" s="58">
        <v>1</v>
      </c>
      <c r="C40" s="49"/>
      <c r="D40" s="115"/>
      <c r="E40" s="117" t="s">
        <v>117</v>
      </c>
    </row>
    <row r="41" spans="1:5" ht="21" customHeight="1" x14ac:dyDescent="0.3">
      <c r="A41" s="59">
        <f>SUM(A19:A40)</f>
        <v>18</v>
      </c>
      <c r="B41" s="60">
        <f>SUM(B19:B40)</f>
        <v>9</v>
      </c>
      <c r="C41" s="50">
        <f>A42+B42</f>
        <v>0</v>
      </c>
      <c r="D41" s="50"/>
      <c r="E41" s="18" t="s">
        <v>194</v>
      </c>
    </row>
    <row r="42" spans="1:5" ht="14.5" thickBot="1" x14ac:dyDescent="0.35">
      <c r="A42" s="45">
        <f>SUMIF(C19:C40,"Yes",A19:A40)</f>
        <v>0</v>
      </c>
      <c r="B42" s="45">
        <f>SUMIF(C19:C40,"Yes",B19:B40)</f>
        <v>0</v>
      </c>
      <c r="C42" s="19"/>
      <c r="D42" s="19"/>
    </row>
    <row r="43" spans="1:5" s="22" customFormat="1" ht="30" customHeight="1" thickBot="1" x14ac:dyDescent="0.4">
      <c r="A43" s="63">
        <f>A41+A15</f>
        <v>39</v>
      </c>
      <c r="B43" s="62">
        <f>B41+B15</f>
        <v>16</v>
      </c>
      <c r="C43" s="61">
        <f>C41+C15</f>
        <v>0</v>
      </c>
      <c r="D43" s="87"/>
      <c r="E43" s="64" t="s">
        <v>195</v>
      </c>
    </row>
    <row r="44" spans="1:5" x14ac:dyDescent="0.3">
      <c r="A44" s="23"/>
      <c r="B44" s="23"/>
      <c r="C44" s="24" t="s">
        <v>135</v>
      </c>
      <c r="D44" s="24"/>
    </row>
  </sheetData>
  <sheetProtection algorithmName="SHA-512" hashValue="uc7dsmxEcXFYutqGLJ+dnmxulFjhg6g2i94oigk/HMRm23qKf1js84MG0NtJ5PwJq0JqqS7iuqRPfp+q0DnH+Q==" saltValue="hFncbk2JkVZWk4zDM0LH2g==" spinCount="100000" sheet="1" objects="1" scenarios="1"/>
  <mergeCells count="5">
    <mergeCell ref="A3:E3"/>
    <mergeCell ref="A17:E17"/>
    <mergeCell ref="A1:B1"/>
    <mergeCell ref="E1:E2"/>
    <mergeCell ref="A18:E18"/>
  </mergeCells>
  <phoneticPr fontId="1" type="noConversion"/>
  <printOptions horizontalCentered="1"/>
  <pageMargins left="0.25" right="0.25" top="1" bottom="0.75" header="0.5" footer="0.3"/>
  <pageSetup orientation="portrait" r:id="rId1"/>
  <headerFooter>
    <oddHeader>&amp;F</oddHeader>
    <oddFooter>&amp;LUpdated: &amp;D&amp;T&amp;RPage &amp;P of &amp;N</oddFooter>
  </headerFooter>
  <rowBreaks count="1" manualBreakCount="1">
    <brk id="16" max="16383" man="1"/>
  </rowBreaks>
  <colBreaks count="1" manualBreakCount="1">
    <brk id="5"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D52218A-E38D-4E29-8AC3-A6B406F1ACFD}">
          <x14:formula1>
            <xm:f>'!!! PLEASE READ FIRST !!!'!$A$2:$A$4</xm:f>
          </x14:formula1>
          <xm:sqref>C4:D14 C19:D40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
  <sheetViews>
    <sheetView workbookViewId="0">
      <pane ySplit="3" topLeftCell="A4" activePane="bottomLeft" state="frozen"/>
      <selection activeCell="B1" sqref="B1"/>
      <selection pane="bottomLeft" activeCell="C4" sqref="C4"/>
    </sheetView>
  </sheetViews>
  <sheetFormatPr defaultColWidth="9.1796875" defaultRowHeight="14" x14ac:dyDescent="0.3"/>
  <cols>
    <col min="1" max="2" width="4" style="8" customWidth="1"/>
    <col min="3" max="3" width="10.90625" style="25" customWidth="1"/>
    <col min="4" max="4" width="2.7265625" style="25" customWidth="1"/>
    <col min="5" max="5" width="83.7265625" style="26" customWidth="1"/>
    <col min="6" max="16384" width="9.1796875" style="1"/>
  </cols>
  <sheetData>
    <row r="1" spans="1:9" x14ac:dyDescent="0.3">
      <c r="A1" s="163" t="s">
        <v>8</v>
      </c>
      <c r="B1" s="164"/>
      <c r="C1" s="34" t="s">
        <v>13</v>
      </c>
      <c r="D1" s="103"/>
      <c r="E1" s="165" t="str">
        <f>CONCATENATE('!!! PLEASE READ FIRST !!!'!$C$35,", Club #",'!!! PLEASE READ FIRST !!!'!$D$37)</f>
        <v xml:space="preserve"> , Club #Enter Club Number Here</v>
      </c>
      <c r="F1" s="14"/>
    </row>
    <row r="2" spans="1:9" ht="49" customHeight="1" x14ac:dyDescent="0.3">
      <c r="A2" s="32" t="s">
        <v>66</v>
      </c>
      <c r="B2" s="33" t="s">
        <v>67</v>
      </c>
      <c r="C2" s="35"/>
      <c r="D2" s="104"/>
      <c r="E2" s="166"/>
      <c r="F2" s="14"/>
    </row>
    <row r="3" spans="1:9" ht="18" customHeight="1" x14ac:dyDescent="0.3">
      <c r="A3" s="159" t="s">
        <v>9</v>
      </c>
      <c r="B3" s="160"/>
      <c r="C3" s="160"/>
      <c r="D3" s="160"/>
      <c r="E3" s="162"/>
    </row>
    <row r="4" spans="1:9" s="21" customFormat="1" ht="32.5" customHeight="1" x14ac:dyDescent="0.3">
      <c r="A4" s="39">
        <v>2</v>
      </c>
      <c r="B4" s="40"/>
      <c r="C4" s="36"/>
      <c r="D4" s="105"/>
      <c r="E4" s="108" t="s">
        <v>119</v>
      </c>
      <c r="I4" s="1"/>
    </row>
    <row r="5" spans="1:9" s="21" customFormat="1" ht="35" customHeight="1" x14ac:dyDescent="0.3">
      <c r="A5" s="39">
        <v>4</v>
      </c>
      <c r="B5" s="40"/>
      <c r="C5" s="36"/>
      <c r="D5" s="105"/>
      <c r="E5" s="109" t="s">
        <v>156</v>
      </c>
      <c r="I5" s="1"/>
    </row>
    <row r="6" spans="1:9" s="21" customFormat="1" ht="33.5" customHeight="1" x14ac:dyDescent="0.3">
      <c r="A6" s="41"/>
      <c r="B6" s="42">
        <v>2</v>
      </c>
      <c r="C6" s="36"/>
      <c r="D6" s="105"/>
      <c r="E6" s="110" t="s">
        <v>155</v>
      </c>
      <c r="I6" s="1"/>
    </row>
    <row r="7" spans="1:9" s="21" customFormat="1" ht="35" customHeight="1" x14ac:dyDescent="0.3">
      <c r="A7" s="41"/>
      <c r="B7" s="42">
        <v>2</v>
      </c>
      <c r="C7" s="36"/>
      <c r="D7" s="105"/>
      <c r="E7" s="110" t="s">
        <v>157</v>
      </c>
      <c r="I7" s="1"/>
    </row>
    <row r="8" spans="1:9" s="21" customFormat="1" ht="34" customHeight="1" x14ac:dyDescent="0.3">
      <c r="A8" s="39">
        <v>4</v>
      </c>
      <c r="B8" s="40"/>
      <c r="C8" s="36"/>
      <c r="D8" s="105"/>
      <c r="E8" s="109" t="s">
        <v>120</v>
      </c>
      <c r="I8" s="1"/>
    </row>
    <row r="9" spans="1:9" ht="34.5" customHeight="1" x14ac:dyDescent="0.3">
      <c r="A9" s="41"/>
      <c r="B9" s="42">
        <v>3</v>
      </c>
      <c r="C9" s="36"/>
      <c r="D9" s="105"/>
      <c r="E9" s="110" t="s">
        <v>158</v>
      </c>
    </row>
    <row r="10" spans="1:9" ht="21" customHeight="1" x14ac:dyDescent="0.3">
      <c r="A10" s="41"/>
      <c r="B10" s="42">
        <v>4</v>
      </c>
      <c r="C10" s="36"/>
      <c r="D10" s="105"/>
      <c r="E10" s="110" t="s">
        <v>163</v>
      </c>
    </row>
    <row r="11" spans="1:9" ht="21" customHeight="1" x14ac:dyDescent="0.3">
      <c r="A11" s="41"/>
      <c r="B11" s="42">
        <v>4</v>
      </c>
      <c r="C11" s="36"/>
      <c r="D11" s="105"/>
      <c r="E11" s="110" t="s">
        <v>159</v>
      </c>
    </row>
    <row r="12" spans="1:9" ht="18" customHeight="1" x14ac:dyDescent="0.3">
      <c r="A12" s="39">
        <v>2</v>
      </c>
      <c r="B12" s="40"/>
      <c r="C12" s="36"/>
      <c r="D12" s="105"/>
      <c r="E12" s="109" t="s">
        <v>164</v>
      </c>
    </row>
    <row r="13" spans="1:9" ht="18" customHeight="1" x14ac:dyDescent="0.3">
      <c r="A13" s="39">
        <v>2</v>
      </c>
      <c r="B13" s="40"/>
      <c r="C13" s="36"/>
      <c r="D13" s="105"/>
      <c r="E13" s="109" t="s">
        <v>160</v>
      </c>
    </row>
    <row r="14" spans="1:9" ht="18" customHeight="1" x14ac:dyDescent="0.3">
      <c r="A14" s="39"/>
      <c r="B14" s="40"/>
      <c r="C14" s="37"/>
      <c r="D14" s="106"/>
      <c r="E14" s="111" t="s">
        <v>55</v>
      </c>
    </row>
    <row r="15" spans="1:9" ht="18" customHeight="1" x14ac:dyDescent="0.3">
      <c r="A15" s="39">
        <v>10</v>
      </c>
      <c r="B15" s="40"/>
      <c r="C15" s="36"/>
      <c r="D15" s="105"/>
      <c r="E15" s="109" t="s">
        <v>161</v>
      </c>
    </row>
    <row r="16" spans="1:9" ht="18" customHeight="1" x14ac:dyDescent="0.3">
      <c r="A16" s="39">
        <v>20</v>
      </c>
      <c r="B16" s="40"/>
      <c r="C16" s="36"/>
      <c r="D16" s="105"/>
      <c r="E16" s="109" t="s">
        <v>162</v>
      </c>
    </row>
    <row r="17" spans="1:9" ht="14.5" thickBot="1" x14ac:dyDescent="0.35">
      <c r="A17" s="43"/>
      <c r="B17" s="44"/>
      <c r="C17" s="90"/>
      <c r="D17" s="107"/>
      <c r="E17" s="112" t="str">
        <f>IF(AND(C15="Yes",C16="Yes"),"Clubs may only count one, Please enter YES for only one"," ")</f>
        <v xml:space="preserve"> </v>
      </c>
    </row>
    <row r="18" spans="1:9" ht="20.5" customHeight="1" thickBot="1" x14ac:dyDescent="0.35">
      <c r="A18" s="63">
        <f>SUM(A4:A17)-A15</f>
        <v>34</v>
      </c>
      <c r="B18" s="86">
        <f>SUM(B4:B17)-B15</f>
        <v>15</v>
      </c>
      <c r="C18" s="81">
        <f>IF(AND(C15="Yes",C16="Yes"),"Error",A20+B20)</f>
        <v>0</v>
      </c>
      <c r="D18" s="87"/>
      <c r="E18" s="85" t="s">
        <v>54</v>
      </c>
      <c r="I18" s="4"/>
    </row>
    <row r="19" spans="1:9" x14ac:dyDescent="0.3">
      <c r="E19" s="1"/>
      <c r="I19" s="11"/>
    </row>
    <row r="20" spans="1:9" x14ac:dyDescent="0.3">
      <c r="A20" s="45">
        <f>SUMIF(C3:C17,"Yes",A3:A17)</f>
        <v>0</v>
      </c>
      <c r="B20" s="45">
        <f>SUMIF(C3:C17,"Yes",B3:B17)</f>
        <v>0</v>
      </c>
    </row>
  </sheetData>
  <sheetProtection algorithmName="SHA-512" hashValue="IpGkVd+UgHO1dDaaqvTkZO/n4UEtNOBepOO/FCmgfwsjk4a+qmw7Fz5y2Fgs9LlIBJalH6nJVUqIAkzaYN1tIg==" saltValue="ePenL7a+N7ZH74lYi3WhGQ==" spinCount="100000" sheet="1" objects="1" scenarios="1"/>
  <mergeCells count="3">
    <mergeCell ref="A3:E3"/>
    <mergeCell ref="A1:B1"/>
    <mergeCell ref="E1:E2"/>
  </mergeCells>
  <conditionalFormatting sqref="E17">
    <cfRule type="containsText" dxfId="11" priority="1" operator="containsText" text="Please enter YES for only one">
      <formula>NOT(ISERROR(SEARCH("Please enter YES for only one",E17)))</formula>
    </cfRule>
  </conditionalFormatting>
  <printOptions horizontalCentered="1"/>
  <pageMargins left="0.25" right="0.25" top="1" bottom="0.75" header="0.5" footer="0.3"/>
  <pageSetup orientation="portrait" r:id="rId1"/>
  <headerFooter>
    <oddHeader>&amp;F</oddHeader>
    <oddFooter>&amp;LUpdated: &amp;D&amp;T&amp;RPage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7E89B82-B07D-4707-A32E-8741D877844C}">
          <x14:formula1>
            <xm:f>'!!! PLEASE READ FIRST !!!'!$A$2:$A$4</xm:f>
          </x14:formula1>
          <xm:sqref>C4:D13 C15:D17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9"/>
  <sheetViews>
    <sheetView workbookViewId="0">
      <pane ySplit="3" topLeftCell="A4" activePane="bottomLeft" state="frozen"/>
      <selection pane="bottomLeft" activeCell="C5" sqref="C5"/>
    </sheetView>
  </sheetViews>
  <sheetFormatPr defaultColWidth="9.1796875" defaultRowHeight="14" x14ac:dyDescent="0.3"/>
  <cols>
    <col min="1" max="2" width="4" style="28" customWidth="1"/>
    <col min="3" max="3" width="10.453125" style="29" customWidth="1"/>
    <col min="4" max="4" width="2.7265625" style="29" customWidth="1"/>
    <col min="5" max="5" width="83.7265625" style="1" customWidth="1"/>
    <col min="6" max="16384" width="9.1796875" style="1"/>
  </cols>
  <sheetData>
    <row r="1" spans="1:14" x14ac:dyDescent="0.3">
      <c r="A1" s="163" t="s">
        <v>8</v>
      </c>
      <c r="B1" s="164"/>
      <c r="C1" s="34" t="s">
        <v>13</v>
      </c>
      <c r="D1" s="103"/>
      <c r="E1" s="165" t="str">
        <f>CONCATENATE('!!! PLEASE READ FIRST !!!'!$C$35,", Club #",'!!! PLEASE READ FIRST !!!'!$D$37)</f>
        <v xml:space="preserve"> , Club #Enter Club Number Here</v>
      </c>
      <c r="F1" s="14"/>
    </row>
    <row r="2" spans="1:14" ht="51" customHeight="1" x14ac:dyDescent="0.3">
      <c r="A2" s="32" t="s">
        <v>66</v>
      </c>
      <c r="B2" s="33" t="s">
        <v>67</v>
      </c>
      <c r="C2" s="35"/>
      <c r="D2" s="104"/>
      <c r="E2" s="166"/>
      <c r="F2" s="14"/>
    </row>
    <row r="3" spans="1:14" ht="17.25" customHeight="1" x14ac:dyDescent="0.3">
      <c r="A3" s="159" t="s">
        <v>10</v>
      </c>
      <c r="B3" s="160"/>
      <c r="C3" s="160"/>
      <c r="D3" s="160"/>
      <c r="E3" s="162"/>
    </row>
    <row r="4" spans="1:14" s="13" customFormat="1" ht="43.5" customHeight="1" x14ac:dyDescent="0.3">
      <c r="A4" s="39"/>
      <c r="B4" s="65"/>
      <c r="C4" s="36" t="s">
        <v>101</v>
      </c>
      <c r="D4" s="170" t="s">
        <v>108</v>
      </c>
      <c r="E4" s="171"/>
      <c r="H4" s="1"/>
      <c r="I4" s="1"/>
      <c r="J4" s="1"/>
      <c r="K4" s="1"/>
      <c r="L4" s="1"/>
      <c r="M4" s="1"/>
      <c r="N4" s="1"/>
    </row>
    <row r="5" spans="1:14" s="13" customFormat="1" ht="36" customHeight="1" x14ac:dyDescent="0.3">
      <c r="A5" s="39">
        <v>3</v>
      </c>
      <c r="B5" s="65"/>
      <c r="C5" s="36"/>
      <c r="D5" s="15"/>
      <c r="E5" s="66" t="s">
        <v>121</v>
      </c>
      <c r="H5" s="1"/>
      <c r="I5" s="1"/>
      <c r="J5" s="1"/>
      <c r="K5" s="1"/>
      <c r="L5" s="1"/>
      <c r="M5" s="1"/>
      <c r="N5" s="1"/>
    </row>
    <row r="6" spans="1:14" s="13" customFormat="1" ht="36" customHeight="1" x14ac:dyDescent="0.3">
      <c r="A6" s="41"/>
      <c r="B6" s="67">
        <v>4</v>
      </c>
      <c r="C6" s="48"/>
      <c r="D6" s="16"/>
      <c r="E6" s="68" t="s">
        <v>122</v>
      </c>
      <c r="H6" s="1"/>
      <c r="I6" s="1"/>
      <c r="J6" s="1"/>
      <c r="K6" s="1"/>
      <c r="L6" s="1"/>
      <c r="M6" s="1"/>
      <c r="N6" s="1"/>
    </row>
    <row r="7" spans="1:14" s="13" customFormat="1" x14ac:dyDescent="0.3">
      <c r="A7" s="39">
        <v>3</v>
      </c>
      <c r="B7" s="65"/>
      <c r="C7" s="36"/>
      <c r="D7" s="15"/>
      <c r="E7" s="66" t="s">
        <v>86</v>
      </c>
      <c r="H7" s="1"/>
      <c r="I7" s="1"/>
      <c r="J7" s="1"/>
      <c r="K7" s="1"/>
      <c r="L7" s="1"/>
      <c r="M7" s="1"/>
      <c r="N7" s="1"/>
    </row>
    <row r="8" spans="1:14" s="27" customFormat="1" ht="36" customHeight="1" x14ac:dyDescent="0.3">
      <c r="A8" s="71"/>
      <c r="B8" s="31">
        <v>3</v>
      </c>
      <c r="C8" s="48"/>
      <c r="D8" s="16"/>
      <c r="E8" s="68" t="s">
        <v>127</v>
      </c>
      <c r="H8" s="1"/>
      <c r="I8" s="1"/>
      <c r="J8" s="1"/>
      <c r="K8" s="1"/>
      <c r="L8" s="1"/>
      <c r="M8" s="1"/>
      <c r="N8" s="1"/>
    </row>
    <row r="9" spans="1:14" ht="36" customHeight="1" x14ac:dyDescent="0.3">
      <c r="A9" s="41"/>
      <c r="B9" s="67">
        <v>3</v>
      </c>
      <c r="C9" s="48"/>
      <c r="D9" s="16"/>
      <c r="E9" s="68" t="s">
        <v>128</v>
      </c>
    </row>
    <row r="10" spans="1:14" ht="36" customHeight="1" x14ac:dyDescent="0.3">
      <c r="A10" s="41"/>
      <c r="B10" s="67">
        <v>3</v>
      </c>
      <c r="C10" s="48"/>
      <c r="D10" s="16"/>
      <c r="E10" s="68" t="s">
        <v>165</v>
      </c>
    </row>
    <row r="11" spans="1:14" ht="36" customHeight="1" x14ac:dyDescent="0.3">
      <c r="A11" s="41"/>
      <c r="B11" s="67">
        <v>3</v>
      </c>
      <c r="C11" s="48"/>
      <c r="D11" s="16"/>
      <c r="E11" s="68" t="s">
        <v>123</v>
      </c>
    </row>
    <row r="12" spans="1:14" ht="36" customHeight="1" x14ac:dyDescent="0.3">
      <c r="A12" s="41"/>
      <c r="B12" s="67">
        <v>3</v>
      </c>
      <c r="C12" s="48"/>
      <c r="D12" s="16"/>
      <c r="E12" s="68" t="s">
        <v>166</v>
      </c>
    </row>
    <row r="13" spans="1:14" x14ac:dyDescent="0.3">
      <c r="A13" s="39">
        <v>2</v>
      </c>
      <c r="B13" s="65"/>
      <c r="C13" s="36"/>
      <c r="D13" s="15"/>
      <c r="E13" s="66" t="s">
        <v>124</v>
      </c>
    </row>
    <row r="14" spans="1:14" ht="36" customHeight="1" x14ac:dyDescent="0.3">
      <c r="A14" s="39">
        <v>4</v>
      </c>
      <c r="B14" s="65"/>
      <c r="C14" s="36"/>
      <c r="D14" s="15"/>
      <c r="E14" s="66" t="s">
        <v>167</v>
      </c>
    </row>
    <row r="15" spans="1:14" ht="18" customHeight="1" x14ac:dyDescent="0.3">
      <c r="A15" s="41"/>
      <c r="B15" s="67">
        <v>4</v>
      </c>
      <c r="C15" s="48"/>
      <c r="D15" s="16"/>
      <c r="E15" s="68" t="s">
        <v>168</v>
      </c>
    </row>
    <row r="16" spans="1:14" ht="48" customHeight="1" x14ac:dyDescent="0.3">
      <c r="A16" s="39">
        <v>5</v>
      </c>
      <c r="B16" s="65"/>
      <c r="C16" s="36"/>
      <c r="D16" s="15"/>
      <c r="E16" s="66" t="s">
        <v>169</v>
      </c>
    </row>
    <row r="17" spans="1:13" ht="18" customHeight="1" thickBot="1" x14ac:dyDescent="0.35">
      <c r="A17" s="43">
        <v>4</v>
      </c>
      <c r="B17" s="69"/>
      <c r="C17" s="38"/>
      <c r="D17" s="119"/>
      <c r="E17" s="70" t="s">
        <v>170</v>
      </c>
    </row>
    <row r="18" spans="1:13" ht="22" customHeight="1" thickBot="1" x14ac:dyDescent="0.35">
      <c r="A18" s="63">
        <f>SUM(A4:A17)</f>
        <v>21</v>
      </c>
      <c r="B18" s="63">
        <f>SUM(B4:B17)</f>
        <v>23</v>
      </c>
      <c r="C18" s="81">
        <f>A19+B19</f>
        <v>0</v>
      </c>
      <c r="D18" s="102"/>
      <c r="E18" s="85" t="s">
        <v>56</v>
      </c>
      <c r="H18" s="4"/>
      <c r="I18" s="4"/>
      <c r="J18" s="4"/>
      <c r="K18" s="4"/>
      <c r="L18" s="4"/>
      <c r="M18" s="4"/>
    </row>
    <row r="19" spans="1:13" x14ac:dyDescent="0.3">
      <c r="A19" s="72">
        <f>SUMIF(C4:C17,"Yes",A4:A17)</f>
        <v>0</v>
      </c>
      <c r="B19" s="72">
        <f>SUMIF(C4:C17,"Yes",B4:B17)</f>
        <v>0</v>
      </c>
      <c r="H19" s="11"/>
    </row>
  </sheetData>
  <sheetProtection algorithmName="SHA-512" hashValue="M7zeR9WW066LsZsfNHlitpFFGpnfBRSJlYmH1HvCFQWcpYTruH72eUZn7oQGRbHxrj/WkvZoLqdevgGgN3TrXw==" saltValue="fELtzMhcxj3oC8UiWJQPFA==" spinCount="100000" sheet="1" selectLockedCells="1"/>
  <mergeCells count="4">
    <mergeCell ref="A3:E3"/>
    <mergeCell ref="A1:B1"/>
    <mergeCell ref="E1:E2"/>
    <mergeCell ref="D4:E4"/>
  </mergeCells>
  <printOptions horizontalCentered="1"/>
  <pageMargins left="0.25" right="0.25" top="1" bottom="0.75" header="0.5" footer="0.3"/>
  <pageSetup orientation="portrait" r:id="rId1"/>
  <headerFooter>
    <oddHeader>&amp;F</oddHeader>
    <oddFooter>&amp;LUpdated: &amp;D&amp;T&amp;RPage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2F144DD-2FBE-409F-A387-D3C7C9801837}">
          <x14:formula1>
            <xm:f>'!!! PLEASE READ FIRST !!!'!$A$2:$A$4</xm:f>
          </x14:formula1>
          <xm:sqref>C5:D17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7"/>
  <sheetViews>
    <sheetView workbookViewId="0">
      <pane ySplit="3" topLeftCell="A4" activePane="bottomLeft" state="frozen"/>
      <selection pane="bottomLeft" activeCell="C4" sqref="C4"/>
    </sheetView>
  </sheetViews>
  <sheetFormatPr defaultColWidth="9.1796875" defaultRowHeight="14" x14ac:dyDescent="0.3"/>
  <cols>
    <col min="1" max="2" width="4" style="28" customWidth="1"/>
    <col min="3" max="3" width="11.1796875" style="29" customWidth="1"/>
    <col min="4" max="4" width="2.7265625" style="29" customWidth="1"/>
    <col min="5" max="5" width="20.1796875" style="1" customWidth="1"/>
    <col min="6" max="6" width="1.81640625" style="1" customWidth="1"/>
    <col min="7" max="7" width="4.7265625" style="1" customWidth="1"/>
    <col min="8" max="8" width="17.81640625" style="1" customWidth="1"/>
    <col min="9" max="9" width="22.7265625" style="1" customWidth="1"/>
    <col min="10" max="11" width="9.453125" style="1" customWidth="1"/>
    <col min="12" max="16384" width="9.1796875" style="1"/>
  </cols>
  <sheetData>
    <row r="1" spans="1:15" x14ac:dyDescent="0.3">
      <c r="A1" s="163" t="s">
        <v>8</v>
      </c>
      <c r="B1" s="164"/>
      <c r="C1" s="34" t="s">
        <v>13</v>
      </c>
      <c r="D1" s="120"/>
      <c r="E1" s="178" t="str">
        <f>CONCATENATE('!!! PLEASE READ FIRST !!!'!$C$35,", Club #",'!!! PLEASE READ FIRST !!!'!$D$37)</f>
        <v xml:space="preserve"> , Club #Enter Club Number Here</v>
      </c>
      <c r="F1" s="150"/>
      <c r="G1" s="150"/>
      <c r="H1" s="150"/>
      <c r="I1" s="150"/>
      <c r="J1" s="150"/>
      <c r="K1" s="150"/>
    </row>
    <row r="2" spans="1:15" ht="51" customHeight="1" x14ac:dyDescent="0.3">
      <c r="A2" s="32" t="s">
        <v>66</v>
      </c>
      <c r="B2" s="33" t="s">
        <v>67</v>
      </c>
      <c r="C2" s="35"/>
      <c r="D2" s="104"/>
      <c r="E2" s="179"/>
      <c r="F2" s="180"/>
      <c r="G2" s="180"/>
      <c r="H2" s="180"/>
      <c r="I2" s="180"/>
      <c r="J2" s="180"/>
      <c r="K2" s="180"/>
    </row>
    <row r="3" spans="1:15" ht="17.25" customHeight="1" x14ac:dyDescent="0.35">
      <c r="A3" s="159" t="s">
        <v>12</v>
      </c>
      <c r="B3" s="160"/>
      <c r="C3" s="160"/>
      <c r="D3" s="160"/>
      <c r="E3" s="181"/>
      <c r="F3" s="182"/>
      <c r="G3" s="182"/>
      <c r="H3" s="182"/>
      <c r="I3" s="182"/>
      <c r="J3" s="182"/>
      <c r="K3" s="183"/>
    </row>
    <row r="4" spans="1:15" s="13" customFormat="1" ht="36" customHeight="1" x14ac:dyDescent="0.3">
      <c r="A4" s="74">
        <v>2</v>
      </c>
      <c r="B4" s="75"/>
      <c r="C4" s="47"/>
      <c r="D4" s="113"/>
      <c r="E4" s="184" t="s">
        <v>87</v>
      </c>
      <c r="F4" s="185"/>
      <c r="G4" s="185"/>
      <c r="H4" s="185"/>
      <c r="I4" s="185"/>
      <c r="J4" s="185"/>
      <c r="K4" s="186"/>
      <c r="L4" s="1"/>
      <c r="M4" s="1"/>
      <c r="N4" s="1"/>
      <c r="O4" s="1"/>
    </row>
    <row r="5" spans="1:15" s="13" customFormat="1" ht="48" customHeight="1" x14ac:dyDescent="0.3">
      <c r="A5" s="41"/>
      <c r="B5" s="42">
        <v>2</v>
      </c>
      <c r="C5" s="48"/>
      <c r="D5" s="114"/>
      <c r="E5" s="187" t="s">
        <v>88</v>
      </c>
      <c r="F5" s="173"/>
      <c r="G5" s="173"/>
      <c r="H5" s="173"/>
      <c r="I5" s="173"/>
      <c r="J5" s="173"/>
      <c r="K5" s="174"/>
      <c r="L5" s="1"/>
      <c r="M5" s="1"/>
      <c r="N5" s="1"/>
      <c r="O5" s="1"/>
    </row>
    <row r="6" spans="1:15" s="13" customFormat="1" ht="48" customHeight="1" x14ac:dyDescent="0.3">
      <c r="A6" s="39">
        <v>6</v>
      </c>
      <c r="B6" s="40"/>
      <c r="C6" s="36"/>
      <c r="D6" s="105"/>
      <c r="E6" s="172" t="s">
        <v>182</v>
      </c>
      <c r="F6" s="173"/>
      <c r="G6" s="173"/>
      <c r="H6" s="173"/>
      <c r="I6" s="173"/>
      <c r="J6" s="173"/>
      <c r="K6" s="174"/>
      <c r="L6" s="1"/>
      <c r="M6" s="1"/>
      <c r="N6" s="1"/>
      <c r="O6" s="1"/>
    </row>
    <row r="7" spans="1:15" s="13" customFormat="1" ht="48" customHeight="1" x14ac:dyDescent="0.3">
      <c r="A7" s="39">
        <v>5</v>
      </c>
      <c r="B7" s="40"/>
      <c r="C7" s="36"/>
      <c r="D7" s="105"/>
      <c r="E7" s="172" t="s">
        <v>183</v>
      </c>
      <c r="F7" s="173"/>
      <c r="G7" s="173"/>
      <c r="H7" s="173"/>
      <c r="I7" s="173"/>
      <c r="J7" s="173"/>
      <c r="K7" s="174"/>
      <c r="L7" s="1"/>
      <c r="M7" s="1"/>
      <c r="N7" s="1"/>
      <c r="O7" s="1"/>
    </row>
    <row r="8" spans="1:15" ht="18" customHeight="1" x14ac:dyDescent="0.3">
      <c r="A8" s="39">
        <v>2</v>
      </c>
      <c r="B8" s="40"/>
      <c r="C8" s="36"/>
      <c r="D8" s="105"/>
      <c r="E8" s="175" t="s">
        <v>184</v>
      </c>
      <c r="F8" s="176"/>
      <c r="G8" s="176"/>
      <c r="H8" s="176"/>
      <c r="I8" s="176"/>
      <c r="J8" s="176"/>
      <c r="K8" s="177"/>
    </row>
    <row r="9" spans="1:15" ht="18" customHeight="1" x14ac:dyDescent="0.3">
      <c r="A9" s="39"/>
      <c r="B9" s="40"/>
      <c r="C9" s="36"/>
      <c r="D9" s="105"/>
      <c r="E9" s="192" t="s">
        <v>40</v>
      </c>
      <c r="F9" s="190"/>
      <c r="G9" s="190"/>
      <c r="H9" s="190"/>
      <c r="I9" s="190"/>
      <c r="J9" s="190"/>
      <c r="K9" s="191"/>
    </row>
    <row r="10" spans="1:15" ht="36" customHeight="1" x14ac:dyDescent="0.3">
      <c r="A10" s="39">
        <v>2</v>
      </c>
      <c r="B10" s="40"/>
      <c r="C10" s="36"/>
      <c r="D10" s="105"/>
      <c r="E10" s="193" t="s">
        <v>89</v>
      </c>
      <c r="F10" s="190"/>
      <c r="G10" s="190"/>
      <c r="H10" s="190"/>
      <c r="I10" s="190"/>
      <c r="J10" s="190"/>
      <c r="K10" s="191"/>
    </row>
    <row r="11" spans="1:15" ht="18" customHeight="1" x14ac:dyDescent="0.3">
      <c r="A11" s="39">
        <v>2</v>
      </c>
      <c r="B11" s="40"/>
      <c r="C11" s="36"/>
      <c r="D11" s="105"/>
      <c r="E11" s="193" t="s">
        <v>90</v>
      </c>
      <c r="F11" s="190"/>
      <c r="G11" s="190"/>
      <c r="H11" s="190"/>
      <c r="I11" s="190"/>
      <c r="J11" s="190"/>
      <c r="K11" s="191"/>
    </row>
    <row r="12" spans="1:15" ht="36" customHeight="1" x14ac:dyDescent="0.3">
      <c r="A12" s="39">
        <v>2</v>
      </c>
      <c r="B12" s="40"/>
      <c r="C12" s="36"/>
      <c r="D12" s="105"/>
      <c r="E12" s="193" t="s">
        <v>91</v>
      </c>
      <c r="F12" s="190"/>
      <c r="G12" s="190"/>
      <c r="H12" s="190"/>
      <c r="I12" s="190"/>
      <c r="J12" s="190"/>
      <c r="K12" s="191"/>
    </row>
    <row r="13" spans="1:15" ht="18" customHeight="1" x14ac:dyDescent="0.3">
      <c r="A13" s="39">
        <v>2</v>
      </c>
      <c r="B13" s="40"/>
      <c r="C13" s="36"/>
      <c r="D13" s="105"/>
      <c r="E13" s="193" t="s">
        <v>185</v>
      </c>
      <c r="F13" s="190"/>
      <c r="G13" s="190"/>
      <c r="H13" s="190"/>
      <c r="I13" s="190"/>
      <c r="J13" s="190"/>
      <c r="K13" s="191"/>
    </row>
    <row r="14" spans="1:15" ht="18" customHeight="1" x14ac:dyDescent="0.3">
      <c r="A14" s="39">
        <v>4</v>
      </c>
      <c r="B14" s="40"/>
      <c r="C14" s="36"/>
      <c r="D14" s="105"/>
      <c r="E14" s="193" t="s">
        <v>186</v>
      </c>
      <c r="F14" s="190"/>
      <c r="G14" s="190"/>
      <c r="H14" s="190"/>
      <c r="I14" s="190"/>
      <c r="J14" s="190"/>
      <c r="K14" s="191"/>
    </row>
    <row r="15" spans="1:15" ht="36" customHeight="1" x14ac:dyDescent="0.3">
      <c r="A15" s="39"/>
      <c r="B15" s="40"/>
      <c r="C15" s="36"/>
      <c r="D15" s="105"/>
      <c r="E15" s="196" t="s">
        <v>187</v>
      </c>
      <c r="F15" s="173"/>
      <c r="G15" s="173"/>
      <c r="H15" s="173"/>
      <c r="I15" s="173"/>
      <c r="J15" s="173"/>
      <c r="K15" s="174"/>
    </row>
    <row r="16" spans="1:15" ht="48" customHeight="1" x14ac:dyDescent="0.3">
      <c r="A16" s="41"/>
      <c r="B16" s="42">
        <v>2</v>
      </c>
      <c r="C16" s="48"/>
      <c r="D16" s="114"/>
      <c r="E16" s="188" t="s">
        <v>188</v>
      </c>
      <c r="F16" s="173"/>
      <c r="G16" s="173"/>
      <c r="H16" s="173"/>
      <c r="I16" s="173"/>
      <c r="J16" s="173"/>
      <c r="K16" s="174"/>
    </row>
    <row r="17" spans="1:13" ht="36" customHeight="1" x14ac:dyDescent="0.3">
      <c r="A17" s="41"/>
      <c r="B17" s="42">
        <v>5</v>
      </c>
      <c r="C17" s="48"/>
      <c r="D17" s="114"/>
      <c r="E17" s="188" t="s">
        <v>189</v>
      </c>
      <c r="F17" s="173"/>
      <c r="G17" s="173"/>
      <c r="H17" s="173"/>
      <c r="I17" s="173"/>
      <c r="J17" s="173"/>
      <c r="K17" s="174"/>
    </row>
    <row r="18" spans="1:13" ht="18" customHeight="1" x14ac:dyDescent="0.3">
      <c r="A18" s="39"/>
      <c r="B18" s="40"/>
      <c r="C18" s="48"/>
      <c r="D18" s="114"/>
      <c r="E18" s="76" t="s">
        <v>59</v>
      </c>
      <c r="F18" s="76"/>
      <c r="G18" s="194"/>
      <c r="H18" s="195"/>
      <c r="I18" s="195"/>
      <c r="J18" s="195"/>
      <c r="K18" s="197"/>
    </row>
    <row r="19" spans="1:13" ht="18" customHeight="1" x14ac:dyDescent="0.3">
      <c r="A19" s="39"/>
      <c r="B19" s="40"/>
      <c r="C19" s="48"/>
      <c r="D19" s="114"/>
      <c r="E19" s="76" t="s">
        <v>61</v>
      </c>
      <c r="F19" s="198"/>
      <c r="G19" s="199"/>
      <c r="H19" s="199"/>
      <c r="I19" s="76" t="s">
        <v>60</v>
      </c>
      <c r="J19" s="200"/>
      <c r="K19" s="201"/>
    </row>
    <row r="20" spans="1:13" ht="18" customHeight="1" x14ac:dyDescent="0.3">
      <c r="A20" s="41"/>
      <c r="B20" s="42">
        <v>1</v>
      </c>
      <c r="C20" s="48"/>
      <c r="D20" s="114"/>
      <c r="E20" s="189" t="s">
        <v>98</v>
      </c>
      <c r="F20" s="190"/>
      <c r="G20" s="190"/>
      <c r="H20" s="190"/>
      <c r="I20" s="190"/>
      <c r="J20" s="190"/>
      <c r="K20" s="191"/>
    </row>
    <row r="21" spans="1:13" ht="18" customHeight="1" x14ac:dyDescent="0.3">
      <c r="A21" s="41"/>
      <c r="B21" s="42"/>
      <c r="C21" s="48"/>
      <c r="D21" s="114"/>
      <c r="E21" s="76" t="s">
        <v>58</v>
      </c>
      <c r="F21" s="76"/>
      <c r="H21" s="194"/>
      <c r="I21" s="195"/>
      <c r="J21" s="195"/>
      <c r="K21" s="77"/>
    </row>
    <row r="22" spans="1:13" ht="36" customHeight="1" x14ac:dyDescent="0.3">
      <c r="A22" s="41"/>
      <c r="B22" s="42">
        <v>1</v>
      </c>
      <c r="C22" s="48"/>
      <c r="D22" s="114"/>
      <c r="E22" s="188" t="s">
        <v>99</v>
      </c>
      <c r="F22" s="173"/>
      <c r="G22" s="173"/>
      <c r="H22" s="173"/>
      <c r="I22" s="173"/>
      <c r="J22" s="173"/>
      <c r="K22" s="174"/>
    </row>
    <row r="23" spans="1:13" ht="18" customHeight="1" thickBot="1" x14ac:dyDescent="0.35">
      <c r="A23" s="41"/>
      <c r="B23" s="42">
        <v>1</v>
      </c>
      <c r="C23" s="73"/>
      <c r="D23" s="114"/>
      <c r="E23" s="189" t="s">
        <v>97</v>
      </c>
      <c r="F23" s="190"/>
      <c r="G23" s="190"/>
      <c r="H23" s="190"/>
      <c r="I23" s="190"/>
      <c r="J23" s="190"/>
      <c r="K23" s="191"/>
    </row>
    <row r="24" spans="1:13" ht="27.5" customHeight="1" thickBot="1" x14ac:dyDescent="0.35">
      <c r="A24" s="63">
        <f>SUM(A4:A23)</f>
        <v>27</v>
      </c>
      <c r="B24" s="62">
        <f>SUM(B4:B23)</f>
        <v>12</v>
      </c>
      <c r="C24" s="81">
        <f>A25+B25</f>
        <v>0</v>
      </c>
      <c r="D24" s="121"/>
      <c r="E24" s="122" t="s">
        <v>57</v>
      </c>
      <c r="F24" s="82"/>
      <c r="G24" s="83"/>
      <c r="H24" s="83"/>
      <c r="I24" s="83"/>
      <c r="J24" s="83"/>
      <c r="K24" s="84"/>
    </row>
    <row r="25" spans="1:13" ht="19" customHeight="1" x14ac:dyDescent="0.3">
      <c r="A25" s="72">
        <f>SUMIF(C3:C23,"Yes",A3:A23)</f>
        <v>0</v>
      </c>
      <c r="B25" s="72">
        <f>SUMIF(C3:C23,"Yes",B3:B23)</f>
        <v>0</v>
      </c>
      <c r="L25" s="4"/>
      <c r="M25" s="4"/>
    </row>
    <row r="26" spans="1:13" ht="29.25" customHeight="1" x14ac:dyDescent="0.3">
      <c r="A26" s="203" t="s">
        <v>179</v>
      </c>
      <c r="B26" s="203"/>
      <c r="C26" s="204"/>
      <c r="D26" s="204"/>
      <c r="E26" s="204"/>
      <c r="F26" s="204"/>
      <c r="G26" s="204"/>
      <c r="H26" s="204"/>
      <c r="I26" s="204"/>
      <c r="J26" s="204"/>
      <c r="K26" s="204"/>
    </row>
    <row r="29" spans="1:13" ht="30.75" customHeight="1" x14ac:dyDescent="0.3">
      <c r="A29" s="203" t="s">
        <v>180</v>
      </c>
      <c r="B29" s="203"/>
      <c r="C29" s="204"/>
      <c r="D29" s="204"/>
      <c r="E29" s="204"/>
      <c r="F29" s="204"/>
      <c r="G29" s="204"/>
      <c r="H29" s="204"/>
      <c r="I29" s="204"/>
      <c r="J29" s="204"/>
      <c r="K29" s="204"/>
    </row>
    <row r="30" spans="1:13" x14ac:dyDescent="0.3">
      <c r="C30" s="4" t="s">
        <v>63</v>
      </c>
      <c r="D30" s="4"/>
    </row>
    <row r="31" spans="1:13" x14ac:dyDescent="0.3">
      <c r="C31" s="4" t="s">
        <v>62</v>
      </c>
      <c r="D31" s="4"/>
    </row>
    <row r="32" spans="1:13" x14ac:dyDescent="0.3">
      <c r="C32" s="4" t="s">
        <v>41</v>
      </c>
      <c r="D32" s="4"/>
    </row>
    <row r="34" spans="1:13" x14ac:dyDescent="0.3">
      <c r="L34" s="9"/>
    </row>
    <row r="35" spans="1:13" ht="29.25" customHeight="1" x14ac:dyDescent="0.35">
      <c r="A35" s="203" t="s">
        <v>190</v>
      </c>
      <c r="B35" s="203"/>
      <c r="C35" s="204"/>
      <c r="D35" s="204"/>
      <c r="E35" s="204"/>
      <c r="F35" s="204"/>
      <c r="G35" s="204"/>
      <c r="H35" s="204"/>
      <c r="I35" s="204"/>
      <c r="J35" s="204"/>
      <c r="K35" s="204"/>
      <c r="L35" s="9"/>
      <c r="M35" s="6"/>
    </row>
    <row r="36" spans="1:13" ht="14.15" customHeight="1" x14ac:dyDescent="0.35">
      <c r="A36" s="98"/>
      <c r="B36" s="98"/>
      <c r="C36" s="99"/>
      <c r="D36" s="99"/>
      <c r="E36" s="99"/>
      <c r="F36" s="99"/>
      <c r="G36" s="99"/>
      <c r="H36" s="99"/>
      <c r="I36" s="99"/>
      <c r="J36" s="99"/>
      <c r="K36" s="99"/>
      <c r="L36" s="9"/>
      <c r="M36" s="6"/>
    </row>
    <row r="38" spans="1:13" ht="27.75" customHeight="1" x14ac:dyDescent="0.3">
      <c r="A38" s="203" t="s">
        <v>181</v>
      </c>
      <c r="B38" s="203"/>
      <c r="C38" s="204"/>
      <c r="D38" s="204"/>
      <c r="E38" s="204"/>
      <c r="F38" s="204"/>
      <c r="G38" s="204"/>
      <c r="H38" s="204"/>
      <c r="I38" s="204"/>
      <c r="J38" s="204"/>
      <c r="K38" s="204"/>
    </row>
    <row r="39" spans="1:13" x14ac:dyDescent="0.3">
      <c r="C39" s="4" t="s">
        <v>74</v>
      </c>
      <c r="D39" s="4"/>
    </row>
    <row r="40" spans="1:13" x14ac:dyDescent="0.3">
      <c r="C40" s="4" t="s">
        <v>82</v>
      </c>
      <c r="D40" s="4"/>
    </row>
    <row r="41" spans="1:13" x14ac:dyDescent="0.3">
      <c r="C41" s="4" t="s">
        <v>83</v>
      </c>
      <c r="D41" s="4"/>
    </row>
    <row r="44" spans="1:13" ht="21.65" customHeight="1" thickBot="1" x14ac:dyDescent="0.35">
      <c r="A44" s="202" t="s">
        <v>42</v>
      </c>
      <c r="B44" s="202"/>
      <c r="C44" s="202"/>
      <c r="D44" s="202"/>
      <c r="E44" s="202"/>
      <c r="F44" s="202"/>
      <c r="G44" s="202"/>
      <c r="H44" s="202"/>
      <c r="I44" s="202"/>
      <c r="J44" s="30"/>
      <c r="K44" s="30"/>
    </row>
    <row r="45" spans="1:13" ht="14.5" thickBot="1" x14ac:dyDescent="0.35">
      <c r="A45" s="9" t="s">
        <v>43</v>
      </c>
      <c r="B45" s="9"/>
      <c r="C45" s="1"/>
      <c r="D45" s="1"/>
      <c r="I45" s="10" t="s">
        <v>44</v>
      </c>
    </row>
    <row r="46" spans="1:13" ht="14.5" thickBot="1" x14ac:dyDescent="0.35">
      <c r="A46" s="9" t="s">
        <v>109</v>
      </c>
      <c r="B46" s="9"/>
      <c r="C46" s="9"/>
      <c r="D46" s="9"/>
      <c r="I46" s="12" t="s">
        <v>45</v>
      </c>
    </row>
    <row r="47" spans="1:13" ht="14.5" thickBot="1" x14ac:dyDescent="0.35">
      <c r="A47" s="9" t="s">
        <v>46</v>
      </c>
      <c r="B47" s="9"/>
      <c r="C47" s="1"/>
      <c r="D47" s="1"/>
      <c r="I47" s="10" t="s">
        <v>110</v>
      </c>
    </row>
  </sheetData>
  <sheetProtection algorithmName="SHA-512" hashValue="NvAAhg70T+w7nN7Cenhz5usXvKAqXesuS95YYwwxI1a6/ix7NfVlD2fdKmNTLGLAJtlbdxv0JUMW9qphFL2SuA==" saltValue="uemaSbJjwMf1Ah/sodiEbw==" spinCount="100000" sheet="1" selectLockedCells="1"/>
  <mergeCells count="29">
    <mergeCell ref="A44:I44"/>
    <mergeCell ref="A26:K26"/>
    <mergeCell ref="A29:K29"/>
    <mergeCell ref="A35:K35"/>
    <mergeCell ref="A38:K38"/>
    <mergeCell ref="E22:K22"/>
    <mergeCell ref="E23:K23"/>
    <mergeCell ref="E9:K9"/>
    <mergeCell ref="E10:K10"/>
    <mergeCell ref="E11:K11"/>
    <mergeCell ref="E12:K12"/>
    <mergeCell ref="E13:K13"/>
    <mergeCell ref="H21:J21"/>
    <mergeCell ref="E14:K14"/>
    <mergeCell ref="E15:K15"/>
    <mergeCell ref="E16:K16"/>
    <mergeCell ref="E17:K17"/>
    <mergeCell ref="E20:K20"/>
    <mergeCell ref="G18:K18"/>
    <mergeCell ref="F19:H19"/>
    <mergeCell ref="J19:K19"/>
    <mergeCell ref="E7:K7"/>
    <mergeCell ref="E8:K8"/>
    <mergeCell ref="A1:B1"/>
    <mergeCell ref="E1:K2"/>
    <mergeCell ref="A3:K3"/>
    <mergeCell ref="E4:K4"/>
    <mergeCell ref="E5:K5"/>
    <mergeCell ref="E6:K6"/>
  </mergeCells>
  <printOptions horizontalCentered="1"/>
  <pageMargins left="0.25" right="0.25" top="1" bottom="0.75" header="0.5" footer="0.3"/>
  <pageSetup orientation="portrait" r:id="rId1"/>
  <headerFooter>
    <oddHeader>&amp;F</oddHeader>
    <oddFooter>&amp;LUpdated: &amp;D&amp;T&amp;RPage &amp;P of &amp;N</oddFooter>
  </headerFooter>
  <rowBreaks count="1" manualBreakCount="1">
    <brk id="24" max="16383" man="1"/>
  </rowBreaks>
  <colBreaks count="1" manualBreakCount="1">
    <brk id="11"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4C9EF1F-7FAD-4181-9A1A-5391A0803A82}">
          <x14:formula1>
            <xm:f>'!!! PLEASE READ FIRST !!!'!$A$2:$A$4</xm:f>
          </x14:formula1>
          <xm:sqref>C4:D23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1"/>
  <sheetViews>
    <sheetView zoomScaleNormal="100" workbookViewId="0">
      <pane ySplit="3" topLeftCell="A4" activePane="bottomLeft" state="frozen"/>
      <selection pane="bottomLeft" activeCell="C4" sqref="C4"/>
    </sheetView>
  </sheetViews>
  <sheetFormatPr defaultColWidth="9.1796875" defaultRowHeight="14" x14ac:dyDescent="0.3"/>
  <cols>
    <col min="1" max="2" width="4" style="28" customWidth="1"/>
    <col min="3" max="3" width="10.81640625" style="29" customWidth="1"/>
    <col min="4" max="4" width="2.7265625" style="29" customWidth="1"/>
    <col min="5" max="5" width="85.54296875" style="21" customWidth="1"/>
    <col min="6" max="6" width="4.1796875" style="1" customWidth="1"/>
    <col min="7" max="8" width="9.1796875" style="1" hidden="1" customWidth="1"/>
    <col min="9" max="16384" width="9.1796875" style="1"/>
  </cols>
  <sheetData>
    <row r="1" spans="1:16" x14ac:dyDescent="0.3">
      <c r="A1" s="163" t="s">
        <v>8</v>
      </c>
      <c r="B1" s="164"/>
      <c r="C1" s="34" t="s">
        <v>13</v>
      </c>
      <c r="D1" s="103"/>
      <c r="E1" s="165" t="str">
        <f>CONCATENATE('!!! PLEASE READ FIRST !!!'!$C$35,", Club #",'!!! PLEASE READ FIRST !!!'!$D$37)</f>
        <v xml:space="preserve"> , Club #Enter Club Number Here</v>
      </c>
      <c r="F1" s="14"/>
    </row>
    <row r="2" spans="1:16" ht="52" customHeight="1" x14ac:dyDescent="0.3">
      <c r="A2" s="32" t="s">
        <v>66</v>
      </c>
      <c r="B2" s="33" t="s">
        <v>67</v>
      </c>
      <c r="C2" s="35"/>
      <c r="D2" s="104"/>
      <c r="E2" s="166"/>
      <c r="F2" s="14"/>
    </row>
    <row r="3" spans="1:16" ht="17.25" customHeight="1" x14ac:dyDescent="0.3">
      <c r="A3" s="159" t="s">
        <v>11</v>
      </c>
      <c r="B3" s="160"/>
      <c r="C3" s="160"/>
      <c r="D3" s="160"/>
      <c r="E3" s="205"/>
    </row>
    <row r="4" spans="1:16" s="13" customFormat="1" ht="66" customHeight="1" x14ac:dyDescent="0.3">
      <c r="A4" s="74">
        <v>3</v>
      </c>
      <c r="B4" s="75"/>
      <c r="C4" s="15"/>
      <c r="D4" s="15"/>
      <c r="E4" s="127" t="s">
        <v>93</v>
      </c>
      <c r="J4" s="1"/>
      <c r="K4" s="1"/>
      <c r="L4" s="1"/>
      <c r="M4" s="1"/>
      <c r="N4" s="1"/>
      <c r="O4" s="1"/>
      <c r="P4" s="1"/>
    </row>
    <row r="5" spans="1:16" s="13" customFormat="1" ht="50.5" customHeight="1" x14ac:dyDescent="0.3">
      <c r="A5" s="41"/>
      <c r="B5" s="42">
        <v>4</v>
      </c>
      <c r="C5" s="16"/>
      <c r="D5" s="16"/>
      <c r="E5" s="68" t="s">
        <v>84</v>
      </c>
      <c r="J5" s="1"/>
      <c r="K5" s="1"/>
      <c r="L5" s="1"/>
      <c r="M5" s="1"/>
      <c r="N5" s="1"/>
      <c r="O5" s="1"/>
      <c r="P5" s="1"/>
    </row>
    <row r="6" spans="1:16" s="13" customFormat="1" ht="18" customHeight="1" x14ac:dyDescent="0.3">
      <c r="A6" s="41"/>
      <c r="B6" s="42">
        <v>5</v>
      </c>
      <c r="C6" s="16"/>
      <c r="D6" s="16"/>
      <c r="E6" s="68" t="s">
        <v>171</v>
      </c>
      <c r="J6" s="1"/>
      <c r="K6" s="1"/>
      <c r="L6" s="1"/>
      <c r="M6" s="1"/>
      <c r="N6" s="1"/>
      <c r="O6" s="1"/>
      <c r="P6" s="1"/>
    </row>
    <row r="7" spans="1:16" s="13" customFormat="1" ht="18" customHeight="1" x14ac:dyDescent="0.3">
      <c r="A7" s="39">
        <v>4</v>
      </c>
      <c r="B7" s="40"/>
      <c r="C7" s="15"/>
      <c r="D7" s="15"/>
      <c r="E7" s="66" t="s">
        <v>92</v>
      </c>
      <c r="J7" s="1"/>
      <c r="K7" s="1"/>
      <c r="L7" s="1"/>
      <c r="M7" s="1"/>
      <c r="N7" s="1"/>
      <c r="O7" s="1"/>
      <c r="P7" s="1"/>
    </row>
    <row r="8" spans="1:16" s="13" customFormat="1" ht="18" customHeight="1" x14ac:dyDescent="0.3">
      <c r="A8" s="39">
        <v>2</v>
      </c>
      <c r="B8" s="40"/>
      <c r="C8" s="15"/>
      <c r="D8" s="15"/>
      <c r="E8" s="66" t="s">
        <v>94</v>
      </c>
      <c r="J8" s="1"/>
      <c r="K8" s="1"/>
      <c r="L8" s="1"/>
      <c r="M8" s="1"/>
      <c r="N8" s="1"/>
      <c r="O8" s="1"/>
      <c r="P8" s="1"/>
    </row>
    <row r="9" spans="1:16" s="13" customFormat="1" ht="18" customHeight="1" x14ac:dyDescent="0.3">
      <c r="A9" s="39">
        <v>3</v>
      </c>
      <c r="B9" s="40"/>
      <c r="C9" s="15"/>
      <c r="D9" s="15"/>
      <c r="E9" s="66" t="s">
        <v>95</v>
      </c>
      <c r="J9" s="1"/>
      <c r="K9" s="1"/>
      <c r="L9" s="1"/>
      <c r="M9" s="1"/>
      <c r="N9" s="1"/>
      <c r="O9" s="1"/>
      <c r="P9" s="1"/>
    </row>
    <row r="10" spans="1:16" s="7" customFormat="1" ht="36" customHeight="1" x14ac:dyDescent="0.3">
      <c r="A10" s="71"/>
      <c r="B10" s="78">
        <v>5</v>
      </c>
      <c r="C10" s="16"/>
      <c r="D10" s="16"/>
      <c r="E10" s="68" t="s">
        <v>125</v>
      </c>
      <c r="J10" s="1"/>
      <c r="K10" s="1"/>
      <c r="L10" s="1"/>
      <c r="M10" s="1"/>
      <c r="N10" s="1"/>
      <c r="O10" s="1"/>
      <c r="P10" s="1"/>
    </row>
    <row r="11" spans="1:16" ht="36" customHeight="1" x14ac:dyDescent="0.3">
      <c r="A11" s="39"/>
      <c r="B11" s="40"/>
      <c r="C11" s="15"/>
      <c r="D11" s="15"/>
      <c r="E11" s="111" t="s">
        <v>96</v>
      </c>
    </row>
    <row r="12" spans="1:16" ht="18" customHeight="1" x14ac:dyDescent="0.3">
      <c r="A12" s="39">
        <v>2</v>
      </c>
      <c r="B12" s="40"/>
      <c r="C12" s="15"/>
      <c r="D12" s="15"/>
      <c r="E12" s="109" t="s">
        <v>172</v>
      </c>
    </row>
    <row r="13" spans="1:16" ht="18" customHeight="1" x14ac:dyDescent="0.3">
      <c r="A13" s="39">
        <v>4</v>
      </c>
      <c r="B13" s="40"/>
      <c r="C13" s="15"/>
      <c r="D13" s="15"/>
      <c r="E13" s="109" t="s">
        <v>173</v>
      </c>
    </row>
    <row r="14" spans="1:16" ht="18" customHeight="1" x14ac:dyDescent="0.3">
      <c r="A14" s="39">
        <v>6</v>
      </c>
      <c r="B14" s="40"/>
      <c r="C14" s="15"/>
      <c r="D14" s="15"/>
      <c r="E14" s="109" t="s">
        <v>174</v>
      </c>
    </row>
    <row r="15" spans="1:16" x14ac:dyDescent="0.3">
      <c r="A15" s="39"/>
      <c r="B15" s="40"/>
      <c r="C15" s="15"/>
      <c r="D15" s="15"/>
      <c r="E15" s="123" t="str">
        <f>IF(AND(C12="Yes",C13="Yes"),"Clubs may only count one, Please enter YES for only one",IF(AND(C12="Yes",C13="Yes",C14="Yes"),"Clubs may only count one, Please enter YES for only one",IF(AND(C12="Yes",C14="Yes"),"Clubs may only count one, Please enter YES for only one",IF(AND(C13="Yes",C14="Yes"),"Clubs may only count one, Please enter YES for only one"," "))))</f>
        <v xml:space="preserve"> </v>
      </c>
    </row>
    <row r="16" spans="1:16" ht="18" customHeight="1" x14ac:dyDescent="0.3">
      <c r="A16" s="39"/>
      <c r="B16" s="40"/>
      <c r="C16" s="15"/>
      <c r="D16" s="15"/>
      <c r="E16" s="111" t="s">
        <v>111</v>
      </c>
    </row>
    <row r="17" spans="1:12" ht="18" customHeight="1" x14ac:dyDescent="0.3">
      <c r="A17" s="39">
        <v>2</v>
      </c>
      <c r="B17" s="40"/>
      <c r="C17" s="15"/>
      <c r="D17" s="15"/>
      <c r="E17" s="109" t="s">
        <v>175</v>
      </c>
    </row>
    <row r="18" spans="1:12" ht="18" customHeight="1" x14ac:dyDescent="0.3">
      <c r="A18" s="39">
        <v>4</v>
      </c>
      <c r="B18" s="40"/>
      <c r="C18" s="15"/>
      <c r="D18" s="15"/>
      <c r="E18" s="109" t="s">
        <v>176</v>
      </c>
    </row>
    <row r="19" spans="1:12" ht="18" customHeight="1" x14ac:dyDescent="0.3">
      <c r="A19" s="39">
        <v>6</v>
      </c>
      <c r="B19" s="40"/>
      <c r="C19" s="15"/>
      <c r="D19" s="15"/>
      <c r="E19" s="109" t="s">
        <v>177</v>
      </c>
    </row>
    <row r="20" spans="1:12" x14ac:dyDescent="0.3">
      <c r="A20" s="39"/>
      <c r="B20" s="40"/>
      <c r="C20" s="15"/>
      <c r="D20" s="15"/>
      <c r="E20" s="123" t="str">
        <f>IF(AND(C17="Yes",C18="Yes"),"Clubs may only count one, Please enter YES for only one",IF(AND(C17="Yes",C18="Yes",C19="Yes"),"Clubs may only count one, Please enter YES for only one",IF(AND(C17="Yes",C19="Yes"),"Clubs may only count one, Please enter YES for only one",IF(AND(C18="Yes",C19="Yes"),"Clubs may only count one, Please enter YES for only one"," "))))</f>
        <v xml:space="preserve"> </v>
      </c>
    </row>
    <row r="21" spans="1:12" ht="36" customHeight="1" x14ac:dyDescent="0.3">
      <c r="A21" s="39">
        <v>2</v>
      </c>
      <c r="B21" s="40"/>
      <c r="C21" s="15"/>
      <c r="D21" s="15"/>
      <c r="E21" s="66" t="s">
        <v>65</v>
      </c>
    </row>
    <row r="22" spans="1:12" ht="48" customHeight="1" x14ac:dyDescent="0.3">
      <c r="A22" s="41"/>
      <c r="B22" s="42">
        <v>3</v>
      </c>
      <c r="C22" s="16"/>
      <c r="D22" s="16"/>
      <c r="E22" s="68" t="s">
        <v>112</v>
      </c>
    </row>
    <row r="23" spans="1:12" ht="36" customHeight="1" x14ac:dyDescent="0.3">
      <c r="A23" s="41"/>
      <c r="B23" s="42">
        <v>3</v>
      </c>
      <c r="C23" s="16"/>
      <c r="D23" s="16"/>
      <c r="E23" s="68" t="s">
        <v>191</v>
      </c>
    </row>
    <row r="24" spans="1:12" ht="18" customHeight="1" thickBot="1" x14ac:dyDescent="0.35">
      <c r="A24" s="39">
        <v>5</v>
      </c>
      <c r="B24" s="40"/>
      <c r="C24" s="15"/>
      <c r="D24" s="15"/>
      <c r="E24" s="70" t="s">
        <v>100</v>
      </c>
    </row>
    <row r="25" spans="1:12" ht="19" customHeight="1" thickBot="1" x14ac:dyDescent="0.35">
      <c r="A25" s="63">
        <f>SUM(A4:A24)-A12-A13-A17-A18</f>
        <v>31</v>
      </c>
      <c r="B25" s="62">
        <f>SUM(B4:B24)-B12-B13-B17-B18</f>
        <v>20</v>
      </c>
      <c r="C25" s="87">
        <f>IF(OR(E15="Clubs may only count one, Please enter YES for only one",E20="Clubs may only count one, Please enter YES for only one"),"Error",A26+B26)</f>
        <v>0</v>
      </c>
      <c r="D25" s="87"/>
      <c r="E25" s="88" t="s">
        <v>64</v>
      </c>
    </row>
    <row r="26" spans="1:12" x14ac:dyDescent="0.3">
      <c r="A26" s="72">
        <f>SUMIF(C4:C24,"Yes",A4:A24)</f>
        <v>0</v>
      </c>
      <c r="B26" s="72">
        <f>SUMIF(C4:C24,"Yes",B4:B24)</f>
        <v>0</v>
      </c>
    </row>
    <row r="28" spans="1:12" ht="31.5" customHeight="1" x14ac:dyDescent="0.3">
      <c r="A28" s="206" t="s">
        <v>178</v>
      </c>
      <c r="B28" s="206"/>
      <c r="C28" s="190"/>
      <c r="D28" s="190"/>
      <c r="E28" s="190"/>
    </row>
    <row r="29" spans="1:12" ht="14.5" x14ac:dyDescent="0.35">
      <c r="J29" s="6"/>
      <c r="K29" s="6"/>
      <c r="L29" s="6"/>
    </row>
    <row r="30" spans="1:12" ht="14.5" x14ac:dyDescent="0.35">
      <c r="J30" s="6"/>
      <c r="K30" s="6"/>
      <c r="L30" s="6"/>
    </row>
    <row r="31" spans="1:12" ht="14.5" x14ac:dyDescent="0.35">
      <c r="J31" s="6"/>
      <c r="K31" s="6"/>
      <c r="L31" s="6"/>
    </row>
  </sheetData>
  <sheetProtection algorithmName="SHA-512" hashValue="FpcRUpXOgsrmXO+wxBSYCxFbNPX+T2AmDVOheSluk80D4RMbJXoj0q7BLlAoZxNHoflbtm0iIfh16U7SjoIskA==" saltValue="2YDsam2qa5VtRq/xUkJobQ==" spinCount="100000" sheet="1" objects="1" scenarios="1"/>
  <mergeCells count="4">
    <mergeCell ref="A3:E3"/>
    <mergeCell ref="A28:E28"/>
    <mergeCell ref="A1:B1"/>
    <mergeCell ref="E1:E2"/>
  </mergeCells>
  <conditionalFormatting sqref="E15">
    <cfRule type="containsText" dxfId="10" priority="1" operator="containsText" text="Please enter YES for only one">
      <formula>NOT(ISERROR(SEARCH("Please enter YES for only one",E15)))</formula>
    </cfRule>
  </conditionalFormatting>
  <conditionalFormatting sqref="E20">
    <cfRule type="containsText" dxfId="9" priority="3" operator="containsText" text="Please enter YES for only one">
      <formula>NOT(ISERROR(SEARCH("Please enter YES for only one",E20)))</formula>
    </cfRule>
  </conditionalFormatting>
  <printOptions horizontalCentered="1"/>
  <pageMargins left="0.25" right="0.25" top="1" bottom="0.75" header="0.5" footer="0.3"/>
  <pageSetup orientation="portrait" r:id="rId1"/>
  <headerFooter>
    <oddHeader>&amp;F</oddHeader>
    <oddFooter>&amp;LUpdated: &amp;D&amp;T&amp;RPage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B7F03BA-0428-44E9-B37A-401AE7FC0130}">
          <x14:formula1>
            <xm:f>'!!! PLEASE READ FIRST !!!'!$A$2:$A$4</xm:f>
          </x14:formula1>
          <xm:sqref>C4:D24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1B83E-575A-4111-BE82-1A16818130BD}">
  <dimension ref="A1:N18"/>
  <sheetViews>
    <sheetView workbookViewId="0">
      <pane ySplit="3" topLeftCell="A4" activePane="bottomLeft" state="frozen"/>
      <selection pane="bottomLeft" activeCell="F5" sqref="F5"/>
    </sheetView>
  </sheetViews>
  <sheetFormatPr defaultColWidth="9.1796875" defaultRowHeight="14" x14ac:dyDescent="0.3"/>
  <cols>
    <col min="1" max="2" width="8.7265625" style="28" customWidth="1"/>
    <col min="3" max="6" width="8.7265625" style="29" customWidth="1"/>
    <col min="7" max="7" width="48.7265625" style="21" customWidth="1"/>
    <col min="8" max="8" width="4.1796875" style="1" customWidth="1"/>
    <col min="9" max="10" width="9.1796875" style="1" hidden="1" customWidth="1"/>
    <col min="11" max="16384" width="9.1796875" style="1"/>
  </cols>
  <sheetData>
    <row r="1" spans="1:14" ht="15.75" customHeight="1" x14ac:dyDescent="0.3">
      <c r="A1" s="163" t="s">
        <v>69</v>
      </c>
      <c r="B1" s="164"/>
      <c r="C1" s="163" t="s">
        <v>37</v>
      </c>
      <c r="D1" s="164"/>
      <c r="E1" s="163" t="s">
        <v>71</v>
      </c>
      <c r="F1" s="164"/>
      <c r="G1" s="208" t="str">
        <f>CONCATENATE('!!! PLEASE READ FIRST !!!'!$C$35,", Club #",'!!! PLEASE READ FIRST !!!'!$D$37)</f>
        <v xml:space="preserve"> , Club #Enter Club Number Here</v>
      </c>
    </row>
    <row r="2" spans="1:14" ht="15.75" customHeight="1" x14ac:dyDescent="0.3">
      <c r="A2" s="32" t="s">
        <v>8</v>
      </c>
      <c r="B2" s="79" t="s">
        <v>70</v>
      </c>
      <c r="C2" s="32" t="s">
        <v>8</v>
      </c>
      <c r="D2" s="79" t="s">
        <v>70</v>
      </c>
      <c r="E2" s="32" t="s">
        <v>8</v>
      </c>
      <c r="F2" s="79" t="s">
        <v>70</v>
      </c>
      <c r="G2" s="209"/>
    </row>
    <row r="3" spans="1:14" ht="17.25" customHeight="1" x14ac:dyDescent="0.3">
      <c r="A3" s="159" t="s">
        <v>72</v>
      </c>
      <c r="B3" s="160"/>
      <c r="C3" s="160"/>
      <c r="D3" s="160"/>
      <c r="E3" s="160"/>
      <c r="F3" s="160"/>
      <c r="G3" s="205"/>
    </row>
    <row r="4" spans="1:14" s="13" customFormat="1" ht="18" customHeight="1" x14ac:dyDescent="0.3">
      <c r="A4" s="91">
        <f>'Club Function'!A43</f>
        <v>39</v>
      </c>
      <c r="B4" s="92">
        <f>'Club Function'!A16+'Club Function'!A42</f>
        <v>0</v>
      </c>
      <c r="C4" s="91">
        <f>'Club Function'!B43</f>
        <v>16</v>
      </c>
      <c r="D4" s="92">
        <f>'Club Function'!B16+'Club Function'!B42</f>
        <v>0</v>
      </c>
      <c r="E4" s="91">
        <f>A4+C4</f>
        <v>55</v>
      </c>
      <c r="F4" s="92">
        <f>B4+D4</f>
        <v>0</v>
      </c>
      <c r="G4" s="93" t="s">
        <v>47</v>
      </c>
      <c r="L4" s="1"/>
      <c r="M4" s="1"/>
      <c r="N4" s="1"/>
    </row>
    <row r="5" spans="1:14" s="13" customFormat="1" ht="18" customHeight="1" x14ac:dyDescent="0.3">
      <c r="A5" s="94">
        <f>'Membership Development'!A18</f>
        <v>34</v>
      </c>
      <c r="B5" s="95">
        <f>'Membership Development'!A20</f>
        <v>0</v>
      </c>
      <c r="C5" s="94">
        <f>'Membership Development'!B18</f>
        <v>15</v>
      </c>
      <c r="D5" s="95">
        <f>'Membership Development'!B20</f>
        <v>0</v>
      </c>
      <c r="E5" s="94">
        <f t="shared" ref="E5:E7" si="0">A5+C5</f>
        <v>49</v>
      </c>
      <c r="F5" s="95">
        <f>IF('Membership Development'!C18="Error","Error",B5+D5)</f>
        <v>0</v>
      </c>
      <c r="G5" s="96" t="s">
        <v>9</v>
      </c>
      <c r="L5" s="1"/>
      <c r="M5" s="1"/>
      <c r="N5" s="1"/>
    </row>
    <row r="6" spans="1:14" s="13" customFormat="1" ht="18" customHeight="1" x14ac:dyDescent="0.3">
      <c r="A6" s="94">
        <f>Programs!A18</f>
        <v>21</v>
      </c>
      <c r="B6" s="95">
        <f>Programs!A19</f>
        <v>0</v>
      </c>
      <c r="C6" s="94">
        <f>Programs!B18</f>
        <v>23</v>
      </c>
      <c r="D6" s="95">
        <f>Programs!B19</f>
        <v>0</v>
      </c>
      <c r="E6" s="94">
        <f t="shared" si="0"/>
        <v>44</v>
      </c>
      <c r="F6" s="95">
        <f t="shared" ref="F6:F7" si="1">B6+D6</f>
        <v>0</v>
      </c>
      <c r="G6" s="96" t="s">
        <v>10</v>
      </c>
      <c r="L6" s="1"/>
      <c r="M6" s="1"/>
      <c r="N6" s="1"/>
    </row>
    <row r="7" spans="1:14" s="13" customFormat="1" ht="18" customHeight="1" x14ac:dyDescent="0.3">
      <c r="A7" s="94">
        <f>'Community Relations'!A24</f>
        <v>27</v>
      </c>
      <c r="B7" s="95">
        <f>'Community Relations'!A25</f>
        <v>0</v>
      </c>
      <c r="C7" s="94">
        <f>'Community Relations'!B24</f>
        <v>12</v>
      </c>
      <c r="D7" s="95">
        <f>'Community Relations'!B25</f>
        <v>0</v>
      </c>
      <c r="E7" s="94">
        <f t="shared" si="0"/>
        <v>39</v>
      </c>
      <c r="F7" s="95">
        <f t="shared" si="1"/>
        <v>0</v>
      </c>
      <c r="G7" s="96" t="s">
        <v>12</v>
      </c>
      <c r="L7" s="1"/>
      <c r="M7" s="1"/>
      <c r="N7" s="1"/>
    </row>
    <row r="8" spans="1:14" s="13" customFormat="1" ht="18" customHeight="1" x14ac:dyDescent="0.3">
      <c r="A8" s="94">
        <f>'Campaign Activities'!A25</f>
        <v>31</v>
      </c>
      <c r="B8" s="95">
        <f>'Campaign Activities'!A26</f>
        <v>0</v>
      </c>
      <c r="C8" s="94">
        <f>'Campaign Activities'!B25</f>
        <v>20</v>
      </c>
      <c r="D8" s="95">
        <f>'Campaign Activities'!B26</f>
        <v>0</v>
      </c>
      <c r="E8" s="94">
        <f>A8+C8</f>
        <v>51</v>
      </c>
      <c r="F8" s="95">
        <f>IF('Campaign Activities'!C25="Error","Error",B8+D8)</f>
        <v>0</v>
      </c>
      <c r="G8" s="96" t="s">
        <v>11</v>
      </c>
      <c r="L8" s="1"/>
      <c r="M8" s="1"/>
      <c r="N8" s="1"/>
    </row>
    <row r="9" spans="1:14" s="7" customFormat="1" ht="18" customHeight="1" x14ac:dyDescent="0.3">
      <c r="A9" s="124">
        <f t="shared" ref="A9:F9" si="2">SUM(A4:A8)</f>
        <v>152</v>
      </c>
      <c r="B9" s="125">
        <f t="shared" si="2"/>
        <v>0</v>
      </c>
      <c r="C9" s="124">
        <f t="shared" si="2"/>
        <v>86</v>
      </c>
      <c r="D9" s="125">
        <f t="shared" si="2"/>
        <v>0</v>
      </c>
      <c r="E9" s="124">
        <f t="shared" si="2"/>
        <v>238</v>
      </c>
      <c r="F9" s="125">
        <f t="shared" si="2"/>
        <v>0</v>
      </c>
      <c r="G9" s="126" t="s">
        <v>48</v>
      </c>
      <c r="L9" s="76"/>
      <c r="M9" s="76"/>
      <c r="N9" s="76"/>
    </row>
    <row r="10" spans="1:14" ht="14.5" x14ac:dyDescent="0.35">
      <c r="L10" s="6"/>
    </row>
    <row r="12" spans="1:14" x14ac:dyDescent="0.3">
      <c r="A12" s="76" t="s">
        <v>49</v>
      </c>
      <c r="B12" s="1"/>
      <c r="C12" s="1"/>
      <c r="D12" s="1"/>
      <c r="E12" s="1"/>
      <c r="F12" s="1"/>
      <c r="G12" s="1"/>
    </row>
    <row r="13" spans="1:14" ht="18" customHeight="1" x14ac:dyDescent="0.3">
      <c r="A13" s="1"/>
      <c r="B13" s="1"/>
      <c r="C13" s="1"/>
      <c r="D13" s="89" t="str">
        <f>IF(AND(F$9&gt;K13,F$9&lt;L13),F$9," ")</f>
        <v xml:space="preserve"> </v>
      </c>
      <c r="E13" s="21"/>
      <c r="F13" s="207" t="s">
        <v>50</v>
      </c>
      <c r="G13" s="176"/>
      <c r="K13" s="80">
        <v>124</v>
      </c>
      <c r="L13" s="80">
        <v>150</v>
      </c>
    </row>
    <row r="14" spans="1:14" ht="18" customHeight="1" x14ac:dyDescent="0.3">
      <c r="A14" s="1"/>
      <c r="B14" s="1"/>
      <c r="C14" s="1"/>
      <c r="D14" s="89" t="str">
        <f>IF(AND(F$9&gt;K14,F$9&lt;L14),F$9," ")</f>
        <v xml:space="preserve"> </v>
      </c>
      <c r="E14" s="21"/>
      <c r="F14" s="207" t="s">
        <v>51</v>
      </c>
      <c r="G14" s="176"/>
      <c r="K14" s="80">
        <v>149</v>
      </c>
      <c r="L14" s="80">
        <v>175</v>
      </c>
    </row>
    <row r="15" spans="1:14" ht="18" customHeight="1" x14ac:dyDescent="0.3">
      <c r="A15" s="1"/>
      <c r="B15" s="1"/>
      <c r="C15" s="1"/>
      <c r="D15" s="89" t="str">
        <f>IF(AND(F$9&gt;K15,F$9&lt;L15),F$9," ")</f>
        <v xml:space="preserve"> </v>
      </c>
      <c r="E15" s="21"/>
      <c r="F15" s="207" t="s">
        <v>52</v>
      </c>
      <c r="G15" s="176"/>
      <c r="K15" s="80">
        <v>174</v>
      </c>
      <c r="L15" s="80">
        <v>200</v>
      </c>
    </row>
    <row r="16" spans="1:14" ht="18" customHeight="1" x14ac:dyDescent="0.3">
      <c r="A16" s="1"/>
      <c r="B16" s="1"/>
      <c r="C16" s="1"/>
      <c r="D16" s="89" t="str">
        <f>IF(AND(F$9&gt;K16,F$9&lt;L16),F$9," ")</f>
        <v xml:space="preserve"> </v>
      </c>
      <c r="E16" s="21"/>
      <c r="F16" s="207" t="s">
        <v>196</v>
      </c>
      <c r="G16" s="176"/>
      <c r="K16" s="80">
        <v>199</v>
      </c>
      <c r="L16" s="80">
        <v>236</v>
      </c>
    </row>
    <row r="17" s="1" customFormat="1" x14ac:dyDescent="0.3"/>
    <row r="18" s="1" customFormat="1" x14ac:dyDescent="0.3"/>
  </sheetData>
  <sheetProtection algorithmName="SHA-512" hashValue="PpuABigYLQKqHVgah6BTju49Mkh0RjmcVi/rtWZeHUkYgtBaPxx6JI2G89Njeml3MyPhUEF6EMScuG+elCx0GQ==" saltValue="PInQsukKZks4cAKUNAWzrw==" spinCount="100000" sheet="1" insertHyperlinks="0"/>
  <mergeCells count="9">
    <mergeCell ref="F13:G13"/>
    <mergeCell ref="F14:G14"/>
    <mergeCell ref="F15:G15"/>
    <mergeCell ref="F16:G16"/>
    <mergeCell ref="A1:B1"/>
    <mergeCell ref="G1:G2"/>
    <mergeCell ref="A3:G3"/>
    <mergeCell ref="C1:D1"/>
    <mergeCell ref="E1:F1"/>
  </mergeCells>
  <conditionalFormatting sqref="D13">
    <cfRule type="cellIs" dxfId="8" priority="9" operator="between">
      <formula>$K$13</formula>
      <formula>$L$13</formula>
    </cfRule>
  </conditionalFormatting>
  <conditionalFormatting sqref="D14">
    <cfRule type="cellIs" dxfId="7" priority="8" operator="between">
      <formula>$K$14</formula>
      <formula>$L$14</formula>
    </cfRule>
  </conditionalFormatting>
  <conditionalFormatting sqref="D15">
    <cfRule type="cellIs" dxfId="6" priority="7" operator="between">
      <formula>$K$15</formula>
      <formula>$L$15</formula>
    </cfRule>
  </conditionalFormatting>
  <conditionalFormatting sqref="D16">
    <cfRule type="cellIs" dxfId="5" priority="6" operator="between">
      <formula>$K$16</formula>
      <formula>$L$16</formula>
    </cfRule>
  </conditionalFormatting>
  <conditionalFormatting sqref="F13">
    <cfRule type="cellIs" dxfId="4" priority="5" operator="between">
      <formula>$K$13</formula>
      <formula>$L$13</formula>
    </cfRule>
  </conditionalFormatting>
  <conditionalFormatting sqref="F13:G13">
    <cfRule type="expression" dxfId="3" priority="4">
      <formula>IF(AND(F$9&gt;K13,F$9&lt;L13),F$9," ")</formula>
    </cfRule>
  </conditionalFormatting>
  <conditionalFormatting sqref="F14:G14">
    <cfRule type="expression" dxfId="2" priority="2">
      <formula>IF(AND(F$9&gt;K14,F$9&lt;L14),F$9," ")</formula>
    </cfRule>
  </conditionalFormatting>
  <conditionalFormatting sqref="F15:G15">
    <cfRule type="expression" dxfId="1" priority="1">
      <formula>IF(AND(F$9&gt;K15,F$9&lt;L15),F$9," ")</formula>
    </cfRule>
  </conditionalFormatting>
  <conditionalFormatting sqref="F16:G16">
    <cfRule type="expression" dxfId="0" priority="3">
      <formula>IF(AND(F$9&gt;K16,F$9&lt;L16),F$9," ")</formula>
    </cfRule>
  </conditionalFormatting>
  <printOptions horizontalCentered="1"/>
  <pageMargins left="0.25" right="0.25" top="1" bottom="0.75" header="0.5" footer="0.3"/>
  <pageSetup orientation="portrait" r:id="rId1"/>
  <headerFooter>
    <oddHeader>&amp;F</oddHeader>
    <oddFooter>&amp;LUpdated: &amp;D&amp;T&amp;RPage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 PLEASE READ FIRST !!!</vt:lpstr>
      <vt:lpstr>Club Function</vt:lpstr>
      <vt:lpstr>Membership Development</vt:lpstr>
      <vt:lpstr>Programs</vt:lpstr>
      <vt:lpstr>Community Relations</vt:lpstr>
      <vt:lpstr>Campaign Activities</vt:lpstr>
      <vt:lpstr>Point Summary</vt:lpstr>
      <vt:lpstr>'!!! PLEASE READ FIRST !!!'!Print_Area</vt:lpstr>
      <vt:lpstr>'Campaign Activities'!Print_Area</vt:lpstr>
      <vt:lpstr>'Club Function'!Print_Area</vt:lpstr>
      <vt:lpstr>'Community Relations'!Print_Area</vt:lpstr>
      <vt:lpstr>'Membership Development'!Print_Area</vt:lpstr>
      <vt:lpstr>'Point Summary'!Print_Area</vt:lpstr>
      <vt:lpstr>Programs!Print_Area</vt:lpstr>
      <vt:lpstr>'!!! PLEASE READ FIRST !!!'!Print_Titles</vt:lpstr>
      <vt:lpstr>'Campaign Activities'!Print_Titles</vt:lpstr>
      <vt:lpstr>'Club Function'!Print_Titles</vt:lpstr>
      <vt:lpstr>'Community Relations'!Print_Titles</vt:lpstr>
      <vt:lpstr>'Membership Development'!Print_Titles</vt:lpstr>
      <vt:lpstr>Programs!Print_Titles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Lisa Askey</cp:lastModifiedBy>
  <cp:lastPrinted>2024-10-22T04:24:45Z</cp:lastPrinted>
  <dcterms:created xsi:type="dcterms:W3CDTF">2015-04-29T14:24:09Z</dcterms:created>
  <dcterms:modified xsi:type="dcterms:W3CDTF">2026-04-16T16:50:29Z</dcterms:modified>
</cp:coreProperties>
</file>