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sidemedia-my.sharepoint.com/personal/jennifer_reece_wppmedia_com/Documents/Desktop/JR/JR STUFF/Eric's Scoring Commission/6-27/"/>
    </mc:Choice>
  </mc:AlternateContent>
  <xr:revisionPtr revIDLastSave="0" documentId="8_{B2E51410-1C79-402C-853C-410006860770}" xr6:coauthVersionLast="47" xr6:coauthVersionMax="47" xr10:uidLastSave="{00000000-0000-0000-0000-000000000000}"/>
  <bookViews>
    <workbookView xWindow="-28920" yWindow="1140" windowWidth="29040" windowHeight="15720" tabRatio="599" xr2:uid="{00000000-000D-0000-FFFF-FFFF00000000}"/>
  </bookViews>
  <sheets>
    <sheet name="BRMC Saturday Index" sheetId="3" r:id="rId1"/>
  </sheets>
  <definedNames>
    <definedName name="_xlnm._FilterDatabase" localSheetId="0" hidden="1">'BRMC Saturday Index'!$A$3:$CL$3</definedName>
    <definedName name="_xlnm.Print_Area" localSheetId="0">'BRMC Saturday Index'!$A$1:$CL$109</definedName>
    <definedName name="_xlnm.Print_Titles" localSheetId="0">'BRMC Saturday Index'!$2:$3</definedName>
    <definedName name="RoundDate">'BRMC Saturday Index'!$G$113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111" i="3" l="1"/>
  <c r="CH108" i="3"/>
  <c r="CH70" i="3"/>
  <c r="CH56" i="3"/>
  <c r="CH52" i="3"/>
  <c r="CH14" i="3"/>
  <c r="CH11" i="3"/>
  <c r="CH4" i="3"/>
  <c r="CF111" i="3"/>
  <c r="CH97" i="3"/>
  <c r="CI105" i="3"/>
  <c r="CH105" i="3"/>
  <c r="CN105" i="3" s="1" a="1"/>
  <c r="CN105" i="3" s="1"/>
  <c r="CJ99" i="3" a="1"/>
  <c r="CJ99" i="3" s="1"/>
  <c r="CL99" i="3" s="1"/>
  <c r="CI59" i="3"/>
  <c r="CH59" i="3"/>
  <c r="CJ59" i="3" s="1" a="1"/>
  <c r="CJ59" i="3" s="1"/>
  <c r="CL59" i="3" s="1"/>
  <c r="CI46" i="3"/>
  <c r="CH46" i="3"/>
  <c r="CJ46" i="3" s="1" a="1"/>
  <c r="CJ46" i="3" s="1"/>
  <c r="CL46" i="3" s="1"/>
  <c r="CI26" i="3"/>
  <c r="CH26" i="3"/>
  <c r="CJ26" i="3" s="1" a="1"/>
  <c r="CJ26" i="3" s="1"/>
  <c r="CL26" i="3" s="1"/>
  <c r="CI12" i="3"/>
  <c r="CH12" i="3"/>
  <c r="CJ12" i="3" s="1" a="1"/>
  <c r="CJ12" i="3" s="1"/>
  <c r="CL12" i="3" s="1"/>
  <c r="CI81" i="3"/>
  <c r="CH81" i="3"/>
  <c r="CJ81" i="3" s="1" a="1"/>
  <c r="CJ81" i="3" s="1"/>
  <c r="CL81" i="3" s="1"/>
  <c r="CI44" i="3"/>
  <c r="CH44" i="3"/>
  <c r="CJ44" i="3" s="1" a="1"/>
  <c r="CJ44" i="3" s="1"/>
  <c r="CL44" i="3" s="1"/>
  <c r="CI51" i="3"/>
  <c r="CH51" i="3"/>
  <c r="CJ51" i="3" s="1" a="1"/>
  <c r="CJ51" i="3" s="1"/>
  <c r="CL51" i="3" s="1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C111" i="3"/>
  <c r="BB111" i="3"/>
  <c r="CJ105" i="3" l="1" a="1"/>
  <c r="CJ105" i="3" s="1"/>
  <c r="CL105" i="3" s="1"/>
  <c r="CI106" i="3"/>
  <c r="CI107" i="3"/>
  <c r="CI108" i="3"/>
  <c r="CI109" i="3"/>
  <c r="CI110" i="3"/>
  <c r="CI88" i="3"/>
  <c r="CI89" i="3"/>
  <c r="CI90" i="3"/>
  <c r="CI91" i="3"/>
  <c r="CI92" i="3"/>
  <c r="CI93" i="3"/>
  <c r="CI94" i="3"/>
  <c r="CI95" i="3"/>
  <c r="CI97" i="3"/>
  <c r="CI98" i="3"/>
  <c r="CI100" i="3"/>
  <c r="CI101" i="3"/>
  <c r="CI102" i="3"/>
  <c r="CI103" i="3"/>
  <c r="CI104" i="3"/>
  <c r="CI72" i="3"/>
  <c r="CI73" i="3"/>
  <c r="CI74" i="3"/>
  <c r="CI75" i="3"/>
  <c r="CI76" i="3"/>
  <c r="CI77" i="3"/>
  <c r="CI78" i="3"/>
  <c r="CI79" i="3"/>
  <c r="CI80" i="3"/>
  <c r="CI82" i="3"/>
  <c r="CI83" i="3"/>
  <c r="CI84" i="3"/>
  <c r="CI85" i="3"/>
  <c r="CI86" i="3"/>
  <c r="CI87" i="3"/>
  <c r="CI56" i="3"/>
  <c r="CI57" i="3"/>
  <c r="CI58" i="3"/>
  <c r="CI60" i="3"/>
  <c r="CI61" i="3"/>
  <c r="CI62" i="3"/>
  <c r="CI63" i="3"/>
  <c r="CI64" i="3"/>
  <c r="CI65" i="3"/>
  <c r="CI66" i="3"/>
  <c r="CI67" i="3"/>
  <c r="CI68" i="3"/>
  <c r="CI69" i="3"/>
  <c r="CI70" i="3"/>
  <c r="CI71" i="3"/>
  <c r="CI38" i="3"/>
  <c r="CI39" i="3"/>
  <c r="CI40" i="3"/>
  <c r="CI41" i="3"/>
  <c r="CI42" i="3"/>
  <c r="CI43" i="3"/>
  <c r="CI45" i="3"/>
  <c r="CI47" i="3"/>
  <c r="CI48" i="3"/>
  <c r="CI49" i="3"/>
  <c r="CI50" i="3"/>
  <c r="CI52" i="3"/>
  <c r="CI53" i="3"/>
  <c r="CI54" i="3"/>
  <c r="CI55" i="3"/>
  <c r="CI21" i="3"/>
  <c r="CI22" i="3"/>
  <c r="CI23" i="3"/>
  <c r="CI24" i="3"/>
  <c r="CI25" i="3"/>
  <c r="CI27" i="3"/>
  <c r="CI28" i="3"/>
  <c r="CI29" i="3"/>
  <c r="CI30" i="3"/>
  <c r="CI31" i="3"/>
  <c r="CI32" i="3"/>
  <c r="CI33" i="3"/>
  <c r="CI34" i="3"/>
  <c r="CI35" i="3"/>
  <c r="CI36" i="3"/>
  <c r="CI37" i="3"/>
  <c r="CI5" i="3"/>
  <c r="CI6" i="3"/>
  <c r="CI7" i="3"/>
  <c r="CI8" i="3"/>
  <c r="CI9" i="3"/>
  <c r="CI10" i="3"/>
  <c r="CI11" i="3"/>
  <c r="CI13" i="3"/>
  <c r="CI14" i="3"/>
  <c r="CI15" i="3"/>
  <c r="CI16" i="3"/>
  <c r="CI17" i="3"/>
  <c r="CI18" i="3"/>
  <c r="CI19" i="3"/>
  <c r="CI20" i="3"/>
  <c r="CI4" i="3"/>
  <c r="CH110" i="3" l="1"/>
  <c r="CJ110" i="3" s="1" a="1"/>
  <c r="CJ110" i="3" s="1"/>
  <c r="CL110" i="3" s="1"/>
  <c r="CH90" i="3"/>
  <c r="CJ90" i="3" s="1" a="1"/>
  <c r="CJ90" i="3" s="1"/>
  <c r="CL90" i="3" s="1"/>
  <c r="CH20" i="3"/>
  <c r="CJ20" i="3" s="1" a="1"/>
  <c r="CJ20" i="3" s="1"/>
  <c r="CL20" i="3" s="1"/>
  <c r="CH67" i="3" l="1"/>
  <c r="CJ67" i="3" s="1" a="1"/>
  <c r="CJ67" i="3" s="1"/>
  <c r="CL67" i="3" s="1"/>
  <c r="CH42" i="3"/>
  <c r="CJ42" i="3" s="1" a="1"/>
  <c r="CJ42" i="3" s="1"/>
  <c r="CL42" i="3" s="1"/>
  <c r="CN42" i="3" l="1" a="1"/>
  <c r="CN42" i="3" s="1"/>
  <c r="CN67" i="3" a="1"/>
  <c r="CN67" i="3" s="1"/>
  <c r="CH86" i="3"/>
  <c r="CJ86" i="3" s="1" a="1"/>
  <c r="CJ86" i="3" s="1"/>
  <c r="CL86" i="3" s="1"/>
  <c r="CH76" i="3"/>
  <c r="CJ76" i="3" s="1" a="1"/>
  <c r="CJ76" i="3" s="1"/>
  <c r="CL76" i="3" s="1"/>
  <c r="CH43" i="3"/>
  <c r="CJ43" i="3" s="1" a="1"/>
  <c r="CJ43" i="3" s="1"/>
  <c r="CL43" i="3" s="1"/>
  <c r="CH25" i="3"/>
  <c r="CJ25" i="3" s="1" a="1"/>
  <c r="CJ25" i="3" s="1"/>
  <c r="CL25" i="3" s="1"/>
  <c r="CH54" i="3"/>
  <c r="CJ54" i="3" s="1" a="1"/>
  <c r="CJ54" i="3" s="1"/>
  <c r="CL54" i="3" s="1"/>
  <c r="CH47" i="3"/>
  <c r="CJ47" i="3" s="1" a="1"/>
  <c r="CJ47" i="3" s="1"/>
  <c r="CL47" i="3" s="1"/>
  <c r="CH28" i="3"/>
  <c r="CJ28" i="3" s="1" a="1"/>
  <c r="CJ28" i="3" s="1"/>
  <c r="CL28" i="3" s="1"/>
  <c r="CH101" i="3"/>
  <c r="CJ101" i="3" s="1" a="1"/>
  <c r="CJ101" i="3" s="1"/>
  <c r="CL101" i="3" s="1"/>
  <c r="CH73" i="3"/>
  <c r="CJ73" i="3" s="1" a="1"/>
  <c r="CJ73" i="3" s="1"/>
  <c r="CL73" i="3" s="1"/>
  <c r="CJ4" i="3" a="1"/>
  <c r="CJ4" i="3" s="1"/>
  <c r="CL4" i="3" s="1"/>
  <c r="CJ70" i="3" a="1"/>
  <c r="CJ70" i="3" s="1"/>
  <c r="CL70" i="3" s="1"/>
  <c r="CH68" i="3"/>
  <c r="CJ68" i="3" s="1" a="1"/>
  <c r="CJ68" i="3" s="1"/>
  <c r="CL68" i="3" s="1"/>
  <c r="CH33" i="3"/>
  <c r="CJ33" i="3" s="1" a="1"/>
  <c r="CJ33" i="3" s="1"/>
  <c r="CL33" i="3" s="1"/>
  <c r="CH30" i="3"/>
  <c r="CJ30" i="3" s="1" a="1"/>
  <c r="CJ30" i="3" s="1"/>
  <c r="CL30" i="3" s="1"/>
  <c r="CH100" i="3"/>
  <c r="CJ100" i="3" s="1" a="1"/>
  <c r="CJ100" i="3" s="1"/>
  <c r="CL100" i="3" s="1"/>
  <c r="CH94" i="3"/>
  <c r="CJ94" i="3" s="1" a="1"/>
  <c r="CJ94" i="3" s="1"/>
  <c r="CL94" i="3" s="1"/>
  <c r="CH78" i="3"/>
  <c r="CJ78" i="3" s="1" a="1"/>
  <c r="CJ78" i="3" s="1"/>
  <c r="CL78" i="3" s="1"/>
  <c r="CN94" i="3" l="1" a="1"/>
  <c r="CN94" i="3" s="1"/>
  <c r="CN68" i="3" a="1"/>
  <c r="CN68" i="3" s="1"/>
  <c r="CN101" i="3" a="1"/>
  <c r="CN101" i="3" s="1"/>
  <c r="CN25" i="3" a="1"/>
  <c r="CN25" i="3" s="1"/>
  <c r="CN100" i="3" a="1"/>
  <c r="CN100" i="3" s="1"/>
  <c r="CN70" i="3" a="1"/>
  <c r="CN70" i="3" s="1"/>
  <c r="CN28" i="3" a="1"/>
  <c r="CN28" i="3" s="1"/>
  <c r="CN43" i="3" a="1"/>
  <c r="CN43" i="3" s="1"/>
  <c r="CN30" i="3" a="1"/>
  <c r="CN30" i="3" s="1"/>
  <c r="CN4" i="3" a="1"/>
  <c r="CN4" i="3" s="1"/>
  <c r="CN47" i="3" a="1"/>
  <c r="CN47" i="3" s="1"/>
  <c r="CN76" i="3" a="1"/>
  <c r="CN76" i="3" s="1"/>
  <c r="CN78" i="3" a="1"/>
  <c r="CN78" i="3" s="1"/>
  <c r="CN33" i="3" a="1"/>
  <c r="CN33" i="3" s="1"/>
  <c r="CN73" i="3" a="1"/>
  <c r="CN73" i="3" s="1"/>
  <c r="CN54" i="3" a="1"/>
  <c r="CN54" i="3" s="1"/>
  <c r="CN86" i="3" a="1"/>
  <c r="CN86" i="3" s="1"/>
  <c r="CH104" i="3"/>
  <c r="CJ104" i="3" s="1" a="1"/>
  <c r="CJ104" i="3" s="1"/>
  <c r="CL104" i="3" s="1"/>
  <c r="CH106" i="3"/>
  <c r="CJ106" i="3" s="1" a="1"/>
  <c r="CJ106" i="3" s="1"/>
  <c r="CL106" i="3" s="1"/>
  <c r="CH107" i="3"/>
  <c r="CJ107" i="3" s="1" a="1"/>
  <c r="CJ107" i="3" s="1"/>
  <c r="CL107" i="3" s="1"/>
  <c r="CJ108" i="3" a="1"/>
  <c r="CJ108" i="3" s="1"/>
  <c r="CL108" i="3" s="1"/>
  <c r="CH109" i="3"/>
  <c r="CH95" i="3"/>
  <c r="CJ95" i="3" s="1" a="1"/>
  <c r="CJ95" i="3" s="1"/>
  <c r="CL95" i="3" s="1"/>
  <c r="CJ97" i="3" a="1"/>
  <c r="CJ97" i="3" s="1"/>
  <c r="CL97" i="3" s="1"/>
  <c r="CH98" i="3"/>
  <c r="CJ98" i="3" s="1" a="1"/>
  <c r="CJ98" i="3" s="1"/>
  <c r="CL98" i="3" s="1"/>
  <c r="CH102" i="3"/>
  <c r="CJ102" i="3" s="1" a="1"/>
  <c r="CJ102" i="3" s="1"/>
  <c r="CL102" i="3" s="1"/>
  <c r="CH103" i="3"/>
  <c r="CJ103" i="3" s="1" a="1"/>
  <c r="CJ103" i="3" s="1"/>
  <c r="CL103" i="3" s="1"/>
  <c r="CH88" i="3"/>
  <c r="CJ88" i="3" s="1" a="1"/>
  <c r="CJ88" i="3" s="1"/>
  <c r="CL88" i="3" s="1"/>
  <c r="CH89" i="3"/>
  <c r="CJ89" i="3" s="1" a="1"/>
  <c r="CJ89" i="3" s="1"/>
  <c r="CL89" i="3" s="1"/>
  <c r="CH91" i="3"/>
  <c r="CJ91" i="3" s="1" a="1"/>
  <c r="CJ91" i="3" s="1"/>
  <c r="CL91" i="3" s="1"/>
  <c r="CH92" i="3"/>
  <c r="CJ92" i="3" s="1" a="1"/>
  <c r="CJ92" i="3" s="1"/>
  <c r="CL92" i="3" s="1"/>
  <c r="CH93" i="3"/>
  <c r="CJ93" i="3" s="1" a="1"/>
  <c r="CJ93" i="3" s="1"/>
  <c r="CL93" i="3" s="1"/>
  <c r="CH82" i="3"/>
  <c r="CJ82" i="3" s="1" a="1"/>
  <c r="CJ82" i="3" s="1"/>
  <c r="CL82" i="3" s="1"/>
  <c r="CH83" i="3"/>
  <c r="CJ83" i="3" s="1" a="1"/>
  <c r="CJ83" i="3" s="1"/>
  <c r="CL83" i="3" s="1"/>
  <c r="CH84" i="3"/>
  <c r="CJ84" i="3" s="1" a="1"/>
  <c r="CJ84" i="3" s="1"/>
  <c r="CL84" i="3" s="1"/>
  <c r="CH85" i="3"/>
  <c r="CJ85" i="3" s="1" a="1"/>
  <c r="CJ85" i="3" s="1"/>
  <c r="CL85" i="3" s="1"/>
  <c r="CH87" i="3"/>
  <c r="CJ87" i="3" s="1" a="1"/>
  <c r="CJ87" i="3" s="1"/>
  <c r="CL87" i="3" s="1"/>
  <c r="CH74" i="3"/>
  <c r="CJ74" i="3" s="1" a="1"/>
  <c r="CJ74" i="3" s="1"/>
  <c r="CL74" i="3" s="1"/>
  <c r="CH75" i="3"/>
  <c r="CJ75" i="3" s="1" a="1"/>
  <c r="CJ75" i="3" s="1"/>
  <c r="CL75" i="3" s="1"/>
  <c r="CH77" i="3"/>
  <c r="CJ77" i="3" s="1" a="1"/>
  <c r="CJ77" i="3" s="1"/>
  <c r="CL77" i="3" s="1"/>
  <c r="CH79" i="3"/>
  <c r="CJ79" i="3" s="1" a="1"/>
  <c r="CJ79" i="3" s="1"/>
  <c r="CL79" i="3" s="1"/>
  <c r="CH80" i="3"/>
  <c r="CJ80" i="3" s="1" a="1"/>
  <c r="CJ80" i="3" s="1"/>
  <c r="CL80" i="3" s="1"/>
  <c r="CH65" i="3"/>
  <c r="CJ65" i="3" s="1" a="1"/>
  <c r="CJ65" i="3" s="1"/>
  <c r="CL65" i="3" s="1"/>
  <c r="CH66" i="3"/>
  <c r="CJ66" i="3" s="1" a="1"/>
  <c r="CJ66" i="3" s="1"/>
  <c r="CL66" i="3" s="1"/>
  <c r="CH69" i="3"/>
  <c r="CJ69" i="3" s="1" a="1"/>
  <c r="CJ69" i="3" s="1"/>
  <c r="CL69" i="3" s="1"/>
  <c r="CH71" i="3"/>
  <c r="CJ71" i="3" s="1" a="1"/>
  <c r="CJ71" i="3" s="1"/>
  <c r="CL71" i="3" s="1"/>
  <c r="CH72" i="3"/>
  <c r="CJ72" i="3" s="1" a="1"/>
  <c r="CJ72" i="3" s="1"/>
  <c r="CL72" i="3" s="1"/>
  <c r="CH60" i="3"/>
  <c r="CJ60" i="3" s="1" a="1"/>
  <c r="CJ60" i="3" s="1"/>
  <c r="CL60" i="3" s="1"/>
  <c r="CH61" i="3"/>
  <c r="CJ61" i="3" s="1" a="1"/>
  <c r="CJ61" i="3" s="1"/>
  <c r="CL61" i="3" s="1"/>
  <c r="CH62" i="3"/>
  <c r="CJ62" i="3" s="1" a="1"/>
  <c r="CJ62" i="3" s="1"/>
  <c r="CL62" i="3" s="1"/>
  <c r="CH63" i="3"/>
  <c r="CJ63" i="3" s="1" a="1"/>
  <c r="CJ63" i="3" s="1"/>
  <c r="CL63" i="3" s="1"/>
  <c r="CH64" i="3"/>
  <c r="CJ64" i="3" s="1" a="1"/>
  <c r="CJ64" i="3" s="1"/>
  <c r="CL64" i="3" s="1"/>
  <c r="CH53" i="3"/>
  <c r="CJ53" i="3" s="1" a="1"/>
  <c r="CJ53" i="3" s="1"/>
  <c r="CL53" i="3" s="1"/>
  <c r="CH55" i="3"/>
  <c r="CJ55" i="3" s="1" a="1"/>
  <c r="CJ55" i="3" s="1"/>
  <c r="CL55" i="3" s="1"/>
  <c r="CJ56" i="3" a="1"/>
  <c r="CJ56" i="3" s="1"/>
  <c r="CL56" i="3" s="1"/>
  <c r="CH57" i="3"/>
  <c r="CJ57" i="3" s="1" a="1"/>
  <c r="CJ57" i="3" s="1"/>
  <c r="CL57" i="3" s="1"/>
  <c r="CH58" i="3"/>
  <c r="CJ58" i="3" s="1" a="1"/>
  <c r="CJ58" i="3" s="1"/>
  <c r="CL58" i="3" s="1"/>
  <c r="CH45" i="3"/>
  <c r="CJ45" i="3" s="1" a="1"/>
  <c r="CJ45" i="3" s="1"/>
  <c r="CL45" i="3" s="1"/>
  <c r="CH48" i="3"/>
  <c r="CJ48" i="3" s="1" a="1"/>
  <c r="CJ48" i="3" s="1"/>
  <c r="CL48" i="3" s="1"/>
  <c r="CH49" i="3"/>
  <c r="CJ49" i="3" s="1" a="1"/>
  <c r="CJ49" i="3" s="1"/>
  <c r="CL49" i="3" s="1"/>
  <c r="CH50" i="3"/>
  <c r="CJ50" i="3" s="1" a="1"/>
  <c r="CJ50" i="3" s="1"/>
  <c r="CL50" i="3" s="1"/>
  <c r="CJ52" i="3" a="1"/>
  <c r="CJ52" i="3" s="1"/>
  <c r="CL52" i="3" s="1"/>
  <c r="CH37" i="3"/>
  <c r="CJ37" i="3" s="1" a="1"/>
  <c r="CJ37" i="3" s="1"/>
  <c r="CL37" i="3" s="1"/>
  <c r="CH38" i="3"/>
  <c r="CJ38" i="3" s="1" a="1"/>
  <c r="CJ38" i="3" s="1"/>
  <c r="CL38" i="3" s="1"/>
  <c r="CH39" i="3"/>
  <c r="CJ39" i="3" s="1" a="1"/>
  <c r="CJ39" i="3" s="1"/>
  <c r="CL39" i="3" s="1"/>
  <c r="CH40" i="3"/>
  <c r="CJ40" i="3" s="1" a="1"/>
  <c r="CJ40" i="3" s="1"/>
  <c r="CL40" i="3" s="1"/>
  <c r="CH41" i="3"/>
  <c r="CJ41" i="3" s="1" a="1"/>
  <c r="CJ41" i="3" s="1"/>
  <c r="CL41" i="3" s="1"/>
  <c r="CH36" i="3"/>
  <c r="CJ36" i="3" s="1" a="1"/>
  <c r="CJ36" i="3" s="1"/>
  <c r="CL36" i="3" s="1"/>
  <c r="CH35" i="3"/>
  <c r="CJ35" i="3" s="1" a="1"/>
  <c r="CJ35" i="3" s="1"/>
  <c r="CL35" i="3" s="1"/>
  <c r="CH34" i="3"/>
  <c r="CJ34" i="3" s="1" a="1"/>
  <c r="CJ34" i="3" s="1"/>
  <c r="CL34" i="3" s="1"/>
  <c r="CH32" i="3"/>
  <c r="CJ32" i="3" s="1" a="1"/>
  <c r="CJ32" i="3" s="1"/>
  <c r="CL32" i="3" s="1"/>
  <c r="CH31" i="3"/>
  <c r="CJ31" i="3" s="1" a="1"/>
  <c r="CJ31" i="3" s="1"/>
  <c r="CL31" i="3" s="1"/>
  <c r="CH29" i="3"/>
  <c r="CJ29" i="3" s="1" a="1"/>
  <c r="CJ29" i="3" s="1"/>
  <c r="CL29" i="3" s="1"/>
  <c r="CH27" i="3"/>
  <c r="CJ27" i="3" s="1" a="1"/>
  <c r="CJ27" i="3" s="1"/>
  <c r="CL27" i="3" s="1"/>
  <c r="CH24" i="3"/>
  <c r="CJ24" i="3" s="1" a="1"/>
  <c r="CJ24" i="3" s="1"/>
  <c r="CL24" i="3" s="1"/>
  <c r="CH23" i="3"/>
  <c r="CJ23" i="3" s="1" a="1"/>
  <c r="CJ23" i="3" s="1"/>
  <c r="CL23" i="3" s="1"/>
  <c r="CH22" i="3"/>
  <c r="CJ22" i="3" s="1" a="1"/>
  <c r="CJ22" i="3" s="1"/>
  <c r="CL22" i="3" s="1"/>
  <c r="CH21" i="3"/>
  <c r="CJ21" i="3" s="1" a="1"/>
  <c r="CJ21" i="3" s="1"/>
  <c r="CL21" i="3" s="1"/>
  <c r="CH19" i="3"/>
  <c r="CJ19" i="3" s="1" a="1"/>
  <c r="CJ19" i="3" s="1"/>
  <c r="CL19" i="3" s="1"/>
  <c r="CH18" i="3"/>
  <c r="CJ18" i="3" s="1" a="1"/>
  <c r="CJ18" i="3" s="1"/>
  <c r="CL18" i="3" s="1"/>
  <c r="CH17" i="3"/>
  <c r="CJ17" i="3" s="1" a="1"/>
  <c r="CJ17" i="3" s="1"/>
  <c r="CL17" i="3" s="1"/>
  <c r="CH16" i="3"/>
  <c r="CJ16" i="3" s="1" a="1"/>
  <c r="CJ16" i="3" s="1"/>
  <c r="CL16" i="3" s="1"/>
  <c r="CH15" i="3"/>
  <c r="CJ15" i="3" s="1" a="1"/>
  <c r="CJ15" i="3" s="1"/>
  <c r="CL15" i="3" s="1"/>
  <c r="CJ14" i="3" a="1"/>
  <c r="CJ14" i="3" s="1"/>
  <c r="CL14" i="3" s="1"/>
  <c r="CH13" i="3"/>
  <c r="CJ13" i="3" s="1" a="1"/>
  <c r="CJ13" i="3" s="1"/>
  <c r="CL13" i="3" s="1"/>
  <c r="CJ11" i="3" a="1"/>
  <c r="CJ11" i="3" s="1"/>
  <c r="CL11" i="3" s="1"/>
  <c r="CH10" i="3"/>
  <c r="CJ10" i="3" s="1" a="1"/>
  <c r="CJ10" i="3" s="1"/>
  <c r="CL10" i="3" s="1"/>
  <c r="CH9" i="3"/>
  <c r="CJ9" i="3" s="1" a="1"/>
  <c r="CJ9" i="3" s="1"/>
  <c r="CL9" i="3" s="1"/>
  <c r="CH8" i="3"/>
  <c r="CJ8" i="3" s="1" a="1"/>
  <c r="CJ8" i="3" s="1"/>
  <c r="CL8" i="3" s="1"/>
  <c r="CH7" i="3"/>
  <c r="CJ7" i="3" s="1" a="1"/>
  <c r="CJ7" i="3" s="1"/>
  <c r="CL7" i="3" s="1"/>
  <c r="CH6" i="3"/>
  <c r="CJ6" i="3" s="1" a="1"/>
  <c r="CJ6" i="3" s="1"/>
  <c r="CL6" i="3" s="1"/>
  <c r="CH5" i="3"/>
  <c r="CJ5" i="3" s="1" a="1"/>
  <c r="CJ5" i="3" s="1"/>
  <c r="CL5" i="3" s="1"/>
  <c r="CJ109" i="3" l="1" a="1"/>
  <c r="CJ109" i="3" s="1"/>
  <c r="CL109" i="3" s="1"/>
  <c r="CL111" i="3" s="1"/>
  <c r="CN109" i="3" a="1"/>
  <c r="CN109" i="3" s="1"/>
  <c r="CN6" i="3" a="1"/>
  <c r="CN6" i="3" s="1"/>
  <c r="CN41" i="3" a="1"/>
  <c r="CN41" i="3" s="1"/>
  <c r="CN84" i="3" a="1"/>
  <c r="CN84" i="3" s="1"/>
  <c r="CN45" i="3" a="1"/>
  <c r="CN45" i="3" s="1"/>
  <c r="CN83" i="3" a="1"/>
  <c r="CN83" i="3" s="1"/>
  <c r="CN8" i="3" a="1"/>
  <c r="CN8" i="3" s="1"/>
  <c r="CN39" i="3" a="1"/>
  <c r="CN39" i="3" s="1"/>
  <c r="CN82" i="3" a="1"/>
  <c r="CN82" i="3" s="1"/>
  <c r="CN9" i="3" a="1"/>
  <c r="CN9" i="3" s="1"/>
  <c r="CN18" i="3" a="1"/>
  <c r="CN18" i="3" s="1"/>
  <c r="CN31" i="3" a="1"/>
  <c r="CN31" i="3" s="1"/>
  <c r="CN38" i="3" a="1"/>
  <c r="CN38" i="3" s="1"/>
  <c r="CN57" i="3" a="1"/>
  <c r="CN57" i="3" s="1"/>
  <c r="CN60" i="3" a="1"/>
  <c r="CN60" i="3" s="1"/>
  <c r="CN77" i="3" a="1"/>
  <c r="CN77" i="3" s="1"/>
  <c r="CN93" i="3" a="1"/>
  <c r="CN93" i="3" s="1"/>
  <c r="CN97" i="3" a="1"/>
  <c r="CN97" i="3" s="1"/>
  <c r="CN15" i="3" a="1"/>
  <c r="CN15" i="3" s="1"/>
  <c r="CN63" i="3" a="1"/>
  <c r="CN63" i="3" s="1"/>
  <c r="CN16" i="3" a="1"/>
  <c r="CN16" i="3" s="1"/>
  <c r="CN80" i="3" a="1"/>
  <c r="CN80" i="3" s="1"/>
  <c r="CN29" i="3" a="1"/>
  <c r="CN29" i="3" s="1"/>
  <c r="CN79" i="3" a="1"/>
  <c r="CN79" i="3" s="1"/>
  <c r="CN104" i="3" a="1"/>
  <c r="CN104" i="3" s="1"/>
  <c r="CN32" i="3" a="1"/>
  <c r="CN32" i="3" s="1"/>
  <c r="CN48" i="3" a="1"/>
  <c r="CN48" i="3" s="1"/>
  <c r="CN103" i="3" a="1"/>
  <c r="CN103" i="3" s="1"/>
  <c r="CN7" i="3" a="1"/>
  <c r="CN7" i="3" s="1"/>
  <c r="CN40" i="3" a="1"/>
  <c r="CN40" i="3" s="1"/>
  <c r="CN102" i="3" a="1"/>
  <c r="CN102" i="3" s="1"/>
  <c r="CN17" i="3" a="1"/>
  <c r="CN17" i="3" s="1"/>
  <c r="CN61" i="3" a="1"/>
  <c r="CN61" i="3" s="1"/>
  <c r="CN98" i="3" a="1"/>
  <c r="CN98" i="3" s="1"/>
  <c r="CN10" i="3" a="1"/>
  <c r="CN10" i="3" s="1"/>
  <c r="CN19" i="3" a="1"/>
  <c r="CN19" i="3" s="1"/>
  <c r="CN37" i="3" a="1"/>
  <c r="CN37" i="3" s="1"/>
  <c r="CN56" i="3" a="1"/>
  <c r="CN56" i="3" s="1"/>
  <c r="CN72" i="3" a="1"/>
  <c r="CN72" i="3" s="1"/>
  <c r="CN75" i="3" a="1"/>
  <c r="CN75" i="3" s="1"/>
  <c r="CN92" i="3" a="1"/>
  <c r="CN92" i="3" s="1"/>
  <c r="CN95" i="3" a="1"/>
  <c r="CN95" i="3" s="1"/>
  <c r="CN21" i="3" a="1"/>
  <c r="CN21" i="3" s="1"/>
  <c r="CN24" i="3" a="1"/>
  <c r="CN24" i="3" s="1"/>
  <c r="CN65" i="3" a="1"/>
  <c r="CN65" i="3" s="1"/>
  <c r="CN27" i="3" a="1"/>
  <c r="CN27" i="3" s="1"/>
  <c r="CN62" i="3" a="1"/>
  <c r="CN62" i="3" s="1"/>
  <c r="CN106" i="3" a="1"/>
  <c r="CN106" i="3" s="1"/>
  <c r="CN58" i="3" a="1"/>
  <c r="CN58" i="3" s="1"/>
  <c r="CN11" i="3" a="1"/>
  <c r="CN11" i="3" s="1"/>
  <c r="CN34" i="3" a="1"/>
  <c r="CN34" i="3" s="1"/>
  <c r="CN52" i="3" a="1"/>
  <c r="CN52" i="3" s="1"/>
  <c r="CN55" i="3" a="1"/>
  <c r="CN55" i="3" s="1"/>
  <c r="CN71" i="3" a="1"/>
  <c r="CN71" i="3" s="1"/>
  <c r="CN74" i="3" a="1"/>
  <c r="CN74" i="3" s="1"/>
  <c r="CN91" i="3" a="1"/>
  <c r="CN91" i="3" s="1"/>
  <c r="CN5" i="3" a="1"/>
  <c r="CN5" i="3" s="1"/>
  <c r="CN13" i="3" a="1"/>
  <c r="CN13" i="3" s="1"/>
  <c r="CN22" i="3" a="1"/>
  <c r="CN22" i="3" s="1"/>
  <c r="CN35" i="3" a="1"/>
  <c r="CN35" i="3" s="1"/>
  <c r="CN50" i="3" a="1"/>
  <c r="CN50" i="3" s="1"/>
  <c r="CN53" i="3" a="1"/>
  <c r="CN53" i="3" s="1"/>
  <c r="CN69" i="3" a="1"/>
  <c r="CN69" i="3" s="1"/>
  <c r="CN87" i="3" a="1"/>
  <c r="CN87" i="3" s="1"/>
  <c r="CN89" i="3" a="1"/>
  <c r="CN89" i="3" s="1"/>
  <c r="CN108" i="3" a="1"/>
  <c r="CN108" i="3" s="1"/>
  <c r="CN14" i="3" a="1"/>
  <c r="CN14" i="3" s="1"/>
  <c r="CN23" i="3" a="1"/>
  <c r="CN23" i="3" s="1"/>
  <c r="CN36" i="3" a="1"/>
  <c r="CN36" i="3" s="1"/>
  <c r="CN49" i="3" a="1"/>
  <c r="CN49" i="3" s="1"/>
  <c r="CN64" i="3" a="1"/>
  <c r="CN64" i="3" s="1"/>
  <c r="CN66" i="3" a="1"/>
  <c r="CN66" i="3" s="1"/>
  <c r="CN85" i="3" a="1"/>
  <c r="CN85" i="3" s="1"/>
  <c r="CN88" i="3" a="1"/>
  <c r="CN88" i="3" s="1"/>
  <c r="CN107" i="3" a="1"/>
  <c r="CN10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<sst xmlns="http://schemas.openxmlformats.org/spreadsheetml/2006/main" count="422" uniqueCount="253">
  <si>
    <t>No. of Rounds</t>
  </si>
  <si>
    <t>Average of all Rounds</t>
  </si>
  <si>
    <t>Big Rock at Indian Springs Men's Club</t>
  </si>
  <si>
    <t>Rating</t>
  </si>
  <si>
    <t>Slope</t>
  </si>
  <si>
    <t>Gold</t>
  </si>
  <si>
    <t>Blue</t>
  </si>
  <si>
    <t>White</t>
  </si>
  <si>
    <t>Red</t>
  </si>
  <si>
    <t>Tees Played</t>
  </si>
  <si>
    <t>Course Handicap</t>
  </si>
  <si>
    <t>GHIN Number</t>
  </si>
  <si>
    <t>Blue/White</t>
  </si>
  <si>
    <t>White/Red</t>
  </si>
  <si>
    <t>Waltz</t>
  </si>
  <si>
    <t>Skins</t>
  </si>
  <si>
    <t xml:space="preserve">Stroke Play </t>
  </si>
  <si>
    <t>Nassau</t>
  </si>
  <si>
    <t>Pinehurst</t>
  </si>
  <si>
    <t>Allen</t>
  </si>
  <si>
    <t>Mowry</t>
  </si>
  <si>
    <t>Andrew</t>
  </si>
  <si>
    <t>Grant</t>
  </si>
  <si>
    <t>Barney</t>
  </si>
  <si>
    <t>Brenner</t>
  </si>
  <si>
    <t>Ben</t>
  </si>
  <si>
    <t>Ramirez</t>
  </si>
  <si>
    <t>Bill</t>
  </si>
  <si>
    <t>Fennessy</t>
  </si>
  <si>
    <t>Bob</t>
  </si>
  <si>
    <t>Starbody</t>
  </si>
  <si>
    <t>Brad</t>
  </si>
  <si>
    <t>Pounders</t>
  </si>
  <si>
    <t>Brian</t>
  </si>
  <si>
    <t>Frye</t>
  </si>
  <si>
    <t>Bruce</t>
  </si>
  <si>
    <t>McCaig</t>
  </si>
  <si>
    <t>Charles</t>
  </si>
  <si>
    <t>Quillin</t>
  </si>
  <si>
    <t>Strauss</t>
  </si>
  <si>
    <t>Clay</t>
  </si>
  <si>
    <t>Whittaker</t>
  </si>
  <si>
    <t>Curtis</t>
  </si>
  <si>
    <t>Hill</t>
  </si>
  <si>
    <t>Dan</t>
  </si>
  <si>
    <t>Anderson</t>
  </si>
  <si>
    <t>Daniel</t>
  </si>
  <si>
    <t>Byers</t>
  </si>
  <si>
    <t>Danny</t>
  </si>
  <si>
    <t>Yost</t>
  </si>
  <si>
    <t>Dave</t>
  </si>
  <si>
    <t>Tanner</t>
  </si>
  <si>
    <t>Vicencia</t>
  </si>
  <si>
    <t>David</t>
  </si>
  <si>
    <t>Schmitz</t>
  </si>
  <si>
    <t>Williams</t>
  </si>
  <si>
    <t>Denny</t>
  </si>
  <si>
    <t>Kovacs</t>
  </si>
  <si>
    <t>Fabian</t>
  </si>
  <si>
    <t>Granados</t>
  </si>
  <si>
    <t>Frank</t>
  </si>
  <si>
    <t>Springmann</t>
  </si>
  <si>
    <t>Gary</t>
  </si>
  <si>
    <t>Mathiason</t>
  </si>
  <si>
    <t>Gene</t>
  </si>
  <si>
    <t>Dixon</t>
  </si>
  <si>
    <t>Glenn</t>
  </si>
  <si>
    <t>Meister</t>
  </si>
  <si>
    <t>Gord</t>
  </si>
  <si>
    <t>Greg</t>
  </si>
  <si>
    <t>Lang</t>
  </si>
  <si>
    <t>Gregg</t>
  </si>
  <si>
    <t>Stanford</t>
  </si>
  <si>
    <t>Jim</t>
  </si>
  <si>
    <t>Wilke</t>
  </si>
  <si>
    <t>JJ</t>
  </si>
  <si>
    <t>Makaro</t>
  </si>
  <si>
    <t>Joe</t>
  </si>
  <si>
    <t>Demarte</t>
  </si>
  <si>
    <t>Jon</t>
  </si>
  <si>
    <t>Prudhomme</t>
  </si>
  <si>
    <t>Stamberger</t>
  </si>
  <si>
    <t>Lee</t>
  </si>
  <si>
    <t>Ivey</t>
  </si>
  <si>
    <t>Lorne</t>
  </si>
  <si>
    <t>Cope</t>
  </si>
  <si>
    <t>Louis</t>
  </si>
  <si>
    <t>Cannizzo</t>
  </si>
  <si>
    <t>Marc</t>
  </si>
  <si>
    <t>Berget</t>
  </si>
  <si>
    <t>Matt</t>
  </si>
  <si>
    <t>Held</t>
  </si>
  <si>
    <t>Michael</t>
  </si>
  <si>
    <t>Wolff</t>
  </si>
  <si>
    <t>Wood</t>
  </si>
  <si>
    <t>Mike</t>
  </si>
  <si>
    <t>Burns</t>
  </si>
  <si>
    <t>Neal</t>
  </si>
  <si>
    <t>Perchuk</t>
  </si>
  <si>
    <t>Pat</t>
  </si>
  <si>
    <t>Blackburn</t>
  </si>
  <si>
    <t>Randy</t>
  </si>
  <si>
    <t>Lambert</t>
  </si>
  <si>
    <t>Ninomiya</t>
  </si>
  <si>
    <t>Sims</t>
  </si>
  <si>
    <t>Wick</t>
  </si>
  <si>
    <t>Richard</t>
  </si>
  <si>
    <t>Probst</t>
  </si>
  <si>
    <t>Rick</t>
  </si>
  <si>
    <t>Strong</t>
  </si>
  <si>
    <t>Roger</t>
  </si>
  <si>
    <t>Langner</t>
  </si>
  <si>
    <t>Sam</t>
  </si>
  <si>
    <t>Canzone</t>
  </si>
  <si>
    <t>Scott</t>
  </si>
  <si>
    <t>Baker</t>
  </si>
  <si>
    <t>Crawshaw</t>
  </si>
  <si>
    <t>Moore</t>
  </si>
  <si>
    <t>Steve</t>
  </si>
  <si>
    <t>Bushong</t>
  </si>
  <si>
    <t>Conley</t>
  </si>
  <si>
    <t>Stewart</t>
  </si>
  <si>
    <t>Laing</t>
  </si>
  <si>
    <t>Ted</t>
  </si>
  <si>
    <t>Todd</t>
  </si>
  <si>
    <t>Lond</t>
  </si>
  <si>
    <t>Tom</t>
  </si>
  <si>
    <t>Brewster</t>
  </si>
  <si>
    <t>Romleski</t>
  </si>
  <si>
    <t>Tyrone</t>
  </si>
  <si>
    <t>Thomas</t>
  </si>
  <si>
    <t>William</t>
  </si>
  <si>
    <t>Grafeld</t>
  </si>
  <si>
    <t>Dale</t>
  </si>
  <si>
    <t>Belsher</t>
  </si>
  <si>
    <t>First Name</t>
  </si>
  <si>
    <t>Last Name</t>
  </si>
  <si>
    <t>Canino</t>
  </si>
  <si>
    <t>2 Man 1 BB</t>
  </si>
  <si>
    <t>Kit</t>
  </si>
  <si>
    <t>Carstens</t>
  </si>
  <si>
    <t>Andy</t>
  </si>
  <si>
    <t>Huck</t>
  </si>
  <si>
    <t>McCann</t>
  </si>
  <si>
    <t>Bryan</t>
  </si>
  <si>
    <t>Pederson</t>
  </si>
  <si>
    <t>Nugent</t>
  </si>
  <si>
    <t>Les</t>
  </si>
  <si>
    <t>Tovani</t>
  </si>
  <si>
    <t>Visscher</t>
  </si>
  <si>
    <t>R-W-B</t>
  </si>
  <si>
    <t>John</t>
  </si>
  <si>
    <t>Clough</t>
  </si>
  <si>
    <t>Allan</t>
  </si>
  <si>
    <t>Gerking</t>
  </si>
  <si>
    <t>Ron</t>
  </si>
  <si>
    <t>Tatti</t>
  </si>
  <si>
    <t>Mem / Mem</t>
  </si>
  <si>
    <t>Rosner</t>
  </si>
  <si>
    <t>Kevin</t>
  </si>
  <si>
    <t>Torner</t>
  </si>
  <si>
    <t>Whaley</t>
  </si>
  <si>
    <t>Mem/Guest</t>
  </si>
  <si>
    <t>Faircloth</t>
  </si>
  <si>
    <t>Chris</t>
  </si>
  <si>
    <t>Galvan</t>
  </si>
  <si>
    <t>Picco</t>
  </si>
  <si>
    <t>Butch</t>
  </si>
  <si>
    <t>Pressley</t>
  </si>
  <si>
    <t>SATURDAY   HANDICAPS</t>
  </si>
  <si>
    <t>Adams</t>
  </si>
  <si>
    <t>Quigley</t>
  </si>
  <si>
    <t>Kenneth</t>
  </si>
  <si>
    <t>Stableford</t>
  </si>
  <si>
    <t>Trevor</t>
  </si>
  <si>
    <t>Demerritt</t>
  </si>
  <si>
    <t>Kuzek</t>
  </si>
  <si>
    <t>Lydell</t>
  </si>
  <si>
    <t>Good Bad</t>
  </si>
  <si>
    <t>Ugly</t>
  </si>
  <si>
    <t>CC Rd 1</t>
  </si>
  <si>
    <t>CC Rd 2</t>
  </si>
  <si>
    <t>Dahl</t>
  </si>
  <si>
    <t>Scramble</t>
  </si>
  <si>
    <t>Pink Lady</t>
  </si>
  <si>
    <t>Robert</t>
  </si>
  <si>
    <t>Jimenez</t>
  </si>
  <si>
    <t>Eric</t>
  </si>
  <si>
    <t>Reece</t>
  </si>
  <si>
    <t>USGA 5.2a Index</t>
  </si>
  <si>
    <t>Las Vegas</t>
  </si>
  <si>
    <t>Jeff</t>
  </si>
  <si>
    <t>Stephens</t>
  </si>
  <si>
    <t>3 Club</t>
  </si>
  <si>
    <t>Cup Rnd 1</t>
  </si>
  <si>
    <t>Cup Rnd 2</t>
  </si>
  <si>
    <t>Jackson</t>
  </si>
  <si>
    <t>Perez</t>
  </si>
  <si>
    <t>Cup Rnd 3</t>
  </si>
  <si>
    <t>Cup Rnd 4</t>
  </si>
  <si>
    <t>Cup Rnd 5</t>
  </si>
  <si>
    <t>Cup Rnd 6</t>
  </si>
  <si>
    <t>Cup Rnd 7</t>
  </si>
  <si>
    <t>Cup Rnd 8</t>
  </si>
  <si>
    <t>Cup Rnd 9</t>
  </si>
  <si>
    <t>Cup Rnd 10</t>
  </si>
  <si>
    <t>Cup Rnd 11</t>
  </si>
  <si>
    <t>Cup Rnd 12</t>
  </si>
  <si>
    <t>Cup Rnd 13</t>
  </si>
  <si>
    <t>Cup Rnd 14</t>
  </si>
  <si>
    <t>Cup Rnd 15</t>
  </si>
  <si>
    <t>Cup Rnd 16</t>
  </si>
  <si>
    <t>Cup Rnd 17</t>
  </si>
  <si>
    <t>Cup Final</t>
  </si>
  <si>
    <t>LAST 8 DIFFERENTIALS</t>
  </si>
  <si>
    <t>2 Man Scrm</t>
  </si>
  <si>
    <t>Stroke Play</t>
  </si>
  <si>
    <t>2 Man Pine</t>
  </si>
  <si>
    <t>4 Man RWB</t>
  </si>
  <si>
    <t>Skin &amp; Match</t>
  </si>
  <si>
    <t>Mbr Mbr</t>
  </si>
  <si>
    <t>Mbr / Gst</t>
  </si>
  <si>
    <t>Stable</t>
  </si>
  <si>
    <t>Club Chmp</t>
  </si>
  <si>
    <t>Ryder Cup</t>
  </si>
  <si>
    <t>6-6-6</t>
  </si>
  <si>
    <t>MC Choice</t>
  </si>
  <si>
    <t>Carter</t>
  </si>
  <si>
    <t>Sturgess</t>
  </si>
  <si>
    <t>Zieglgansberger</t>
  </si>
  <si>
    <t>Canceled</t>
  </si>
  <si>
    <t># Players</t>
  </si>
  <si>
    <t>Lange</t>
  </si>
  <si>
    <t>Craig</t>
  </si>
  <si>
    <t>Kessler</t>
  </si>
  <si>
    <t>Jeffrey</t>
  </si>
  <si>
    <t>Solomon</t>
  </si>
  <si>
    <t>Demetrius</t>
  </si>
  <si>
    <t>Brown</t>
  </si>
  <si>
    <t>Paul</t>
  </si>
  <si>
    <t>McQuade</t>
  </si>
  <si>
    <t>Varner</t>
  </si>
  <si>
    <t>Skin</t>
  </si>
  <si>
    <t>Loren</t>
  </si>
  <si>
    <t>Davis</t>
  </si>
  <si>
    <t>Match</t>
  </si>
  <si>
    <t>Kozlowski</t>
  </si>
  <si>
    <t>Vince</t>
  </si>
  <si>
    <t>Walker</t>
  </si>
  <si>
    <t>Big Rock Cup 6/13/2026</t>
  </si>
  <si>
    <t>Big Rock CuP 6/6/2026</t>
  </si>
  <si>
    <t>Big Rock Cup 6/20/2026</t>
  </si>
  <si>
    <t>Big Rock Cup 6/27/2026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</si>
</sst>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yy;@"/>
  </numFmts>
  <fonts count="14" x14ac:knownFonts="1">
    <font>
      <sz val="11"/>
      <name val="Arial"/>
      <family val="1"/>
    </font>
    <font>
      <b/>
      <sz val="11"/>
      <name val="Arial"/>
      <family val="2"/>
    </font>
    <font>
      <b/>
      <sz val="11"/>
      <color theme="1"/>
      <name val="Arial"/>
      <family val="1"/>
    </font>
    <font>
      <b/>
      <sz val="14"/>
      <name val="Arial"/>
      <family val="2"/>
    </font>
    <font>
      <b/>
      <sz val="11"/>
      <name val="Arial"/>
      <family val="1"/>
    </font>
    <font>
      <b/>
      <u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b/>
      <sz val="12"/>
      <color rgb="FF3F3F3F"/>
      <name val="Arial"/>
      <family val="2"/>
    </font>
    <font>
      <b/>
      <sz val="14"/>
      <name val="Arial"/>
      <family val="1"/>
    </font>
    <font>
      <b/>
      <sz val="18"/>
      <name val="Arial"/>
      <family val="2"/>
    </font>
    <font>
      <b/>
      <sz val="11"/>
      <color rgb="FF000000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5F5F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1" fontId="0" fillId="0" borderId="0" xfId="0" applyNumberFormat="1"/>
    <xf numFmtId="0" fontId="0" fillId="0" borderId="3" xfId="0" applyBorder="1"/>
    <xf numFmtId="0" fontId="0" fillId="0" borderId="4" xfId="0" applyBorder="1"/>
    <xf numFmtId="164" fontId="0" fillId="0" borderId="0" xfId="0" applyNumberFormat="1"/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9" xfId="0" applyFont="1" applyBorder="1"/>
    <xf numFmtId="0" fontId="1" fillId="0" borderId="4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9" xfId="0" applyFont="1" applyBorder="1" applyAlignment="1">
      <alignment horizontal="center"/>
    </xf>
    <xf numFmtId="0" fontId="1" fillId="2" borderId="7" xfId="0" applyFont="1" applyFill="1" applyBorder="1" applyAlignment="1">
      <alignment horizontal="left" vertical="center"/>
    </xf>
    <xf numFmtId="14" fontId="3" fillId="0" borderId="3" xfId="0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center" wrapText="1"/>
    </xf>
    <xf numFmtId="1" fontId="1" fillId="0" borderId="6" xfId="0" applyNumberFormat="1" applyFont="1" applyBorder="1" applyAlignment="1">
      <alignment horizontal="center" wrapText="1"/>
    </xf>
    <xf numFmtId="165" fontId="0" fillId="0" borderId="0" xfId="0" applyNumberFormat="1"/>
    <xf numFmtId="165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/>
    </xf>
    <xf numFmtId="164" fontId="0" fillId="0" borderId="3" xfId="0" applyNumberFormat="1" applyBorder="1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/>
    <xf numFmtId="14" fontId="2" fillId="0" borderId="0" xfId="0" applyNumberFormat="1" applyFont="1" applyAlignment="1">
      <alignment horizontal="center" wrapText="1"/>
    </xf>
    <xf numFmtId="14" fontId="2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1" fontId="1" fillId="0" borderId="0" xfId="0" applyNumberFormat="1" applyFont="1" applyAlignment="1">
      <alignment horizontal="center" wrapText="1"/>
    </xf>
    <xf numFmtId="1" fontId="1" fillId="0" borderId="8" xfId="0" applyNumberFormat="1" applyFont="1" applyBorder="1" applyAlignment="1">
      <alignment horizontal="center" wrapText="1"/>
    </xf>
    <xf numFmtId="0" fontId="3" fillId="0" borderId="4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5" fillId="2" borderId="5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 wrapText="1"/>
    </xf>
    <xf numFmtId="165" fontId="7" fillId="0" borderId="1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left" vertical="center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164" fontId="6" fillId="0" borderId="8" xfId="0" applyNumberFormat="1" applyFont="1" applyBorder="1" applyAlignment="1">
      <alignment wrapText="1"/>
    </xf>
    <xf numFmtId="0" fontId="6" fillId="0" borderId="0" xfId="0" applyFont="1"/>
    <xf numFmtId="1" fontId="6" fillId="0" borderId="4" xfId="0" applyNumberFormat="1" applyFont="1" applyBorder="1" applyAlignment="1">
      <alignment wrapText="1"/>
    </xf>
    <xf numFmtId="0" fontId="8" fillId="0" borderId="7" xfId="0" applyFont="1" applyBorder="1" applyAlignment="1">
      <alignment horizontal="left"/>
    </xf>
    <xf numFmtId="164" fontId="6" fillId="0" borderId="0" xfId="0" applyNumberFormat="1" applyFont="1" applyAlignment="1">
      <alignment horizontal="right"/>
    </xf>
    <xf numFmtId="164" fontId="6" fillId="0" borderId="1" xfId="0" applyNumberFormat="1" applyFont="1" applyBorder="1"/>
    <xf numFmtId="164" fontId="6" fillId="0" borderId="1" xfId="0" applyNumberFormat="1" applyFont="1" applyBorder="1" applyAlignment="1">
      <alignment horizontal="right" vertical="center"/>
    </xf>
    <xf numFmtId="14" fontId="10" fillId="2" borderId="7" xfId="0" applyNumberFormat="1" applyFont="1" applyFill="1" applyBorder="1" applyAlignment="1">
      <alignment horizontal="left" wrapText="1"/>
    </xf>
    <xf numFmtId="0" fontId="11" fillId="0" borderId="3" xfId="0" applyFont="1" applyBorder="1"/>
    <xf numFmtId="14" fontId="7" fillId="0" borderId="0" xfId="0" applyNumberFormat="1" applyFont="1" applyAlignment="1">
      <alignment horizontal="center" wrapText="1"/>
    </xf>
    <xf numFmtId="165" fontId="7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1" fillId="2" borderId="0" xfId="0" applyFont="1" applyFill="1" applyAlignment="1">
      <alignment wrapText="1"/>
    </xf>
    <xf numFmtId="0" fontId="1" fillId="2" borderId="8" xfId="0" applyFont="1" applyFill="1" applyBorder="1" applyAlignment="1">
      <alignment wrapText="1"/>
    </xf>
    <xf numFmtId="164" fontId="6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49" fontId="13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 wrapText="1"/>
    </xf>
    <xf numFmtId="0" fontId="0" fillId="0" borderId="3" xfId="0" applyBorder="1" applyAlignment="1">
      <alignment horizontal="center"/>
    </xf>
    <xf numFmtId="0" fontId="3" fillId="0" borderId="0" xfId="0" applyFont="1"/>
    <xf numFmtId="0" fontId="13" fillId="0" borderId="0" xfId="0" applyFont="1"/>
    <xf numFmtId="0" fontId="8" fillId="0" borderId="0" xfId="0" applyFont="1" applyAlignment="1">
      <alignment horizontal="left"/>
    </xf>
    <xf numFmtId="164" fontId="6" fillId="0" borderId="0" xfId="0" applyNumberFormat="1" applyFont="1" applyAlignment="1">
      <alignment wrapText="1"/>
    </xf>
    <xf numFmtId="1" fontId="6" fillId="0" borderId="13" xfId="0" applyNumberFormat="1" applyFont="1" applyBorder="1" applyAlignment="1">
      <alignment wrapText="1"/>
    </xf>
    <xf numFmtId="0" fontId="6" fillId="0" borderId="12" xfId="0" applyFont="1" applyBorder="1"/>
    <xf numFmtId="0" fontId="8" fillId="0" borderId="1" xfId="0" applyFont="1" applyBorder="1" applyAlignment="1">
      <alignment horizontal="left"/>
    </xf>
    <xf numFmtId="0" fontId="9" fillId="0" borderId="1" xfId="0" applyFont="1" applyBorder="1"/>
    <xf numFmtId="0" fontId="8" fillId="0" borderId="0" xfId="0" applyFont="1"/>
    <xf numFmtId="0" fontId="0" fillId="0" borderId="0" xfId="0" applyAlignment="1">
      <alignment horizontal="center"/>
    </xf>
    <xf numFmtId="0" fontId="1" fillId="3" borderId="0" xfId="0" applyFont="1" applyFill="1" applyAlignment="1">
      <alignment horizontal="left" vertical="center" wrapText="1"/>
    </xf>
  </cellXfs>
  <cellStyles count="1">
    <cellStyle name="Normal" xfId="0" builtinId="0"/>
  </cellStyles>
  <dxfs count="5">
    <dxf>
      <fill>
        <patternFill>
          <bgColor rgb="FFFF4343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</dxfs>
  <tableStyles count="0" defaultTableStyle="TableStyleMedium9" defaultPivotStyle="PivotStyleLight16"/>
  <colors>
    <mruColors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14856-F0FA-4062-9F17-DDE5AF993FB1}">
  <sheetPr>
    <pageSetUpPr fitToPage="1"/>
  </sheetPr>
  <dimension ref="A1:DO133"/>
  <sheetViews>
    <sheetView tabSelected="1" zoomScaleNormal="100" workbookViewId="0">
      <pane xSplit="3" ySplit="3" topLeftCell="CD79" activePane="bottomRight" state="frozen"/>
      <selection pane="topRight" activeCell="D1" sqref="D1"/>
      <selection pane="bottomLeft" activeCell="A5" sqref="A5"/>
      <selection pane="bottomRight" activeCell="CG60" sqref="CG60"/>
    </sheetView>
  </sheetViews>
  <sheetFormatPr defaultRowHeight="13.8" x14ac:dyDescent="0.25"/>
  <cols>
    <col min="1" max="1" width="15.3984375" bestFit="1" customWidth="1"/>
    <col min="2" max="2" width="14.8984375" customWidth="1"/>
    <col min="3" max="3" width="16.69921875" customWidth="1"/>
    <col min="4" max="4" width="12" hidden="1" customWidth="1"/>
    <col min="5" max="6" width="11.3984375" hidden="1" customWidth="1"/>
    <col min="7" max="7" width="12.5" hidden="1" customWidth="1"/>
    <col min="8" max="10" width="11.3984375" hidden="1" customWidth="1"/>
    <col min="11" max="11" width="11.3984375" style="4" hidden="1" customWidth="1"/>
    <col min="12" max="12" width="11.3984375" hidden="1" customWidth="1"/>
    <col min="13" max="13" width="12.19921875" hidden="1" customWidth="1"/>
    <col min="14" max="28" width="11.19921875" hidden="1" customWidth="1"/>
    <col min="29" max="29" width="12.19921875" hidden="1" customWidth="1"/>
    <col min="30" max="55" width="11.19921875" hidden="1" customWidth="1"/>
    <col min="56" max="56" width="12" hidden="1" customWidth="1"/>
    <col min="57" max="61" width="11.19921875" hidden="1" customWidth="1"/>
    <col min="62" max="62" width="12.19921875" hidden="1" customWidth="1"/>
    <col min="63" max="65" width="11.19921875" hidden="1" customWidth="1"/>
    <col min="66" max="66" width="12.5" hidden="1" customWidth="1"/>
    <col min="67" max="71" width="11.19921875" hidden="1" customWidth="1"/>
    <col min="72" max="72" width="12.19921875" hidden="1" customWidth="1"/>
    <col min="73" max="75" width="11.19921875" hidden="1" customWidth="1"/>
    <col min="76" max="76" width="12.19921875" hidden="1" customWidth="1"/>
    <col min="77" max="81" width="11.19921875" hidden="1" customWidth="1"/>
    <col min="82" max="82" width="11.19921875" customWidth="1"/>
    <col min="83" max="85" width="12.59765625" customWidth="1"/>
    <col min="86" max="86" width="11.19921875" customWidth="1"/>
    <col min="87" max="87" width="12.19921875" customWidth="1"/>
    <col min="89" max="89" width="11.3984375" bestFit="1" customWidth="1"/>
    <col min="90" max="90" width="12.5" customWidth="1"/>
    <col min="92" max="97" width="5.19921875" customWidth="1"/>
    <col min="98" max="98" width="5.3984375" customWidth="1"/>
    <col min="99" max="99" width="5.19921875" customWidth="1"/>
    <col min="100" max="101" width="9.59765625" bestFit="1" customWidth="1"/>
    <col min="102" max="103" width="9.09765625" bestFit="1" customWidth="1"/>
    <col min="104" max="105" width="9.59765625" bestFit="1" customWidth="1"/>
    <col min="106" max="107" width="9.09765625" bestFit="1" customWidth="1"/>
    <col min="108" max="110" width="9.59765625" bestFit="1" customWidth="1"/>
    <col min="111" max="111" width="9.09765625" bestFit="1" customWidth="1"/>
    <col min="112" max="114" width="9.59765625" bestFit="1" customWidth="1"/>
    <col min="115" max="115" width="9.09765625" bestFit="1" customWidth="1"/>
    <col min="116" max="119" width="9.59765625" bestFit="1" customWidth="1"/>
  </cols>
  <sheetData>
    <row r="1" spans="1:119" ht="23.25" customHeight="1" x14ac:dyDescent="0.4">
      <c r="A1" s="5" t="s">
        <v>2</v>
      </c>
      <c r="B1" s="6"/>
      <c r="C1" s="31"/>
      <c r="D1" s="14"/>
      <c r="E1" s="6"/>
      <c r="F1" s="6"/>
      <c r="G1" s="14"/>
      <c r="H1" s="14"/>
      <c r="I1" s="2"/>
      <c r="J1" s="2"/>
      <c r="K1" s="20"/>
      <c r="L1" s="2"/>
      <c r="M1" s="2"/>
      <c r="N1" s="2"/>
      <c r="O1" s="2"/>
      <c r="P1" s="2"/>
      <c r="Q1" s="2"/>
      <c r="R1" s="2"/>
      <c r="S1" s="58" t="s">
        <v>178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65" t="s">
        <v>230</v>
      </c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50"/>
      <c r="CI1" s="50" t="s">
        <v>169</v>
      </c>
      <c r="CJ1" s="2"/>
      <c r="CK1" s="2"/>
      <c r="CL1" s="3"/>
    </row>
    <row r="2" spans="1:119" ht="16.2" customHeight="1" x14ac:dyDescent="0.3">
      <c r="A2" s="49">
        <v>46102</v>
      </c>
      <c r="B2" s="23"/>
      <c r="C2" s="25"/>
      <c r="D2" s="24"/>
      <c r="E2" s="26" t="s">
        <v>14</v>
      </c>
      <c r="F2" s="26" t="s">
        <v>15</v>
      </c>
      <c r="G2" s="26" t="s">
        <v>16</v>
      </c>
      <c r="H2" s="27" t="s">
        <v>17</v>
      </c>
      <c r="I2" s="27" t="s">
        <v>15</v>
      </c>
      <c r="J2" s="27" t="s">
        <v>18</v>
      </c>
      <c r="K2" s="28" t="s">
        <v>138</v>
      </c>
      <c r="L2" s="27" t="s">
        <v>150</v>
      </c>
      <c r="M2" s="27" t="s">
        <v>15</v>
      </c>
      <c r="N2" s="27" t="s">
        <v>157</v>
      </c>
      <c r="O2" s="27" t="s">
        <v>17</v>
      </c>
      <c r="P2" s="27" t="s">
        <v>162</v>
      </c>
      <c r="Q2" s="27" t="s">
        <v>15</v>
      </c>
      <c r="R2" s="27" t="s">
        <v>173</v>
      </c>
      <c r="S2" s="57" t="s">
        <v>179</v>
      </c>
      <c r="T2" s="27" t="s">
        <v>180</v>
      </c>
      <c r="U2" s="27" t="s">
        <v>181</v>
      </c>
      <c r="V2" s="27" t="s">
        <v>17</v>
      </c>
      <c r="W2" s="27" t="s">
        <v>15</v>
      </c>
      <c r="X2" s="27" t="s">
        <v>183</v>
      </c>
      <c r="Y2" s="27" t="s">
        <v>184</v>
      </c>
      <c r="Z2" s="27" t="s">
        <v>193</v>
      </c>
      <c r="AA2" s="27" t="s">
        <v>15</v>
      </c>
      <c r="AB2" s="27" t="s">
        <v>190</v>
      </c>
      <c r="AC2" s="29" t="s">
        <v>18</v>
      </c>
      <c r="AD2" s="29">
        <v>38874</v>
      </c>
      <c r="AE2" s="27" t="s">
        <v>138</v>
      </c>
      <c r="AF2" s="27" t="s">
        <v>183</v>
      </c>
      <c r="AG2" s="27" t="s">
        <v>194</v>
      </c>
      <c r="AH2" s="27" t="s">
        <v>195</v>
      </c>
      <c r="AI2" s="27" t="s">
        <v>198</v>
      </c>
      <c r="AJ2" s="27" t="s">
        <v>199</v>
      </c>
      <c r="AK2" s="27" t="s">
        <v>200</v>
      </c>
      <c r="AL2" s="27" t="s">
        <v>201</v>
      </c>
      <c r="AM2" s="27" t="s">
        <v>202</v>
      </c>
      <c r="AN2" s="27" t="s">
        <v>203</v>
      </c>
      <c r="AO2" s="27" t="s">
        <v>204</v>
      </c>
      <c r="AP2" s="27" t="s">
        <v>205</v>
      </c>
      <c r="AQ2" s="27" t="s">
        <v>206</v>
      </c>
      <c r="AR2" s="27" t="s">
        <v>207</v>
      </c>
      <c r="AS2" s="27" t="s">
        <v>208</v>
      </c>
      <c r="AT2" s="27" t="s">
        <v>209</v>
      </c>
      <c r="AU2" s="27" t="s">
        <v>210</v>
      </c>
      <c r="AV2" s="27" t="s">
        <v>211</v>
      </c>
      <c r="AW2" s="27" t="s">
        <v>212</v>
      </c>
      <c r="AX2" s="27" t="s">
        <v>213</v>
      </c>
      <c r="AY2" s="27" t="s">
        <v>138</v>
      </c>
      <c r="AZ2" s="27" t="s">
        <v>215</v>
      </c>
      <c r="BA2" s="27" t="s">
        <v>14</v>
      </c>
      <c r="BB2" s="27" t="s">
        <v>15</v>
      </c>
      <c r="BC2" s="27" t="s">
        <v>216</v>
      </c>
      <c r="BD2" s="27" t="s">
        <v>184</v>
      </c>
      <c r="BE2" s="27" t="s">
        <v>17</v>
      </c>
      <c r="BF2" s="27" t="s">
        <v>15</v>
      </c>
      <c r="BG2" s="27" t="s">
        <v>217</v>
      </c>
      <c r="BH2" s="27" t="s">
        <v>138</v>
      </c>
      <c r="BI2" s="27" t="s">
        <v>218</v>
      </c>
      <c r="BJ2" s="27" t="s">
        <v>242</v>
      </c>
      <c r="BK2" s="27" t="s">
        <v>220</v>
      </c>
      <c r="BL2" s="27" t="s">
        <v>215</v>
      </c>
      <c r="BM2" s="27" t="s">
        <v>221</v>
      </c>
      <c r="BN2" s="27" t="s">
        <v>222</v>
      </c>
      <c r="BO2" s="27" t="s">
        <v>15</v>
      </c>
      <c r="BP2" s="27" t="s">
        <v>245</v>
      </c>
      <c r="BQ2" s="27" t="s">
        <v>223</v>
      </c>
      <c r="BR2" s="27" t="s">
        <v>223</v>
      </c>
      <c r="BS2" s="27" t="s">
        <v>17</v>
      </c>
      <c r="BT2" s="27" t="s">
        <v>219</v>
      </c>
      <c r="BU2" s="27" t="s">
        <v>215</v>
      </c>
      <c r="BV2" s="27" t="s">
        <v>224</v>
      </c>
      <c r="BW2" s="27" t="s">
        <v>218</v>
      </c>
      <c r="BX2" s="27" t="s">
        <v>219</v>
      </c>
      <c r="BY2" s="27" t="s">
        <v>190</v>
      </c>
      <c r="BZ2" s="27" t="s">
        <v>217</v>
      </c>
      <c r="CA2" s="64" t="s">
        <v>225</v>
      </c>
      <c r="CB2" s="27" t="s">
        <v>138</v>
      </c>
      <c r="CC2" s="27" t="s">
        <v>226</v>
      </c>
      <c r="CD2" s="27"/>
      <c r="CE2" s="27"/>
      <c r="CF2" s="27"/>
      <c r="CG2" s="27"/>
      <c r="CH2" s="27"/>
      <c r="CI2" s="29"/>
      <c r="CJ2" s="29"/>
      <c r="CK2" s="29"/>
      <c r="CL2" s="30"/>
      <c r="CN2" s="17"/>
    </row>
    <row r="3" spans="1:119" ht="31.5" customHeight="1" x14ac:dyDescent="0.3">
      <c r="A3" s="33" t="s">
        <v>11</v>
      </c>
      <c r="B3" s="34" t="s">
        <v>135</v>
      </c>
      <c r="C3" s="35" t="s">
        <v>136</v>
      </c>
      <c r="D3" s="36">
        <v>45605</v>
      </c>
      <c r="E3" s="37">
        <v>45612</v>
      </c>
      <c r="F3" s="37">
        <v>45626</v>
      </c>
      <c r="G3" s="37">
        <v>45640</v>
      </c>
      <c r="H3" s="18">
        <v>45647</v>
      </c>
      <c r="I3" s="18">
        <v>45654</v>
      </c>
      <c r="J3" s="18">
        <v>45661</v>
      </c>
      <c r="K3" s="18">
        <v>45668</v>
      </c>
      <c r="L3" s="18">
        <v>45675</v>
      </c>
      <c r="M3" s="18">
        <v>45682</v>
      </c>
      <c r="N3" s="18">
        <v>45689</v>
      </c>
      <c r="O3" s="18">
        <v>45696</v>
      </c>
      <c r="P3" s="18">
        <v>45703</v>
      </c>
      <c r="Q3" s="18">
        <v>45710</v>
      </c>
      <c r="R3" s="18">
        <v>45717</v>
      </c>
      <c r="S3" s="18">
        <v>45724</v>
      </c>
      <c r="T3" s="18">
        <v>45731</v>
      </c>
      <c r="U3" s="18">
        <v>45732</v>
      </c>
      <c r="V3" s="18">
        <v>45738</v>
      </c>
      <c r="W3" s="18">
        <v>45745</v>
      </c>
      <c r="X3" s="18">
        <v>45752</v>
      </c>
      <c r="Y3" s="18">
        <v>45759</v>
      </c>
      <c r="Z3" s="18">
        <v>45766</v>
      </c>
      <c r="AA3" s="18">
        <v>45773</v>
      </c>
      <c r="AB3" s="18">
        <v>45780</v>
      </c>
      <c r="AC3" s="18">
        <v>45787</v>
      </c>
      <c r="AD3" s="18">
        <v>45794</v>
      </c>
      <c r="AE3" s="18">
        <v>45801</v>
      </c>
      <c r="AF3" s="18">
        <v>45808</v>
      </c>
      <c r="AG3" s="18">
        <v>45815</v>
      </c>
      <c r="AH3" s="18">
        <v>45822</v>
      </c>
      <c r="AI3" s="18">
        <v>45829</v>
      </c>
      <c r="AJ3" s="18">
        <v>45836</v>
      </c>
      <c r="AK3" s="18">
        <v>45843</v>
      </c>
      <c r="AL3" s="18">
        <v>45850</v>
      </c>
      <c r="AM3" s="18">
        <v>45857</v>
      </c>
      <c r="AN3" s="18">
        <v>45864</v>
      </c>
      <c r="AO3" s="18">
        <v>45871</v>
      </c>
      <c r="AP3" s="18">
        <v>45878</v>
      </c>
      <c r="AQ3" s="18">
        <v>45885</v>
      </c>
      <c r="AR3" s="18">
        <v>45892</v>
      </c>
      <c r="AS3" s="18">
        <v>45899</v>
      </c>
      <c r="AT3" s="18">
        <v>45906</v>
      </c>
      <c r="AU3" s="18">
        <v>45913</v>
      </c>
      <c r="AV3" s="18">
        <v>45920</v>
      </c>
      <c r="AW3" s="18">
        <v>45927</v>
      </c>
      <c r="AX3" s="18">
        <v>45934</v>
      </c>
      <c r="AY3" s="18">
        <v>45969</v>
      </c>
      <c r="AZ3" s="18">
        <v>45976</v>
      </c>
      <c r="BA3" s="18">
        <v>45983</v>
      </c>
      <c r="BB3" s="18">
        <v>45990</v>
      </c>
      <c r="BC3" s="18">
        <v>45997</v>
      </c>
      <c r="BD3" s="18">
        <v>46004</v>
      </c>
      <c r="BE3" s="18">
        <v>46011</v>
      </c>
      <c r="BF3" s="18">
        <v>46018</v>
      </c>
      <c r="BG3" s="18">
        <v>46025</v>
      </c>
      <c r="BH3" s="18">
        <v>46032</v>
      </c>
      <c r="BI3" s="18">
        <v>46039</v>
      </c>
      <c r="BJ3" s="18">
        <v>46046</v>
      </c>
      <c r="BK3" s="18">
        <v>46053</v>
      </c>
      <c r="BL3" s="18">
        <v>46060</v>
      </c>
      <c r="BM3" s="18">
        <v>46067</v>
      </c>
      <c r="BN3" s="18">
        <v>46074</v>
      </c>
      <c r="BO3" s="18">
        <v>46081</v>
      </c>
      <c r="BP3" s="18">
        <v>46088</v>
      </c>
      <c r="BQ3" s="18">
        <v>46095</v>
      </c>
      <c r="BR3" s="18">
        <v>46096</v>
      </c>
      <c r="BS3" s="18">
        <v>46102</v>
      </c>
      <c r="BT3" s="18">
        <v>46109</v>
      </c>
      <c r="BU3" s="18">
        <v>46116</v>
      </c>
      <c r="BV3" s="18">
        <v>46123</v>
      </c>
      <c r="BW3" s="18">
        <v>46130</v>
      </c>
      <c r="BX3" s="18">
        <v>46137</v>
      </c>
      <c r="BY3" s="18">
        <v>46144</v>
      </c>
      <c r="BZ3" s="18">
        <v>46151</v>
      </c>
      <c r="CA3" s="18">
        <v>45793</v>
      </c>
      <c r="CB3" s="18">
        <v>46165</v>
      </c>
      <c r="CC3" s="18">
        <v>46172</v>
      </c>
      <c r="CD3" s="18" t="s">
        <v>250</v>
      </c>
      <c r="CE3" s="18" t="s">
        <v>249</v>
      </c>
      <c r="CF3" s="18" t="s">
        <v>251</v>
      </c>
      <c r="CG3" s="18" t="s">
        <v>252</v>
      </c>
      <c r="CH3" s="15" t="s">
        <v>0</v>
      </c>
      <c r="CI3" s="15" t="s">
        <v>1</v>
      </c>
      <c r="CJ3" s="15" t="s">
        <v>189</v>
      </c>
      <c r="CK3" s="15" t="s">
        <v>9</v>
      </c>
      <c r="CL3" s="16" t="s">
        <v>10</v>
      </c>
      <c r="CN3" s="63" t="s">
        <v>214</v>
      </c>
      <c r="CO3" s="60"/>
      <c r="CP3" s="61"/>
      <c r="CQ3" s="62"/>
      <c r="CW3" s="75"/>
    </row>
    <row r="4" spans="1:119" ht="17.25" customHeight="1" x14ac:dyDescent="0.25">
      <c r="A4" s="68">
        <v>4010872</v>
      </c>
      <c r="B4" s="54" t="s">
        <v>37</v>
      </c>
      <c r="C4" s="55" t="s">
        <v>170</v>
      </c>
      <c r="D4" s="51"/>
      <c r="E4" s="52"/>
      <c r="F4" s="52"/>
      <c r="G4" s="52"/>
      <c r="H4" s="53"/>
      <c r="I4" s="28"/>
      <c r="J4" s="28"/>
      <c r="K4" s="28"/>
      <c r="L4" s="28"/>
      <c r="M4" s="28"/>
      <c r="N4" s="28"/>
      <c r="O4" s="28"/>
      <c r="P4" s="28"/>
      <c r="Q4" s="56">
        <v>11.7</v>
      </c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6">
        <v>9.6999999999999993</v>
      </c>
      <c r="AF4" s="53"/>
      <c r="AG4" s="53"/>
      <c r="AH4" s="56">
        <v>10.7</v>
      </c>
      <c r="AI4" s="53"/>
      <c r="AJ4" s="56">
        <v>13.6</v>
      </c>
      <c r="AK4" s="56">
        <v>19.5</v>
      </c>
      <c r="AL4" s="53"/>
      <c r="AM4" s="56">
        <v>4.9000000000000004</v>
      </c>
      <c r="AN4" s="56">
        <v>9.6999999999999993</v>
      </c>
      <c r="AO4" s="56">
        <v>9.4</v>
      </c>
      <c r="AP4" s="56">
        <v>10.7</v>
      </c>
      <c r="AQ4" s="56">
        <v>7.8</v>
      </c>
      <c r="AR4" s="56">
        <v>6.8</v>
      </c>
      <c r="AS4" s="53"/>
      <c r="AT4" s="53"/>
      <c r="AU4" s="56">
        <v>13.6</v>
      </c>
      <c r="AV4" s="56">
        <v>9.6999999999999993</v>
      </c>
      <c r="AW4" s="56">
        <v>12.7</v>
      </c>
      <c r="AX4" s="56">
        <v>6.8</v>
      </c>
      <c r="AY4" s="56">
        <v>5.8</v>
      </c>
      <c r="AZ4" s="53"/>
      <c r="BA4" s="53"/>
      <c r="BB4" s="56">
        <v>12.7</v>
      </c>
      <c r="BC4" s="56">
        <v>12.7</v>
      </c>
      <c r="BD4" s="56">
        <v>16.600000000000001</v>
      </c>
      <c r="BE4" s="56">
        <v>14.2</v>
      </c>
      <c r="BF4" s="53"/>
      <c r="BG4" s="53"/>
      <c r="BH4" s="56">
        <v>12.7</v>
      </c>
      <c r="BI4" s="56">
        <v>11.2</v>
      </c>
      <c r="BJ4" s="56">
        <v>11.7</v>
      </c>
      <c r="BK4" s="53"/>
      <c r="BL4" s="53"/>
      <c r="BM4" s="53"/>
      <c r="BN4" s="56">
        <v>12.3</v>
      </c>
      <c r="BO4" s="56">
        <v>8.8000000000000007</v>
      </c>
      <c r="BP4" s="53"/>
      <c r="BQ4" s="56"/>
      <c r="BR4" s="56"/>
      <c r="BS4" s="56"/>
      <c r="BT4" s="56"/>
      <c r="BU4" s="56"/>
      <c r="BV4" s="56"/>
      <c r="BW4" s="56">
        <v>14</v>
      </c>
      <c r="BX4" s="56"/>
      <c r="BY4" s="56">
        <v>9.6999999999999993</v>
      </c>
      <c r="BZ4" s="56"/>
      <c r="CA4" s="56"/>
      <c r="CB4" s="56">
        <v>11.7</v>
      </c>
      <c r="CC4" s="56">
        <v>4.9000000000000004</v>
      </c>
      <c r="CD4" s="56">
        <v>4.9000000000000004</v>
      </c>
      <c r="CE4" s="56"/>
      <c r="CF4" s="56">
        <v>13.6</v>
      </c>
      <c r="CG4" s="56">
        <v>14.6</v>
      </c>
      <c r="CH4" s="41">
        <f>COUNT(D4:CG4)</f>
        <v>32</v>
      </c>
      <c r="CI4" s="39">
        <f>ROUND(AVERAGE(C4:CE4),1)</f>
        <v>10.7</v>
      </c>
      <c r="CJ4" s="42" cm="1">
        <f t="array" ref="CJ4">IF(CH4&gt;=8,ROUND(AVERAGE(_xlfn.TAKE(_xlfn.TAKE(_xlfn._xlws.SORT(_xlfn.TAKE(_xlfn._xlws.FILTER(D4:CE4,D4:CE4&lt;&gt;""),1,-8),1,1,TRUE),,7),,-6)),1),"")</f>
        <v>9.9</v>
      </c>
      <c r="CK4" s="43" t="s">
        <v>7</v>
      </c>
      <c r="CL4" s="44">
        <f t="shared" ref="CL4:CL35" si="0">IF(CJ4&lt;&gt;"",
IF(CK4="Gold",ROUND(-((CJ4*($C$114/113))+($B$114-72)),3),
IF(CK4="Blue",ROUND(-((CJ4*($C$115/113))+($B$115-72)),3),
IF(CK4="Blue/White",ROUND(-((CJ4*($C$116/113))+($B$116-72)),3),
IF(CK4="White",ROUND(-((CJ4*($C$117/113))+($B$117-72)),3),
IF(CK4="White/Red",ROUND(-((CJ4*($C$118/113))+($B$118-72)),3),
IF(CK4="Red",ROUND(-((CJ4*($C$119/113))+($B$119-72)),3),0)))))),"")</f>
        <v>-6.1630000000000003</v>
      </c>
      <c r="CN4" cm="1">
        <f t="array" ref="CN4:CU4">IF(CH4&gt;=8,_xlfn.TAKE(_xlfn._xlws.FILTER(D4:CE4,D4:CE4&lt;&gt;""),1,-8),"")</f>
        <v>11.7</v>
      </c>
      <c r="CO4">
        <v>12.3</v>
      </c>
      <c r="CP4">
        <v>8.8000000000000007</v>
      </c>
      <c r="CQ4">
        <v>14</v>
      </c>
      <c r="CR4">
        <v>9.6999999999999993</v>
      </c>
      <c r="CS4">
        <v>11.7</v>
      </c>
      <c r="CT4">
        <v>4.9000000000000004</v>
      </c>
      <c r="CU4">
        <v>4.9000000000000004</v>
      </c>
    </row>
    <row r="5" spans="1:119" ht="17.25" customHeight="1" x14ac:dyDescent="0.25">
      <c r="A5" s="38">
        <v>1380692</v>
      </c>
      <c r="B5" s="22" t="s">
        <v>44</v>
      </c>
      <c r="C5" s="32" t="s">
        <v>45</v>
      </c>
      <c r="D5" s="39">
        <v>29.2</v>
      </c>
      <c r="E5" s="39">
        <v>24.4</v>
      </c>
      <c r="F5" s="39"/>
      <c r="G5" s="39"/>
      <c r="H5" s="40"/>
      <c r="I5" s="40"/>
      <c r="J5" s="39"/>
      <c r="K5" s="39"/>
      <c r="L5" s="39">
        <v>16</v>
      </c>
      <c r="M5" s="39"/>
      <c r="N5" s="39"/>
      <c r="O5" s="39"/>
      <c r="P5" s="39"/>
      <c r="Q5" s="39"/>
      <c r="R5" s="39">
        <v>27.3</v>
      </c>
      <c r="S5" s="39"/>
      <c r="T5" s="39"/>
      <c r="U5" s="39"/>
      <c r="V5" s="39"/>
      <c r="W5" s="39"/>
      <c r="X5" s="39"/>
      <c r="Y5" s="39"/>
      <c r="Z5" s="39"/>
      <c r="AA5" s="39"/>
      <c r="AB5" s="39">
        <v>31.2</v>
      </c>
      <c r="AC5" s="39"/>
      <c r="AD5" s="39"/>
      <c r="AE5" s="39">
        <v>23.4</v>
      </c>
      <c r="AF5" s="39"/>
      <c r="AG5" s="39"/>
      <c r="AH5" s="39"/>
      <c r="AI5" s="39">
        <v>24.4</v>
      </c>
      <c r="AJ5" s="39"/>
      <c r="AK5" s="39"/>
      <c r="AL5" s="39"/>
      <c r="AM5" s="39"/>
      <c r="AN5" s="39"/>
      <c r="AO5" s="39"/>
      <c r="AP5" s="39"/>
      <c r="AQ5" s="39"/>
      <c r="AR5" s="39"/>
      <c r="AS5" s="39">
        <v>27.3</v>
      </c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>
        <v>32.700000000000003</v>
      </c>
      <c r="BX5" s="39"/>
      <c r="BY5" s="39">
        <v>27.3</v>
      </c>
      <c r="BZ5" s="39"/>
      <c r="CA5" s="39"/>
      <c r="CB5" s="39"/>
      <c r="CC5" s="39"/>
      <c r="CD5" s="39"/>
      <c r="CE5" s="39">
        <v>34.1</v>
      </c>
      <c r="CF5" s="39"/>
      <c r="CG5" s="39"/>
      <c r="CH5" s="41">
        <f t="shared" ref="CH5:CH38" si="1">COUNT(D5:CE5)</f>
        <v>11</v>
      </c>
      <c r="CI5" s="39">
        <f t="shared" ref="CI5:CI74" si="2">ROUND(AVERAGE(C5:CE5),1)</f>
        <v>27</v>
      </c>
      <c r="CJ5" s="42" cm="1">
        <f t="array" ref="CJ5">IF(CH5&gt;=8,ROUND(AVERAGE(_xlfn.TAKE(_xlfn.TAKE(_xlfn._xlws.SORT(_xlfn.TAKE(_xlfn._xlws.FILTER(D5:CE5,D5:CE5&lt;&gt;""),1,-8),1,1,TRUE),,7),,-6)),1),"")</f>
        <v>28.4</v>
      </c>
      <c r="CK5" s="43" t="s">
        <v>7</v>
      </c>
      <c r="CL5" s="44">
        <f t="shared" si="0"/>
        <v>-25.154</v>
      </c>
      <c r="CN5" cm="1">
        <f t="array" ref="CN5:CU5">IF(CH5&gt;=8,_xlfn.TAKE(_xlfn._xlws.FILTER(D5:CE5,D5:CE5&lt;&gt;""),1,-8),"")</f>
        <v>27.3</v>
      </c>
      <c r="CO5" s="4">
        <v>31.2</v>
      </c>
      <c r="CP5" s="4">
        <v>23.4</v>
      </c>
      <c r="CQ5" s="4">
        <v>24.4</v>
      </c>
      <c r="CR5" s="4">
        <v>27.3</v>
      </c>
      <c r="CS5" s="4">
        <v>32.700000000000003</v>
      </c>
      <c r="CT5" s="4">
        <v>27.3</v>
      </c>
      <c r="CU5" s="4">
        <v>34.1</v>
      </c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</row>
    <row r="6" spans="1:119" x14ac:dyDescent="0.25">
      <c r="A6" s="38">
        <v>598835</v>
      </c>
      <c r="B6" s="22" t="s">
        <v>114</v>
      </c>
      <c r="C6" s="32" t="s">
        <v>115</v>
      </c>
      <c r="D6" s="39"/>
      <c r="E6" s="39">
        <v>14.6</v>
      </c>
      <c r="F6" s="39"/>
      <c r="G6" s="39"/>
      <c r="H6" s="40"/>
      <c r="I6" s="40"/>
      <c r="J6" s="39"/>
      <c r="K6" s="39">
        <v>18.5</v>
      </c>
      <c r="L6" s="39">
        <v>13.1</v>
      </c>
      <c r="M6" s="39"/>
      <c r="N6" s="39"/>
      <c r="O6" s="39">
        <v>17.100000000000001</v>
      </c>
      <c r="P6" s="39"/>
      <c r="Q6" s="39"/>
      <c r="R6" s="39">
        <v>18</v>
      </c>
      <c r="S6" s="39">
        <v>11.7</v>
      </c>
      <c r="T6" s="39">
        <v>12.7</v>
      </c>
      <c r="U6" s="39">
        <v>8.8000000000000007</v>
      </c>
      <c r="V6" s="39"/>
      <c r="W6" s="39"/>
      <c r="X6" s="39"/>
      <c r="Y6" s="39">
        <v>12.7</v>
      </c>
      <c r="Z6" s="39"/>
      <c r="AA6" s="39">
        <v>10.7</v>
      </c>
      <c r="AB6" s="39">
        <v>14.6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>
        <v>18.5</v>
      </c>
      <c r="AO6" s="39"/>
      <c r="AP6" s="39"/>
      <c r="AQ6" s="39">
        <v>10.7</v>
      </c>
      <c r="AR6" s="39"/>
      <c r="AS6" s="39"/>
      <c r="AT6" s="39"/>
      <c r="AU6" s="39">
        <v>8.8000000000000007</v>
      </c>
      <c r="AV6" s="39"/>
      <c r="AW6" s="39"/>
      <c r="AX6" s="39"/>
      <c r="AY6" s="39"/>
      <c r="AZ6" s="39"/>
      <c r="BA6" s="39"/>
      <c r="BB6" s="39"/>
      <c r="BC6" s="39">
        <v>20.5</v>
      </c>
      <c r="BD6" s="39">
        <v>12.7</v>
      </c>
      <c r="BE6" s="39">
        <v>20.9</v>
      </c>
      <c r="BF6" s="39"/>
      <c r="BG6" s="39"/>
      <c r="BH6" s="39">
        <v>17.5</v>
      </c>
      <c r="BI6" s="39">
        <v>15.2</v>
      </c>
      <c r="BJ6" s="39">
        <v>14.6</v>
      </c>
      <c r="BK6" s="39"/>
      <c r="BL6" s="39"/>
      <c r="BM6" s="39"/>
      <c r="BN6" s="39"/>
      <c r="BO6" s="39">
        <v>17.5</v>
      </c>
      <c r="BP6" s="39"/>
      <c r="BQ6" s="39">
        <v>15.6</v>
      </c>
      <c r="BR6" s="39">
        <v>12.7</v>
      </c>
      <c r="BS6" s="39"/>
      <c r="BT6" s="39"/>
      <c r="BU6" s="39"/>
      <c r="BV6" s="39"/>
      <c r="BW6" s="39"/>
      <c r="BX6" s="39"/>
      <c r="BY6" s="39">
        <v>17.5</v>
      </c>
      <c r="BZ6" s="39"/>
      <c r="CA6" s="39"/>
      <c r="CB6" s="39"/>
      <c r="CC6" s="39"/>
      <c r="CD6" s="39">
        <v>15.6</v>
      </c>
      <c r="CE6" s="39">
        <v>14.6</v>
      </c>
      <c r="CF6" s="39"/>
      <c r="CG6" s="39"/>
      <c r="CH6" s="41">
        <f t="shared" si="1"/>
        <v>26</v>
      </c>
      <c r="CI6" s="39">
        <f t="shared" si="2"/>
        <v>14.8</v>
      </c>
      <c r="CJ6" s="42" cm="1">
        <f t="array" ref="CJ6">IF(CH6&gt;=8,ROUND(AVERAGE(_xlfn.TAKE(_xlfn.TAKE(_xlfn._xlws.SORT(_xlfn.TAKE(_xlfn._xlws.FILTER(D6:CE6,D6:CE6&lt;&gt;""),1,-8),1,1,TRUE),,7),,-6)),1),"")</f>
        <v>15.5</v>
      </c>
      <c r="CK6" s="43" t="s">
        <v>7</v>
      </c>
      <c r="CL6" s="44">
        <f t="shared" si="0"/>
        <v>-11.912000000000001</v>
      </c>
      <c r="CN6" cm="1">
        <f t="array" ref="CN6:CU6">IF(CH6&gt;=8,_xlfn.TAKE(_xlfn._xlws.FILTER(D6:CE6,D6:CE6&lt;&gt;""),1,-8),"")</f>
        <v>15.2</v>
      </c>
      <c r="CO6">
        <v>14.6</v>
      </c>
      <c r="CP6">
        <v>17.5</v>
      </c>
      <c r="CQ6">
        <v>15.6</v>
      </c>
      <c r="CR6">
        <v>12.7</v>
      </c>
      <c r="CS6">
        <v>17.5</v>
      </c>
      <c r="CT6">
        <v>15.6</v>
      </c>
      <c r="CU6">
        <v>14.6</v>
      </c>
    </row>
    <row r="7" spans="1:119" x14ac:dyDescent="0.25">
      <c r="A7" s="38">
        <v>11624847</v>
      </c>
      <c r="B7" s="22" t="s">
        <v>133</v>
      </c>
      <c r="C7" s="32" t="s">
        <v>134</v>
      </c>
      <c r="D7" s="39">
        <v>13.6</v>
      </c>
      <c r="E7" s="39">
        <v>15.6</v>
      </c>
      <c r="F7" s="39"/>
      <c r="G7" s="39"/>
      <c r="H7" s="40"/>
      <c r="I7" s="40"/>
      <c r="J7" s="39"/>
      <c r="K7" s="39">
        <v>21.4</v>
      </c>
      <c r="L7" s="39"/>
      <c r="M7" s="39"/>
      <c r="N7" s="39"/>
      <c r="O7" s="39"/>
      <c r="P7" s="39">
        <v>17.5</v>
      </c>
      <c r="Q7" s="39"/>
      <c r="R7" s="39"/>
      <c r="S7" s="39"/>
      <c r="T7" s="39">
        <v>16.600000000000001</v>
      </c>
      <c r="U7" s="39">
        <v>10.7</v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>
        <v>22.4</v>
      </c>
      <c r="AZ7" s="39"/>
      <c r="BA7" s="39"/>
      <c r="BB7" s="39"/>
      <c r="BC7" s="39"/>
      <c r="BD7" s="39"/>
      <c r="BE7" s="39"/>
      <c r="BF7" s="39"/>
      <c r="BG7" s="39"/>
      <c r="BH7" s="39">
        <v>13.6</v>
      </c>
      <c r="BI7" s="39"/>
      <c r="BJ7" s="39"/>
      <c r="BK7" s="39"/>
      <c r="BL7" s="39"/>
      <c r="BM7" s="39">
        <v>17.5</v>
      </c>
      <c r="BN7" s="39"/>
      <c r="BO7" s="39"/>
      <c r="BP7" s="39"/>
      <c r="BQ7" s="39">
        <v>17.5</v>
      </c>
      <c r="BR7" s="39">
        <v>19.5</v>
      </c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41">
        <f t="shared" si="1"/>
        <v>11</v>
      </c>
      <c r="CI7" s="39">
        <f t="shared" si="2"/>
        <v>16.899999999999999</v>
      </c>
      <c r="CJ7" s="42" cm="1">
        <f t="array" ref="CJ7">IF(CH7&gt;=8,ROUND(AVERAGE(_xlfn.TAKE(_xlfn.TAKE(_xlfn._xlws.SORT(_xlfn.TAKE(_xlfn._xlws.FILTER(D7:CE7,D7:CE7&lt;&gt;""),1,-8),1,1,TRUE),,7),,-6)),1),"")</f>
        <v>17</v>
      </c>
      <c r="CK7" s="43" t="s">
        <v>7</v>
      </c>
      <c r="CL7" s="44">
        <f t="shared" si="0"/>
        <v>-13.451000000000001</v>
      </c>
      <c r="CN7" cm="1">
        <f t="array" ref="CN7:CU7">IF(CH7&gt;=8,_xlfn.TAKE(_xlfn._xlws.FILTER(D7:CE7,D7:CE7&lt;&gt;""),1,-8),"")</f>
        <v>17.5</v>
      </c>
      <c r="CO7">
        <v>16.600000000000001</v>
      </c>
      <c r="CP7">
        <v>10.7</v>
      </c>
      <c r="CQ7">
        <v>22.4</v>
      </c>
      <c r="CR7">
        <v>13.6</v>
      </c>
      <c r="CS7">
        <v>17.5</v>
      </c>
      <c r="CT7">
        <v>17.5</v>
      </c>
      <c r="CU7">
        <v>19.5</v>
      </c>
    </row>
    <row r="8" spans="1:119" x14ac:dyDescent="0.25">
      <c r="A8" s="38">
        <v>9348287</v>
      </c>
      <c r="B8" s="22" t="s">
        <v>88</v>
      </c>
      <c r="C8" s="32" t="s">
        <v>89</v>
      </c>
      <c r="D8" s="39">
        <v>28.3</v>
      </c>
      <c r="E8" s="39">
        <v>25.3</v>
      </c>
      <c r="F8" s="39">
        <v>24.4</v>
      </c>
      <c r="G8" s="39"/>
      <c r="H8" s="40">
        <v>20.5</v>
      </c>
      <c r="I8" s="40">
        <v>17.5</v>
      </c>
      <c r="J8" s="39"/>
      <c r="K8" s="39">
        <v>36</v>
      </c>
      <c r="L8" s="39"/>
      <c r="M8" s="39">
        <v>20.5</v>
      </c>
      <c r="N8" s="39"/>
      <c r="O8" s="39">
        <v>29.2</v>
      </c>
      <c r="P8" s="39">
        <v>31.2</v>
      </c>
      <c r="Q8" s="39">
        <v>27.3</v>
      </c>
      <c r="R8" s="39">
        <v>23.4</v>
      </c>
      <c r="S8" s="39">
        <v>32.1</v>
      </c>
      <c r="T8" s="39">
        <v>32.5</v>
      </c>
      <c r="U8" s="39">
        <v>35.299999999999997</v>
      </c>
      <c r="V8" s="39"/>
      <c r="W8" s="39">
        <v>34.1</v>
      </c>
      <c r="X8" s="39"/>
      <c r="Y8" s="39"/>
      <c r="Z8" s="39"/>
      <c r="AA8" s="39">
        <v>35.1</v>
      </c>
      <c r="AB8" s="39">
        <v>31.2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>
        <v>23.4</v>
      </c>
      <c r="AZ8" s="39"/>
      <c r="BA8" s="39"/>
      <c r="BB8" s="39">
        <v>25.3</v>
      </c>
      <c r="BC8" s="39">
        <v>25.3</v>
      </c>
      <c r="BD8" s="39"/>
      <c r="BE8" s="39">
        <v>22.4</v>
      </c>
      <c r="BF8" s="39">
        <v>22.4</v>
      </c>
      <c r="BG8" s="39"/>
      <c r="BH8" s="39"/>
      <c r="BI8" s="39">
        <v>23.3</v>
      </c>
      <c r="BJ8" s="39">
        <v>28.3</v>
      </c>
      <c r="BK8" s="39"/>
      <c r="BL8" s="39"/>
      <c r="BM8" s="39">
        <v>25.3</v>
      </c>
      <c r="BN8" s="39">
        <v>23.4</v>
      </c>
      <c r="BO8" s="39">
        <v>27.3</v>
      </c>
      <c r="BP8" s="39"/>
      <c r="BQ8" s="39">
        <v>31.2</v>
      </c>
      <c r="BR8" s="39">
        <v>28.3</v>
      </c>
      <c r="BS8" s="39"/>
      <c r="BT8" s="39"/>
      <c r="BU8" s="39"/>
      <c r="BV8" s="39"/>
      <c r="BW8" s="39"/>
      <c r="BX8" s="39"/>
      <c r="BY8" s="39">
        <v>27.3</v>
      </c>
      <c r="BZ8" s="39"/>
      <c r="CA8" s="39"/>
      <c r="CB8" s="39"/>
      <c r="CC8" s="39">
        <v>26.6</v>
      </c>
      <c r="CD8" s="39"/>
      <c r="CE8" s="39"/>
      <c r="CF8" s="39"/>
      <c r="CG8" s="39"/>
      <c r="CH8" s="41">
        <f t="shared" si="1"/>
        <v>31</v>
      </c>
      <c r="CI8" s="39">
        <f t="shared" si="2"/>
        <v>27.2</v>
      </c>
      <c r="CJ8" s="42" cm="1">
        <f t="array" ref="CJ8">IF(CH8&gt;=8,ROUND(AVERAGE(_xlfn.TAKE(_xlfn.TAKE(_xlfn._xlws.SORT(_xlfn.TAKE(_xlfn._xlws.FILTER(D8:CE8,D8:CE8&lt;&gt;""),1,-8),1,1,TRUE),,7),,-6)),1),"")</f>
        <v>27.2</v>
      </c>
      <c r="CK8" s="43" t="s">
        <v>7</v>
      </c>
      <c r="CL8" s="44">
        <f t="shared" si="0"/>
        <v>-23.922000000000001</v>
      </c>
      <c r="CN8" cm="1">
        <f t="array" ref="CN8:CU8">IF(CH8&gt;=8,_xlfn.TAKE(_xlfn._xlws.FILTER(D8:CE8,D8:CE8&lt;&gt;""),1,-8),"")</f>
        <v>28.3</v>
      </c>
      <c r="CO8">
        <v>25.3</v>
      </c>
      <c r="CP8">
        <v>23.4</v>
      </c>
      <c r="CQ8">
        <v>27.3</v>
      </c>
      <c r="CR8">
        <v>31.2</v>
      </c>
      <c r="CS8">
        <v>28.3</v>
      </c>
      <c r="CT8">
        <v>27.3</v>
      </c>
      <c r="CU8">
        <v>26.6</v>
      </c>
    </row>
    <row r="9" spans="1:119" ht="15" customHeight="1" x14ac:dyDescent="0.25">
      <c r="A9" s="38">
        <v>12616851</v>
      </c>
      <c r="B9" s="22" t="s">
        <v>99</v>
      </c>
      <c r="C9" s="32" t="s">
        <v>100</v>
      </c>
      <c r="D9" s="39">
        <v>8.8000000000000007</v>
      </c>
      <c r="E9" s="39">
        <v>10.7</v>
      </c>
      <c r="F9" s="39">
        <v>15</v>
      </c>
      <c r="G9" s="39">
        <v>12.7</v>
      </c>
      <c r="H9" s="40"/>
      <c r="I9" s="40"/>
      <c r="J9" s="39"/>
      <c r="K9" s="39"/>
      <c r="L9" s="39"/>
      <c r="M9" s="39"/>
      <c r="N9" s="39"/>
      <c r="O9" s="39"/>
      <c r="P9" s="39">
        <v>13.6</v>
      </c>
      <c r="Q9" s="39">
        <v>11.7</v>
      </c>
      <c r="R9" s="39"/>
      <c r="S9" s="39">
        <v>11.7</v>
      </c>
      <c r="T9" s="39">
        <v>8.4</v>
      </c>
      <c r="U9" s="39">
        <v>13.1</v>
      </c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>
        <v>9.6999999999999993</v>
      </c>
      <c r="AH9" s="39">
        <v>5.8</v>
      </c>
      <c r="AI9" s="39">
        <v>10.7</v>
      </c>
      <c r="AJ9" s="39">
        <v>13.6</v>
      </c>
      <c r="AK9" s="39">
        <v>12.7</v>
      </c>
      <c r="AL9" s="39">
        <v>13.6</v>
      </c>
      <c r="AM9" s="39"/>
      <c r="AN9" s="39">
        <v>14.6</v>
      </c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>
        <v>14.6</v>
      </c>
      <c r="AZ9" s="39"/>
      <c r="BA9" s="39"/>
      <c r="BB9" s="39"/>
      <c r="BC9" s="39"/>
      <c r="BD9" s="39"/>
      <c r="BE9" s="39">
        <v>17.100000000000001</v>
      </c>
      <c r="BF9" s="39"/>
      <c r="BG9" s="39"/>
      <c r="BH9" s="39">
        <v>9.6999999999999993</v>
      </c>
      <c r="BI9" s="39">
        <v>9.4</v>
      </c>
      <c r="BJ9" s="39"/>
      <c r="BK9" s="39"/>
      <c r="BL9" s="39"/>
      <c r="BM9" s="39"/>
      <c r="BN9" s="39"/>
      <c r="BO9" s="39">
        <v>13.6</v>
      </c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>
        <v>14.6</v>
      </c>
      <c r="CC9" s="39">
        <v>6.8</v>
      </c>
      <c r="CD9" s="39">
        <v>9.6999999999999993</v>
      </c>
      <c r="CE9" s="39"/>
      <c r="CF9" s="39"/>
      <c r="CG9" s="39">
        <v>7.9</v>
      </c>
      <c r="CH9" s="41">
        <f t="shared" si="1"/>
        <v>24</v>
      </c>
      <c r="CI9" s="39">
        <f t="shared" si="2"/>
        <v>11.7</v>
      </c>
      <c r="CJ9" s="42" cm="1">
        <f t="array" ref="CJ9">IF(CH9&gt;=8,ROUND(AVERAGE(_xlfn.TAKE(_xlfn.TAKE(_xlfn._xlws.SORT(_xlfn.TAKE(_xlfn._xlws.FILTER(D9:CE9,D9:CE9&lt;&gt;""),1,-8),1,1,TRUE),,7),,-6)),1),"")</f>
        <v>11.9</v>
      </c>
      <c r="CK9" s="43" t="s">
        <v>7</v>
      </c>
      <c r="CL9" s="44">
        <f t="shared" si="0"/>
        <v>-8.2159999999999993</v>
      </c>
      <c r="CN9" cm="1">
        <f t="array" ref="CN9:CU9">IF(CH9&gt;=8,_xlfn.TAKE(_xlfn._xlws.FILTER(D9:CE9,D9:CE9&lt;&gt;""),1,-8),"")</f>
        <v>14.6</v>
      </c>
      <c r="CO9">
        <v>17.100000000000001</v>
      </c>
      <c r="CP9">
        <v>9.6999999999999993</v>
      </c>
      <c r="CQ9">
        <v>9.4</v>
      </c>
      <c r="CR9">
        <v>13.6</v>
      </c>
      <c r="CS9">
        <v>14.6</v>
      </c>
      <c r="CT9">
        <v>6.8</v>
      </c>
      <c r="CU9">
        <v>9.6999999999999993</v>
      </c>
    </row>
    <row r="10" spans="1:119" ht="15" customHeight="1" x14ac:dyDescent="0.25">
      <c r="A10" s="38">
        <v>9358198</v>
      </c>
      <c r="B10" s="22" t="s">
        <v>23</v>
      </c>
      <c r="C10" s="32" t="s">
        <v>24</v>
      </c>
      <c r="D10" s="39">
        <v>28.6</v>
      </c>
      <c r="E10" s="39">
        <v>26.5</v>
      </c>
      <c r="F10" s="39">
        <v>28.6</v>
      </c>
      <c r="G10" s="39">
        <v>36.9</v>
      </c>
      <c r="H10" s="40">
        <v>30.7</v>
      </c>
      <c r="I10" s="40">
        <v>24.4</v>
      </c>
      <c r="J10" s="39"/>
      <c r="K10" s="39">
        <v>29.6</v>
      </c>
      <c r="L10" s="39">
        <v>30.7</v>
      </c>
      <c r="M10" s="39">
        <v>30.7</v>
      </c>
      <c r="N10" s="39"/>
      <c r="O10" s="39">
        <v>31.7</v>
      </c>
      <c r="P10" s="39">
        <v>35.9</v>
      </c>
      <c r="Q10" s="39">
        <v>27.5</v>
      </c>
      <c r="R10" s="39">
        <v>30.7</v>
      </c>
      <c r="S10" s="39">
        <v>32.700000000000003</v>
      </c>
      <c r="T10" s="39"/>
      <c r="U10" s="39"/>
      <c r="V10" s="39">
        <v>30.7</v>
      </c>
      <c r="W10" s="39">
        <v>28.6</v>
      </c>
      <c r="X10" s="39"/>
      <c r="Y10" s="39">
        <v>29.6</v>
      </c>
      <c r="Z10" s="39"/>
      <c r="AA10" s="39">
        <v>28.6</v>
      </c>
      <c r="AB10" s="39">
        <v>23.3</v>
      </c>
      <c r="AC10" s="39"/>
      <c r="AD10" s="39"/>
      <c r="AE10" s="39">
        <v>21.2</v>
      </c>
      <c r="AF10" s="39"/>
      <c r="AG10" s="39">
        <v>29.6</v>
      </c>
      <c r="AH10" s="39">
        <v>31.7</v>
      </c>
      <c r="AI10" s="39"/>
      <c r="AJ10" s="39">
        <v>28.6</v>
      </c>
      <c r="AK10" s="39">
        <v>31.7</v>
      </c>
      <c r="AL10" s="39">
        <v>34.799999999999997</v>
      </c>
      <c r="AM10" s="39">
        <v>35.9</v>
      </c>
      <c r="AN10" s="39"/>
      <c r="AO10" s="39">
        <v>25.4</v>
      </c>
      <c r="AP10" s="39">
        <v>34.799999999999997</v>
      </c>
      <c r="AQ10" s="39"/>
      <c r="AR10" s="39">
        <v>35.9</v>
      </c>
      <c r="AS10" s="39"/>
      <c r="AT10" s="39">
        <v>34.799999999999997</v>
      </c>
      <c r="AU10" s="39">
        <v>34.799999999999997</v>
      </c>
      <c r="AV10" s="39">
        <v>33.799999999999997</v>
      </c>
      <c r="AW10" s="39">
        <v>26.5</v>
      </c>
      <c r="AX10" s="39">
        <v>24.4</v>
      </c>
      <c r="AY10" s="39">
        <v>29.6</v>
      </c>
      <c r="AZ10" s="39"/>
      <c r="BA10" s="39"/>
      <c r="BB10" s="39">
        <v>30.7</v>
      </c>
      <c r="BC10" s="39">
        <v>39</v>
      </c>
      <c r="BD10" s="39">
        <v>28.6</v>
      </c>
      <c r="BE10" s="39">
        <v>28.6</v>
      </c>
      <c r="BF10" s="39">
        <v>31.7</v>
      </c>
      <c r="BG10" s="39"/>
      <c r="BH10" s="39">
        <v>32.700000000000003</v>
      </c>
      <c r="BI10" s="39">
        <v>28.6</v>
      </c>
      <c r="BJ10" s="39">
        <v>27.5</v>
      </c>
      <c r="BK10" s="39"/>
      <c r="BL10" s="39"/>
      <c r="BM10" s="39"/>
      <c r="BN10" s="39">
        <v>42.2</v>
      </c>
      <c r="BO10" s="39">
        <v>33.799999999999997</v>
      </c>
      <c r="BP10" s="39"/>
      <c r="BQ10" s="39">
        <v>25.4</v>
      </c>
      <c r="BR10" s="39">
        <v>39</v>
      </c>
      <c r="BS10" s="39"/>
      <c r="BT10" s="39"/>
      <c r="BU10" s="39"/>
      <c r="BV10" s="39"/>
      <c r="BW10" s="39"/>
      <c r="BX10" s="39"/>
      <c r="BY10" s="39">
        <v>35.9</v>
      </c>
      <c r="BZ10" s="39"/>
      <c r="CA10" s="39"/>
      <c r="CB10" s="39">
        <v>32.700000000000003</v>
      </c>
      <c r="CC10" s="39">
        <v>36.9</v>
      </c>
      <c r="CD10" s="39">
        <v>32.700000000000003</v>
      </c>
      <c r="CE10" s="39"/>
      <c r="CF10" s="39"/>
      <c r="CG10" s="39"/>
      <c r="CH10" s="41">
        <f t="shared" si="1"/>
        <v>51</v>
      </c>
      <c r="CI10" s="39">
        <f t="shared" si="2"/>
        <v>31.1</v>
      </c>
      <c r="CJ10" s="42" cm="1">
        <f t="array" ref="CJ10">IF(CH10&gt;=8,ROUND(AVERAGE(_xlfn.TAKE(_xlfn.TAKE(_xlfn._xlws.SORT(_xlfn.TAKE(_xlfn._xlws.FILTER(D10:CE10,D10:CE10&lt;&gt;""),1,-8),1,1,TRUE),,7),,-6)),1),"")</f>
        <v>35.200000000000003</v>
      </c>
      <c r="CK10" s="43" t="s">
        <v>8</v>
      </c>
      <c r="CL10" s="44">
        <f t="shared" si="0"/>
        <v>-26.341999999999999</v>
      </c>
      <c r="CN10" cm="1">
        <f t="array" ref="CN10:CU10">IF(CH10&gt;=8,_xlfn.TAKE(_xlfn._xlws.FILTER(D10:CE10,D10:CE10&lt;&gt;""),1,-8),"")</f>
        <v>42.2</v>
      </c>
      <c r="CO10">
        <v>33.799999999999997</v>
      </c>
      <c r="CP10">
        <v>25.4</v>
      </c>
      <c r="CQ10">
        <v>39</v>
      </c>
      <c r="CR10">
        <v>35.9</v>
      </c>
      <c r="CS10">
        <v>32.700000000000003</v>
      </c>
      <c r="CT10">
        <v>36.9</v>
      </c>
      <c r="CU10">
        <v>32.700000000000003</v>
      </c>
    </row>
    <row r="11" spans="1:119" x14ac:dyDescent="0.25">
      <c r="A11" s="38">
        <v>9244560</v>
      </c>
      <c r="B11" s="22" t="s">
        <v>126</v>
      </c>
      <c r="C11" s="32" t="s">
        <v>127</v>
      </c>
      <c r="D11" s="39">
        <v>12.7</v>
      </c>
      <c r="E11" s="39">
        <v>14.6</v>
      </c>
      <c r="F11" s="39"/>
      <c r="G11" s="39"/>
      <c r="H11" s="40"/>
      <c r="I11" s="40"/>
      <c r="J11" s="39"/>
      <c r="K11" s="39"/>
      <c r="L11" s="39"/>
      <c r="M11" s="39">
        <v>14.6</v>
      </c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>
        <v>18.5</v>
      </c>
      <c r="Z11" s="39"/>
      <c r="AA11" s="39">
        <v>19.5</v>
      </c>
      <c r="AB11" s="39"/>
      <c r="AC11" s="39"/>
      <c r="AD11" s="39"/>
      <c r="AE11" s="39">
        <v>16.600000000000001</v>
      </c>
      <c r="AF11" s="39"/>
      <c r="AG11" s="39">
        <v>10.7</v>
      </c>
      <c r="AH11" s="39"/>
      <c r="AI11" s="39">
        <v>13.6</v>
      </c>
      <c r="AJ11" s="39">
        <v>18.5</v>
      </c>
      <c r="AK11" s="39"/>
      <c r="AL11" s="39"/>
      <c r="AM11" s="39">
        <v>15.6</v>
      </c>
      <c r="AN11" s="39">
        <v>12.7</v>
      </c>
      <c r="AO11" s="39">
        <v>19.5</v>
      </c>
      <c r="AP11" s="39">
        <v>15.6</v>
      </c>
      <c r="AQ11" s="39">
        <v>17.5</v>
      </c>
      <c r="AR11" s="39"/>
      <c r="AS11" s="39"/>
      <c r="AT11" s="39"/>
      <c r="AU11" s="39"/>
      <c r="AV11" s="39">
        <v>24.4</v>
      </c>
      <c r="AW11" s="39"/>
      <c r="AX11" s="39">
        <v>21.4</v>
      </c>
      <c r="AY11" s="39">
        <v>17.5</v>
      </c>
      <c r="AZ11" s="39"/>
      <c r="BA11" s="39"/>
      <c r="BB11" s="39">
        <v>22.4</v>
      </c>
      <c r="BC11" s="39"/>
      <c r="BD11" s="39"/>
      <c r="BE11" s="39">
        <v>20.5</v>
      </c>
      <c r="BF11" s="39"/>
      <c r="BG11" s="39"/>
      <c r="BH11" s="39"/>
      <c r="BI11" s="39"/>
      <c r="BJ11" s="39">
        <v>22.4</v>
      </c>
      <c r="BK11" s="39"/>
      <c r="BL11" s="39"/>
      <c r="BM11" s="39"/>
      <c r="BN11" s="39"/>
      <c r="BO11" s="39"/>
      <c r="BP11" s="39"/>
      <c r="BQ11" s="39">
        <v>20.5</v>
      </c>
      <c r="BR11" s="39">
        <v>23.4</v>
      </c>
      <c r="BS11" s="39"/>
      <c r="BT11" s="39"/>
      <c r="BU11" s="39"/>
      <c r="BV11" s="39"/>
      <c r="BW11" s="39"/>
      <c r="BX11" s="39"/>
      <c r="BY11" s="39">
        <v>10.7</v>
      </c>
      <c r="BZ11" s="39"/>
      <c r="CA11" s="39"/>
      <c r="CB11" s="39">
        <v>14.6</v>
      </c>
      <c r="CC11" s="39">
        <v>18.5</v>
      </c>
      <c r="CD11" s="39">
        <v>15.6</v>
      </c>
      <c r="CE11" s="39">
        <v>14.6</v>
      </c>
      <c r="CF11" s="39">
        <v>13.6</v>
      </c>
      <c r="CG11" s="39">
        <v>14.6</v>
      </c>
      <c r="CH11" s="41">
        <f>COUNT(D11:CG11)</f>
        <v>29</v>
      </c>
      <c r="CI11" s="39">
        <f t="shared" si="2"/>
        <v>17.3</v>
      </c>
      <c r="CJ11" s="42" cm="1">
        <f t="array" ref="CJ11">IF(CH11&gt;=8,ROUND(AVERAGE(_xlfn.TAKE(_xlfn.TAKE(_xlfn._xlws.SORT(_xlfn.TAKE(_xlfn._xlws.FILTER(D11:CE11,D11:CE11&lt;&gt;""),1,-8),1,1,TRUE),,7),,-6)),1),"")</f>
        <v>17.7</v>
      </c>
      <c r="CK11" s="43" t="s">
        <v>7</v>
      </c>
      <c r="CL11" s="44">
        <f t="shared" si="0"/>
        <v>-14.17</v>
      </c>
      <c r="CN11" cm="1">
        <f t="array" ref="CN11:CU11">IF(CH11&gt;=8,_xlfn.TAKE(_xlfn._xlws.FILTER(D11:CE11,D11:CE11&lt;&gt;""),1,-8),"")</f>
        <v>22.4</v>
      </c>
      <c r="CO11">
        <v>20.5</v>
      </c>
      <c r="CP11">
        <v>23.4</v>
      </c>
      <c r="CQ11">
        <v>10.7</v>
      </c>
      <c r="CR11">
        <v>14.6</v>
      </c>
      <c r="CS11">
        <v>18.5</v>
      </c>
      <c r="CT11">
        <v>15.6</v>
      </c>
      <c r="CU11">
        <v>14.6</v>
      </c>
    </row>
    <row r="12" spans="1:119" x14ac:dyDescent="0.25">
      <c r="A12" s="68">
        <v>11502253</v>
      </c>
      <c r="B12" s="74" t="s">
        <v>237</v>
      </c>
      <c r="C12" s="32" t="s">
        <v>238</v>
      </c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>
        <v>30.2</v>
      </c>
      <c r="BG12" s="39"/>
      <c r="BH12" s="39"/>
      <c r="BI12" s="39">
        <v>17.5</v>
      </c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>
        <v>23.4</v>
      </c>
      <c r="BX12" s="39"/>
      <c r="BY12" s="39"/>
      <c r="BZ12" s="39"/>
      <c r="CA12" s="39"/>
      <c r="CB12" s="39"/>
      <c r="CC12" s="39"/>
      <c r="CD12" s="39">
        <v>16.8</v>
      </c>
      <c r="CE12" s="39"/>
      <c r="CF12" s="39"/>
      <c r="CG12" s="39">
        <v>22.4</v>
      </c>
      <c r="CH12" s="41">
        <f t="shared" si="1"/>
        <v>4</v>
      </c>
      <c r="CI12" s="39">
        <f t="shared" si="2"/>
        <v>22</v>
      </c>
      <c r="CJ12" s="42" t="str" cm="1">
        <f t="array" ref="CJ12">IF(CH12&gt;=8,ROUND(AVERAGE(_xlfn.TAKE(_xlfn.TAKE(_xlfn._xlws.SORT(_xlfn.TAKE(_xlfn._xlws.FILTER(D12:CE12,D12:CE12&lt;&gt;""),1,-8),1,1,TRUE),,7),,-6)),1),"")</f>
        <v/>
      </c>
      <c r="CK12" s="43" t="s">
        <v>7</v>
      </c>
      <c r="CL12" s="44" t="str">
        <f t="shared" si="0"/>
        <v/>
      </c>
    </row>
    <row r="13" spans="1:119" x14ac:dyDescent="0.25">
      <c r="A13" s="38">
        <v>2860300</v>
      </c>
      <c r="B13" s="22" t="s">
        <v>95</v>
      </c>
      <c r="C13" s="32" t="s">
        <v>96</v>
      </c>
      <c r="D13" s="39">
        <v>25.3</v>
      </c>
      <c r="E13" s="39"/>
      <c r="F13" s="39">
        <v>22.4</v>
      </c>
      <c r="G13" s="39"/>
      <c r="H13" s="40">
        <v>17.5</v>
      </c>
      <c r="I13" s="40">
        <v>16.600000000000001</v>
      </c>
      <c r="J13" s="39"/>
      <c r="K13" s="39"/>
      <c r="L13" s="39"/>
      <c r="M13" s="39"/>
      <c r="N13" s="39"/>
      <c r="O13" s="39"/>
      <c r="P13" s="39">
        <v>24.4</v>
      </c>
      <c r="Q13" s="39"/>
      <c r="R13" s="39">
        <v>17.5</v>
      </c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>
        <v>20.5</v>
      </c>
      <c r="BD13" s="39"/>
      <c r="BE13" s="39"/>
      <c r="BF13" s="39"/>
      <c r="BG13" s="39"/>
      <c r="BH13" s="39"/>
      <c r="BI13" s="39"/>
      <c r="BJ13" s="39"/>
      <c r="BK13" s="39"/>
      <c r="BL13" s="39"/>
      <c r="BM13" s="39">
        <v>25.3</v>
      </c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>
        <v>18.5</v>
      </c>
      <c r="CH13" s="41">
        <f t="shared" si="1"/>
        <v>8</v>
      </c>
      <c r="CI13" s="39">
        <f t="shared" si="2"/>
        <v>21.2</v>
      </c>
      <c r="CJ13" s="42" cm="1">
        <f t="array" ref="CJ13">IF(CH13&gt;=8,ROUND(AVERAGE(_xlfn.TAKE(_xlfn.TAKE(_xlfn._xlws.SORT(_xlfn.TAKE(_xlfn._xlws.FILTER(D13:CE13,D13:CE13&lt;&gt;""),1,-8),1,1,TRUE),,7),,-6)),1),"")</f>
        <v>21.3</v>
      </c>
      <c r="CK13" s="43" t="s">
        <v>7</v>
      </c>
      <c r="CL13" s="44">
        <f t="shared" si="0"/>
        <v>-17.864999999999998</v>
      </c>
      <c r="CN13" cm="1">
        <f t="array" ref="CN13:CU13">IF(CH13&gt;=8,_xlfn.TAKE(_xlfn._xlws.FILTER(D13:CE13,D13:CE13&lt;&gt;""),1,-8),"")</f>
        <v>25.3</v>
      </c>
      <c r="CO13">
        <v>22.4</v>
      </c>
      <c r="CP13">
        <v>17.5</v>
      </c>
      <c r="CQ13">
        <v>16.600000000000001</v>
      </c>
      <c r="CR13">
        <v>24.4</v>
      </c>
      <c r="CS13">
        <v>17.5</v>
      </c>
      <c r="CT13">
        <v>20.5</v>
      </c>
      <c r="CU13">
        <v>25.3</v>
      </c>
    </row>
    <row r="14" spans="1:119" x14ac:dyDescent="0.25">
      <c r="A14" s="38">
        <v>9640329</v>
      </c>
      <c r="B14" s="22" t="s">
        <v>118</v>
      </c>
      <c r="C14" s="32" t="s">
        <v>119</v>
      </c>
      <c r="D14" s="39">
        <v>29.2</v>
      </c>
      <c r="E14" s="39">
        <v>20.5</v>
      </c>
      <c r="F14" s="39">
        <v>20.5</v>
      </c>
      <c r="G14" s="39">
        <v>18.5</v>
      </c>
      <c r="H14" s="40">
        <v>15.6</v>
      </c>
      <c r="I14" s="40">
        <v>16.600000000000001</v>
      </c>
      <c r="J14" s="39"/>
      <c r="K14" s="39">
        <v>18.5</v>
      </c>
      <c r="L14" s="39"/>
      <c r="M14" s="39"/>
      <c r="N14" s="39"/>
      <c r="O14" s="39"/>
      <c r="P14" s="39"/>
      <c r="Q14" s="39">
        <v>15.6</v>
      </c>
      <c r="R14" s="39">
        <v>17.5</v>
      </c>
      <c r="S14" s="39">
        <v>22.4</v>
      </c>
      <c r="T14" s="39"/>
      <c r="U14" s="39"/>
      <c r="V14" s="39">
        <v>14.2</v>
      </c>
      <c r="W14" s="39">
        <v>25.3</v>
      </c>
      <c r="X14" s="39"/>
      <c r="Y14" s="39">
        <v>14.6</v>
      </c>
      <c r="Z14" s="39"/>
      <c r="AA14" s="39">
        <v>22.4</v>
      </c>
      <c r="AB14" s="39">
        <v>17.5</v>
      </c>
      <c r="AC14" s="39"/>
      <c r="AD14" s="39"/>
      <c r="AE14" s="39">
        <v>16.600000000000001</v>
      </c>
      <c r="AF14" s="39"/>
      <c r="AG14" s="39">
        <v>17.5</v>
      </c>
      <c r="AH14" s="39">
        <v>18.5</v>
      </c>
      <c r="AI14" s="39">
        <v>11.7</v>
      </c>
      <c r="AJ14" s="39">
        <v>18.5</v>
      </c>
      <c r="AK14" s="39">
        <v>15.6</v>
      </c>
      <c r="AL14" s="39">
        <v>12.7</v>
      </c>
      <c r="AM14" s="39">
        <v>15.8</v>
      </c>
      <c r="AN14" s="39">
        <v>19.5</v>
      </c>
      <c r="AO14" s="39"/>
      <c r="AP14" s="39"/>
      <c r="AQ14" s="39">
        <v>22.4</v>
      </c>
      <c r="AR14" s="39">
        <v>12.7</v>
      </c>
      <c r="AS14" s="39">
        <v>14.6</v>
      </c>
      <c r="AT14" s="39">
        <v>15.8</v>
      </c>
      <c r="AU14" s="39">
        <v>16.600000000000001</v>
      </c>
      <c r="AV14" s="39">
        <v>12.7</v>
      </c>
      <c r="AW14" s="39">
        <v>16.600000000000001</v>
      </c>
      <c r="AX14" s="39">
        <v>20.5</v>
      </c>
      <c r="AY14" s="39">
        <v>11.7</v>
      </c>
      <c r="AZ14" s="39"/>
      <c r="BA14" s="39"/>
      <c r="BB14" s="39">
        <v>19.5</v>
      </c>
      <c r="BC14" s="39">
        <v>27.3</v>
      </c>
      <c r="BD14" s="39">
        <v>18.5</v>
      </c>
      <c r="BE14" s="39">
        <v>18.5</v>
      </c>
      <c r="BF14" s="39">
        <v>17.5</v>
      </c>
      <c r="BG14" s="39"/>
      <c r="BH14" s="39">
        <v>16.600000000000001</v>
      </c>
      <c r="BI14" s="39">
        <v>12.7</v>
      </c>
      <c r="BJ14" s="39">
        <v>16.600000000000001</v>
      </c>
      <c r="BK14" s="39"/>
      <c r="BL14" s="39"/>
      <c r="BM14" s="39"/>
      <c r="BN14" s="39">
        <v>18</v>
      </c>
      <c r="BO14" s="39">
        <v>9.6999999999999993</v>
      </c>
      <c r="BP14" s="39"/>
      <c r="BQ14" s="39"/>
      <c r="BR14" s="39"/>
      <c r="BS14" s="39"/>
      <c r="BT14" s="39"/>
      <c r="BU14" s="39"/>
      <c r="BV14" s="39"/>
      <c r="BW14" s="39">
        <v>20.9</v>
      </c>
      <c r="BX14" s="39"/>
      <c r="BY14" s="39">
        <v>10.7</v>
      </c>
      <c r="BZ14" s="39"/>
      <c r="CA14" s="39"/>
      <c r="CB14" s="39">
        <v>21.4</v>
      </c>
      <c r="CC14" s="39">
        <v>15.6</v>
      </c>
      <c r="CD14" s="39">
        <v>16.600000000000001</v>
      </c>
      <c r="CE14" s="39">
        <v>11.7</v>
      </c>
      <c r="CF14" s="39">
        <v>11.7</v>
      </c>
      <c r="CG14" s="39">
        <v>13.6</v>
      </c>
      <c r="CH14" s="41">
        <f>COUNT(D14:CG14)</f>
        <v>51</v>
      </c>
      <c r="CI14" s="39">
        <f t="shared" si="2"/>
        <v>17.399999999999999</v>
      </c>
      <c r="CJ14" s="42" cm="1">
        <f t="array" ref="CJ14">IF(CH14&gt;=8,ROUND(AVERAGE(_xlfn.TAKE(_xlfn.TAKE(_xlfn._xlws.SORT(_xlfn.TAKE(_xlfn._xlws.FILTER(D14:CE14,D14:CE14&lt;&gt;""),1,-8),1,1,TRUE),,7),,-6)),1),"")</f>
        <v>15.6</v>
      </c>
      <c r="CK14" s="43" t="s">
        <v>7</v>
      </c>
      <c r="CL14" s="44">
        <f t="shared" si="0"/>
        <v>-12.013999999999999</v>
      </c>
      <c r="CN14" cm="1">
        <f t="array" ref="CN14:CU14">IF(CH14&gt;=8,_xlfn.TAKE(_xlfn._xlws.FILTER(D14:CE14,D14:CE14&lt;&gt;""),1,-8),"")</f>
        <v>18</v>
      </c>
      <c r="CO14">
        <v>9.6999999999999993</v>
      </c>
      <c r="CP14">
        <v>20.9</v>
      </c>
      <c r="CQ14">
        <v>10.7</v>
      </c>
      <c r="CR14">
        <v>21.4</v>
      </c>
      <c r="CS14">
        <v>15.6</v>
      </c>
      <c r="CT14">
        <v>16.600000000000001</v>
      </c>
      <c r="CU14">
        <v>11.7</v>
      </c>
    </row>
    <row r="15" spans="1:119" x14ac:dyDescent="0.25">
      <c r="A15" s="38">
        <v>7796475</v>
      </c>
      <c r="B15" s="22" t="s">
        <v>46</v>
      </c>
      <c r="C15" s="32" t="s">
        <v>47</v>
      </c>
      <c r="D15" s="39"/>
      <c r="E15" s="39"/>
      <c r="F15" s="39"/>
      <c r="G15" s="39">
        <v>19.5</v>
      </c>
      <c r="H15" s="40">
        <v>23.4</v>
      </c>
      <c r="I15" s="40">
        <v>23.4</v>
      </c>
      <c r="J15" s="39"/>
      <c r="K15" s="39">
        <v>15.6</v>
      </c>
      <c r="L15" s="39">
        <v>26.3</v>
      </c>
      <c r="M15" s="39">
        <v>26.3</v>
      </c>
      <c r="N15" s="39"/>
      <c r="O15" s="39">
        <v>28.3</v>
      </c>
      <c r="P15" s="39"/>
      <c r="Q15" s="39">
        <v>19.5</v>
      </c>
      <c r="R15" s="39"/>
      <c r="S15" s="39">
        <v>25.3</v>
      </c>
      <c r="T15" s="39"/>
      <c r="U15" s="39"/>
      <c r="V15" s="39"/>
      <c r="W15" s="39">
        <v>27.9</v>
      </c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>
        <v>27.3</v>
      </c>
      <c r="BD15" s="39">
        <v>29.2</v>
      </c>
      <c r="BE15" s="39">
        <v>16.600000000000001</v>
      </c>
      <c r="BF15" s="39">
        <v>24.4</v>
      </c>
      <c r="BG15" s="39"/>
      <c r="BH15" s="39">
        <v>27.3</v>
      </c>
      <c r="BI15" s="39">
        <v>29.6</v>
      </c>
      <c r="BJ15" s="39">
        <v>23.3</v>
      </c>
      <c r="BK15" s="39"/>
      <c r="BL15" s="39"/>
      <c r="BM15" s="39"/>
      <c r="BN15" s="39">
        <v>21.4</v>
      </c>
      <c r="BO15" s="39">
        <v>24.4</v>
      </c>
      <c r="BP15" s="39"/>
      <c r="BQ15" s="39">
        <v>21.4</v>
      </c>
      <c r="BR15" s="39">
        <v>16.600000000000001</v>
      </c>
      <c r="BS15" s="39"/>
      <c r="BT15" s="39"/>
      <c r="BU15" s="39"/>
      <c r="BV15" s="39"/>
      <c r="BW15" s="39">
        <v>19.100000000000001</v>
      </c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41">
        <f t="shared" si="1"/>
        <v>22</v>
      </c>
      <c r="CI15" s="39">
        <f t="shared" si="2"/>
        <v>23.5</v>
      </c>
      <c r="CJ15" s="42" cm="1">
        <f t="array" ref="CJ15">IF(CH15&gt;=8,ROUND(AVERAGE(_xlfn.TAKE(_xlfn.TAKE(_xlfn._xlws.SORT(_xlfn.TAKE(_xlfn._xlws.FILTER(D15:CE15,D15:CE15&lt;&gt;""),1,-8),1,1,TRUE),,7),,-6)),1),"")</f>
        <v>22.8</v>
      </c>
      <c r="CK15" s="43" t="s">
        <v>7</v>
      </c>
      <c r="CL15" s="44">
        <f t="shared" si="0"/>
        <v>-19.405000000000001</v>
      </c>
      <c r="CN15" cm="1">
        <f t="array" ref="CN15:CU15">IF(CH15&gt;=8,_xlfn.TAKE(_xlfn._xlws.FILTER(D15:CE15,D15:CE15&lt;&gt;""),1,-8),"")</f>
        <v>27.3</v>
      </c>
      <c r="CO15">
        <v>29.6</v>
      </c>
      <c r="CP15">
        <v>23.3</v>
      </c>
      <c r="CQ15">
        <v>21.4</v>
      </c>
      <c r="CR15">
        <v>24.4</v>
      </c>
      <c r="CS15">
        <v>21.4</v>
      </c>
      <c r="CT15">
        <v>16.600000000000001</v>
      </c>
      <c r="CU15">
        <v>19.100000000000001</v>
      </c>
    </row>
    <row r="16" spans="1:119" x14ac:dyDescent="0.25">
      <c r="A16" s="38">
        <v>291868</v>
      </c>
      <c r="B16" s="22" t="s">
        <v>118</v>
      </c>
      <c r="C16" s="32" t="s">
        <v>137</v>
      </c>
      <c r="D16" s="39"/>
      <c r="E16" s="39"/>
      <c r="F16" s="39"/>
      <c r="G16" s="39"/>
      <c r="H16" s="40"/>
      <c r="I16" s="40">
        <v>19.5</v>
      </c>
      <c r="J16" s="39"/>
      <c r="K16" s="39">
        <v>12.7</v>
      </c>
      <c r="L16" s="39">
        <v>16.600000000000001</v>
      </c>
      <c r="M16" s="39"/>
      <c r="N16" s="39"/>
      <c r="O16" s="39">
        <v>17.100000000000001</v>
      </c>
      <c r="P16" s="39">
        <v>10.7</v>
      </c>
      <c r="Q16" s="39">
        <v>22.4</v>
      </c>
      <c r="R16" s="39">
        <v>18</v>
      </c>
      <c r="S16" s="39">
        <v>13.6</v>
      </c>
      <c r="T16" s="39">
        <v>11.2</v>
      </c>
      <c r="U16" s="39">
        <v>14</v>
      </c>
      <c r="V16" s="39">
        <v>16.100000000000001</v>
      </c>
      <c r="W16" s="39"/>
      <c r="X16" s="39"/>
      <c r="Y16" s="39">
        <v>9.6999999999999993</v>
      </c>
      <c r="Z16" s="39"/>
      <c r="AA16" s="39"/>
      <c r="AB16" s="39">
        <v>11.7</v>
      </c>
      <c r="AC16" s="39"/>
      <c r="AD16" s="39"/>
      <c r="AE16" s="39">
        <v>10.7</v>
      </c>
      <c r="AF16" s="39"/>
      <c r="AG16" s="39"/>
      <c r="AH16" s="39">
        <v>11.7</v>
      </c>
      <c r="AI16" s="39">
        <v>6.8</v>
      </c>
      <c r="AJ16" s="39"/>
      <c r="AK16" s="39">
        <v>11.7</v>
      </c>
      <c r="AL16" s="39"/>
      <c r="AM16" s="39">
        <v>14.6</v>
      </c>
      <c r="AN16" s="39">
        <v>14.6</v>
      </c>
      <c r="AO16" s="39">
        <v>9.6999999999999993</v>
      </c>
      <c r="AP16" s="39"/>
      <c r="AQ16" s="39"/>
      <c r="AR16" s="39">
        <v>6.8</v>
      </c>
      <c r="AS16" s="39">
        <v>6.8</v>
      </c>
      <c r="AT16" s="39"/>
      <c r="AU16" s="39"/>
      <c r="AV16" s="39">
        <v>11.7</v>
      </c>
      <c r="AW16" s="39">
        <v>6.8</v>
      </c>
      <c r="AX16" s="39"/>
      <c r="AY16" s="39">
        <v>16.600000000000001</v>
      </c>
      <c r="AZ16" s="39"/>
      <c r="BA16" s="39"/>
      <c r="BB16" s="39">
        <v>11.7</v>
      </c>
      <c r="BC16" s="39">
        <v>17.5</v>
      </c>
      <c r="BD16" s="39">
        <v>10.7</v>
      </c>
      <c r="BE16" s="39">
        <v>11.4</v>
      </c>
      <c r="BF16" s="39">
        <v>13.6</v>
      </c>
      <c r="BG16" s="39"/>
      <c r="BH16" s="39">
        <v>21.4</v>
      </c>
      <c r="BI16" s="39">
        <v>12.1</v>
      </c>
      <c r="BJ16" s="39">
        <v>16.600000000000001</v>
      </c>
      <c r="BK16" s="39"/>
      <c r="BL16" s="39"/>
      <c r="BM16" s="39"/>
      <c r="BN16" s="39"/>
      <c r="BO16" s="39">
        <v>15.6</v>
      </c>
      <c r="BP16" s="39"/>
      <c r="BQ16" s="39">
        <v>9.6999999999999993</v>
      </c>
      <c r="BR16" s="39">
        <v>18.5</v>
      </c>
      <c r="BS16" s="39"/>
      <c r="BT16" s="39"/>
      <c r="BU16" s="39"/>
      <c r="BV16" s="39"/>
      <c r="BW16" s="39">
        <v>10.4</v>
      </c>
      <c r="BX16" s="39"/>
      <c r="BY16" s="39"/>
      <c r="BZ16" s="39"/>
      <c r="CA16" s="39"/>
      <c r="CB16" s="39">
        <v>15.6</v>
      </c>
      <c r="CC16" s="39"/>
      <c r="CD16" s="39">
        <v>17.5</v>
      </c>
      <c r="CE16" s="39">
        <v>18.5</v>
      </c>
      <c r="CF16" s="39"/>
      <c r="CG16" s="39">
        <v>12.7</v>
      </c>
      <c r="CH16" s="41">
        <f t="shared" si="1"/>
        <v>40</v>
      </c>
      <c r="CI16" s="39">
        <f t="shared" si="2"/>
        <v>13.6</v>
      </c>
      <c r="CJ16" s="42" cm="1">
        <f t="array" ref="CJ16">IF(CH16&gt;=8,ROUND(AVERAGE(_xlfn.TAKE(_xlfn.TAKE(_xlfn._xlws.SORT(_xlfn.TAKE(_xlfn._xlws.FILTER(D16:CE16,D16:CE16&lt;&gt;""),1,-8),1,1,TRUE),,7),,-6)),1),"")</f>
        <v>15.7</v>
      </c>
      <c r="CK16" s="43" t="s">
        <v>7</v>
      </c>
      <c r="CL16" s="44">
        <f t="shared" si="0"/>
        <v>-12.117000000000001</v>
      </c>
      <c r="CN16" cm="1">
        <f t="array" ref="CN16:CU16">IF(CH16&gt;=8,_xlfn.TAKE(_xlfn._xlws.FILTER(D16:CE16,D16:CE16&lt;&gt;""),1,-8),"")</f>
        <v>16.600000000000001</v>
      </c>
      <c r="CO16">
        <v>15.6</v>
      </c>
      <c r="CP16">
        <v>9.6999999999999993</v>
      </c>
      <c r="CQ16">
        <v>18.5</v>
      </c>
      <c r="CR16">
        <v>10.4</v>
      </c>
      <c r="CS16">
        <v>15.6</v>
      </c>
      <c r="CT16">
        <v>17.5</v>
      </c>
      <c r="CU16">
        <v>18.5</v>
      </c>
    </row>
    <row r="17" spans="1:99" x14ac:dyDescent="0.25">
      <c r="A17" s="38">
        <v>8875574</v>
      </c>
      <c r="B17" s="22" t="s">
        <v>86</v>
      </c>
      <c r="C17" s="32" t="s">
        <v>87</v>
      </c>
      <c r="D17" s="39"/>
      <c r="E17" s="39"/>
      <c r="F17" s="39">
        <v>29.2</v>
      </c>
      <c r="G17" s="39"/>
      <c r="H17" s="40"/>
      <c r="I17" s="40"/>
      <c r="J17" s="39"/>
      <c r="K17" s="39"/>
      <c r="L17" s="39"/>
      <c r="M17" s="39"/>
      <c r="N17" s="39"/>
      <c r="O17" s="39"/>
      <c r="P17" s="39"/>
      <c r="Q17" s="39">
        <v>19.5</v>
      </c>
      <c r="R17" s="39"/>
      <c r="S17" s="39">
        <v>24.4</v>
      </c>
      <c r="T17" s="39"/>
      <c r="U17" s="39"/>
      <c r="V17" s="39">
        <v>20.5</v>
      </c>
      <c r="W17" s="39">
        <v>25.3</v>
      </c>
      <c r="X17" s="39"/>
      <c r="Y17" s="39"/>
      <c r="Z17" s="39"/>
      <c r="AA17" s="39">
        <v>25.3</v>
      </c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41">
        <f t="shared" si="1"/>
        <v>6</v>
      </c>
      <c r="CI17" s="39">
        <f t="shared" si="2"/>
        <v>24</v>
      </c>
      <c r="CJ17" s="42" t="str" cm="1">
        <f t="array" ref="CJ17">IF(CH17&gt;=8,ROUND(AVERAGE(_xlfn.TAKE(_xlfn.TAKE(_xlfn._xlws.SORT(_xlfn.TAKE(_xlfn._xlws.FILTER(D17:CE17,D17:CE17&lt;&gt;""),1,-8),1,1,TRUE),,7),,-6)),1),"")</f>
        <v/>
      </c>
      <c r="CK17" s="43" t="s">
        <v>7</v>
      </c>
      <c r="CL17" s="44" t="str">
        <f t="shared" si="0"/>
        <v/>
      </c>
      <c r="CN17" t="str" cm="1">
        <f t="array" ref="CN17">IF(CH17&gt;=8,_xlfn.TAKE(_xlfn._xlws.FILTER(D17:CE17,D17:CE17&lt;&gt;""),1,-8),"")</f>
        <v/>
      </c>
    </row>
    <row r="18" spans="1:99" x14ac:dyDescent="0.25">
      <c r="A18" s="38">
        <v>2872247</v>
      </c>
      <c r="B18" s="22" t="s">
        <v>112</v>
      </c>
      <c r="C18" s="32" t="s">
        <v>113</v>
      </c>
      <c r="D18" s="39">
        <v>15.6</v>
      </c>
      <c r="E18" s="39">
        <v>20.5</v>
      </c>
      <c r="F18" s="39">
        <v>19.5</v>
      </c>
      <c r="G18" s="39">
        <v>25.3</v>
      </c>
      <c r="H18" s="40">
        <v>19.5</v>
      </c>
      <c r="I18" s="40">
        <v>20.5</v>
      </c>
      <c r="J18" s="39"/>
      <c r="K18" s="39">
        <v>16.600000000000001</v>
      </c>
      <c r="L18" s="39">
        <v>20.5</v>
      </c>
      <c r="M18" s="39">
        <v>23.4</v>
      </c>
      <c r="N18" s="39"/>
      <c r="O18" s="39"/>
      <c r="P18" s="39">
        <v>25.3</v>
      </c>
      <c r="Q18" s="39">
        <v>22.4</v>
      </c>
      <c r="R18" s="39">
        <v>13.6</v>
      </c>
      <c r="S18" s="39">
        <v>24.4</v>
      </c>
      <c r="T18" s="39">
        <v>28.3</v>
      </c>
      <c r="U18" s="39">
        <v>25.3</v>
      </c>
      <c r="V18" s="39">
        <v>21.4</v>
      </c>
      <c r="W18" s="39">
        <v>16.600000000000001</v>
      </c>
      <c r="X18" s="39"/>
      <c r="Y18" s="39">
        <v>22.4</v>
      </c>
      <c r="Z18" s="39"/>
      <c r="AA18" s="39">
        <v>19.5</v>
      </c>
      <c r="AB18" s="39">
        <v>20.5</v>
      </c>
      <c r="AC18" s="39"/>
      <c r="AD18" s="39"/>
      <c r="AE18" s="39">
        <v>20.5</v>
      </c>
      <c r="AF18" s="39"/>
      <c r="AG18" s="39"/>
      <c r="AH18" s="39">
        <v>20.5</v>
      </c>
      <c r="AI18" s="39">
        <v>24.4</v>
      </c>
      <c r="AJ18" s="39">
        <v>17.5</v>
      </c>
      <c r="AK18" s="39">
        <v>14.6</v>
      </c>
      <c r="AL18" s="39">
        <v>15.6</v>
      </c>
      <c r="AM18" s="39">
        <v>14.6</v>
      </c>
      <c r="AN18" s="39">
        <v>22.4</v>
      </c>
      <c r="AO18" s="39">
        <v>21.4</v>
      </c>
      <c r="AP18" s="39">
        <v>16.600000000000001</v>
      </c>
      <c r="AQ18" s="39"/>
      <c r="AR18" s="39"/>
      <c r="AS18" s="39"/>
      <c r="AT18" s="39">
        <v>21.4</v>
      </c>
      <c r="AU18" s="39">
        <v>20.5</v>
      </c>
      <c r="AV18" s="39">
        <v>16.600000000000001</v>
      </c>
      <c r="AW18" s="39">
        <v>14.6</v>
      </c>
      <c r="AX18" s="39">
        <v>16.600000000000001</v>
      </c>
      <c r="AY18" s="39"/>
      <c r="AZ18" s="39"/>
      <c r="BA18" s="39"/>
      <c r="BB18" s="39"/>
      <c r="BC18" s="39"/>
      <c r="BD18" s="39"/>
      <c r="BE18" s="39">
        <v>21.4</v>
      </c>
      <c r="BF18" s="39">
        <v>25.3</v>
      </c>
      <c r="BG18" s="39"/>
      <c r="BH18" s="39"/>
      <c r="BI18" s="39"/>
      <c r="BJ18" s="39"/>
      <c r="BK18" s="39"/>
      <c r="BL18" s="39"/>
      <c r="BM18" s="39">
        <v>23.4</v>
      </c>
      <c r="BN18" s="39"/>
      <c r="BO18" s="39">
        <v>31.2</v>
      </c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>
        <v>28.3</v>
      </c>
      <c r="CD18" s="39"/>
      <c r="CE18" s="39"/>
      <c r="CF18" s="39"/>
      <c r="CG18" s="39">
        <v>25.3</v>
      </c>
      <c r="CH18" s="41">
        <f t="shared" si="1"/>
        <v>40</v>
      </c>
      <c r="CI18" s="39">
        <f t="shared" si="2"/>
        <v>20.7</v>
      </c>
      <c r="CJ18" s="42" cm="1">
        <f t="array" ref="CJ18">IF(CH18&gt;=8,ROUND(AVERAGE(_xlfn.TAKE(_xlfn.TAKE(_xlfn._xlws.SORT(_xlfn.TAKE(_xlfn._xlws.FILTER(D18:CE18,D18:CE18&lt;&gt;""),1,-8),1,1,TRUE),,7),,-6)),1),"")</f>
        <v>21.9</v>
      </c>
      <c r="CK18" s="43" t="s">
        <v>7</v>
      </c>
      <c r="CL18" s="44">
        <f t="shared" si="0"/>
        <v>-18.481000000000002</v>
      </c>
      <c r="CN18" cm="1">
        <f t="array" ref="CN18:CU18">IF(CH18&gt;=8,_xlfn.TAKE(_xlfn._xlws.FILTER(D18:CE18,D18:CE18&lt;&gt;""),1,-8),"")</f>
        <v>16.600000000000001</v>
      </c>
      <c r="CO18">
        <v>14.6</v>
      </c>
      <c r="CP18">
        <v>16.600000000000001</v>
      </c>
      <c r="CQ18">
        <v>21.4</v>
      </c>
      <c r="CR18">
        <v>25.3</v>
      </c>
      <c r="CS18">
        <v>23.4</v>
      </c>
      <c r="CT18">
        <v>31.2</v>
      </c>
      <c r="CU18">
        <v>28.3</v>
      </c>
    </row>
    <row r="19" spans="1:99" ht="15.75" customHeight="1" x14ac:dyDescent="0.25">
      <c r="A19" s="45">
        <v>2902298</v>
      </c>
      <c r="B19" s="22" t="s">
        <v>139</v>
      </c>
      <c r="C19" s="32" t="s">
        <v>140</v>
      </c>
      <c r="D19" s="39"/>
      <c r="E19" s="39"/>
      <c r="F19" s="39"/>
      <c r="G19" s="39"/>
      <c r="H19" s="40"/>
      <c r="I19" s="40"/>
      <c r="J19" s="39"/>
      <c r="K19" s="39">
        <v>18.5</v>
      </c>
      <c r="L19" s="39"/>
      <c r="M19" s="39"/>
      <c r="N19" s="39"/>
      <c r="O19" s="39"/>
      <c r="P19" s="39"/>
      <c r="Q19" s="39"/>
      <c r="R19" s="39">
        <v>15.2</v>
      </c>
      <c r="S19" s="39">
        <v>20.5</v>
      </c>
      <c r="T19" s="39"/>
      <c r="U19" s="39"/>
      <c r="V19" s="39"/>
      <c r="W19" s="39"/>
      <c r="X19" s="39"/>
      <c r="Y19" s="39"/>
      <c r="Z19" s="39"/>
      <c r="AA19" s="39">
        <v>18.5</v>
      </c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>
        <v>14.6</v>
      </c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41">
        <f t="shared" si="1"/>
        <v>5</v>
      </c>
      <c r="CI19" s="39">
        <f t="shared" si="2"/>
        <v>17.5</v>
      </c>
      <c r="CJ19" s="42" t="str" cm="1">
        <f t="array" ref="CJ19">IF(CH19&gt;=8,ROUND(AVERAGE(_xlfn.TAKE(_xlfn.TAKE(_xlfn._xlws.SORT(_xlfn.TAKE(_xlfn._xlws.FILTER(D19:CE19,D19:CE19&lt;&gt;""),1,-8),1,1,TRUE),,7),,-6)),1),"")</f>
        <v/>
      </c>
      <c r="CK19" s="43" t="s">
        <v>7</v>
      </c>
      <c r="CL19" s="44" t="str">
        <f t="shared" si="0"/>
        <v/>
      </c>
      <c r="CN19" t="str" cm="1">
        <f t="array" ref="CN19">IF(CH19&gt;=8,_xlfn.TAKE(_xlfn._xlws.FILTER(D19:CE19,D19:CE19&lt;&gt;""),1,-8),"")</f>
        <v/>
      </c>
    </row>
    <row r="20" spans="1:99" ht="15.75" customHeight="1" x14ac:dyDescent="0.25">
      <c r="A20" s="68">
        <v>12624676</v>
      </c>
      <c r="B20" s="22" t="s">
        <v>62</v>
      </c>
      <c r="C20" s="32" t="s">
        <v>227</v>
      </c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>
        <v>19.5</v>
      </c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>
        <v>21.4</v>
      </c>
      <c r="CD20" s="39"/>
      <c r="CE20" s="39"/>
      <c r="CF20" s="39"/>
      <c r="CG20" s="39">
        <v>17.399999999999999</v>
      </c>
      <c r="CH20" s="41">
        <f t="shared" si="1"/>
        <v>2</v>
      </c>
      <c r="CI20" s="39">
        <f t="shared" si="2"/>
        <v>20.5</v>
      </c>
      <c r="CJ20" s="42" t="str" cm="1">
        <f t="array" ref="CJ20">IF(CH20&gt;=8,ROUND(AVERAGE(_xlfn.TAKE(_xlfn.TAKE(_xlfn._xlws.SORT(_xlfn.TAKE(_xlfn._xlws.FILTER(D20:CE20,D20:CE20&lt;&gt;""),1,-8),1,1,TRUE),,7),,-6)),1),"")</f>
        <v/>
      </c>
      <c r="CK20" s="43" t="s">
        <v>7</v>
      </c>
      <c r="CL20" s="44" t="str">
        <f t="shared" si="0"/>
        <v/>
      </c>
    </row>
    <row r="21" spans="1:99" ht="15.75" customHeight="1" x14ac:dyDescent="0.25">
      <c r="A21" s="45">
        <v>1022150</v>
      </c>
      <c r="B21" s="22" t="s">
        <v>151</v>
      </c>
      <c r="C21" s="32" t="s">
        <v>152</v>
      </c>
      <c r="D21" s="39"/>
      <c r="E21" s="39"/>
      <c r="F21" s="39"/>
      <c r="G21" s="39"/>
      <c r="H21" s="40"/>
      <c r="I21" s="40"/>
      <c r="J21" s="39"/>
      <c r="K21" s="39"/>
      <c r="L21" s="39">
        <v>5.7</v>
      </c>
      <c r="M21" s="39">
        <v>9.6999999999999993</v>
      </c>
      <c r="N21" s="39"/>
      <c r="O21" s="39"/>
      <c r="P21" s="39"/>
      <c r="Q21" s="39"/>
      <c r="R21" s="39">
        <v>6.6</v>
      </c>
      <c r="S21" s="39"/>
      <c r="T21" s="39">
        <v>6.6</v>
      </c>
      <c r="U21" s="39">
        <v>9.4</v>
      </c>
      <c r="V21" s="39"/>
      <c r="W21" s="39"/>
      <c r="X21" s="39"/>
      <c r="Y21" s="39"/>
      <c r="Z21" s="39"/>
      <c r="AA21" s="39"/>
      <c r="AB21" s="39">
        <v>2.9</v>
      </c>
      <c r="AC21" s="39"/>
      <c r="AD21" s="39"/>
      <c r="AE21" s="39"/>
      <c r="AF21" s="39"/>
      <c r="AG21" s="39">
        <v>4.9000000000000004</v>
      </c>
      <c r="AH21" s="39">
        <v>3.9</v>
      </c>
      <c r="AI21" s="39">
        <v>2.9</v>
      </c>
      <c r="AJ21" s="39">
        <v>2.9</v>
      </c>
      <c r="AK21" s="39">
        <v>2.9</v>
      </c>
      <c r="AL21" s="39">
        <v>1</v>
      </c>
      <c r="AM21" s="39"/>
      <c r="AN21" s="39">
        <v>6.6</v>
      </c>
      <c r="AO21" s="39">
        <v>2.9</v>
      </c>
      <c r="AP21" s="39">
        <v>7.5</v>
      </c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>
        <v>4.7</v>
      </c>
      <c r="BF21" s="39"/>
      <c r="BG21" s="39"/>
      <c r="BH21" s="39"/>
      <c r="BI21" s="39"/>
      <c r="BJ21" s="39">
        <v>8.8000000000000007</v>
      </c>
      <c r="BK21" s="39"/>
      <c r="BL21" s="39"/>
      <c r="BM21" s="39"/>
      <c r="BN21" s="39">
        <v>7.6</v>
      </c>
      <c r="BO21" s="39"/>
      <c r="BP21" s="39"/>
      <c r="BQ21" s="39">
        <v>6.6</v>
      </c>
      <c r="BR21" s="39">
        <v>3.8</v>
      </c>
      <c r="BS21" s="39"/>
      <c r="BT21" s="39"/>
      <c r="BU21" s="39"/>
      <c r="BV21" s="39"/>
      <c r="BW21" s="39"/>
      <c r="BX21" s="39"/>
      <c r="BY21" s="39">
        <v>6.8</v>
      </c>
      <c r="BZ21" s="39"/>
      <c r="CA21" s="39"/>
      <c r="CB21" s="39"/>
      <c r="CC21" s="39"/>
      <c r="CD21" s="39">
        <v>5.7</v>
      </c>
      <c r="CE21" s="39">
        <v>6.6</v>
      </c>
      <c r="CF21" s="39"/>
      <c r="CG21" s="39"/>
      <c r="CH21" s="41">
        <f t="shared" si="1"/>
        <v>23</v>
      </c>
      <c r="CI21" s="39">
        <f t="shared" si="2"/>
        <v>5.5</v>
      </c>
      <c r="CJ21" s="42" cm="1">
        <f t="array" ref="CJ21">IF(CH21&gt;=8,ROUND(AVERAGE(_xlfn.TAKE(_xlfn.TAKE(_xlfn._xlws.SORT(_xlfn.TAKE(_xlfn._xlws.FILTER(D21:CE21,D21:CE21&lt;&gt;""),1,-8),1,1,TRUE),,7),,-6)),1),"")</f>
        <v>6.3</v>
      </c>
      <c r="CK21" s="43" t="s">
        <v>6</v>
      </c>
      <c r="CL21" s="44">
        <f t="shared" si="0"/>
        <v>-4.702</v>
      </c>
      <c r="CN21" cm="1">
        <f t="array" ref="CN21:CU21">IF(CH21&gt;=8,_xlfn.TAKE(_xlfn._xlws.FILTER(D21:CE21,D21:CE21&lt;&gt;""),1,-8),"")</f>
        <v>4.7</v>
      </c>
      <c r="CO21">
        <v>8.8000000000000007</v>
      </c>
      <c r="CP21">
        <v>7.6</v>
      </c>
      <c r="CQ21">
        <v>6.6</v>
      </c>
      <c r="CR21">
        <v>3.8</v>
      </c>
      <c r="CS21">
        <v>6.8</v>
      </c>
      <c r="CT21">
        <v>5.7</v>
      </c>
      <c r="CU21">
        <v>6.6</v>
      </c>
    </row>
    <row r="22" spans="1:99" x14ac:dyDescent="0.25">
      <c r="A22" s="38">
        <v>7164389</v>
      </c>
      <c r="B22" s="22" t="s">
        <v>118</v>
      </c>
      <c r="C22" s="32" t="s">
        <v>120</v>
      </c>
      <c r="D22" s="39"/>
      <c r="E22" s="39">
        <v>14.6</v>
      </c>
      <c r="F22" s="39"/>
      <c r="G22" s="39"/>
      <c r="H22" s="40"/>
      <c r="I22" s="40"/>
      <c r="J22" s="39"/>
      <c r="K22" s="39">
        <v>17.5</v>
      </c>
      <c r="L22" s="39"/>
      <c r="M22" s="39"/>
      <c r="N22" s="39"/>
      <c r="O22" s="39"/>
      <c r="P22" s="39">
        <v>14.6</v>
      </c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>
        <v>14.6</v>
      </c>
      <c r="BD22" s="39"/>
      <c r="BE22" s="39">
        <v>14.2</v>
      </c>
      <c r="BF22" s="39"/>
      <c r="BG22" s="39"/>
      <c r="BH22" s="39">
        <v>18.5</v>
      </c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>
        <v>15.6</v>
      </c>
      <c r="BZ22" s="39"/>
      <c r="CA22" s="39"/>
      <c r="CB22" s="39"/>
      <c r="CC22" s="39"/>
      <c r="CD22" s="39"/>
      <c r="CE22" s="39"/>
      <c r="CF22" s="39"/>
      <c r="CG22" s="39"/>
      <c r="CH22" s="41">
        <f t="shared" si="1"/>
        <v>7</v>
      </c>
      <c r="CI22" s="39">
        <f t="shared" si="2"/>
        <v>15.7</v>
      </c>
      <c r="CJ22" s="42" t="str" cm="1">
        <f t="array" ref="CJ22">IF(CH22&gt;=8,ROUND(AVERAGE(_xlfn.TAKE(_xlfn.TAKE(_xlfn._xlws.SORT(_xlfn.TAKE(_xlfn._xlws.FILTER(D22:CE22,D22:CE22&lt;&gt;""),1,-8),1,1,TRUE),,7),,-6)),1),"")</f>
        <v/>
      </c>
      <c r="CK22" s="43" t="s">
        <v>7</v>
      </c>
      <c r="CL22" s="44" t="str">
        <f t="shared" si="0"/>
        <v/>
      </c>
      <c r="CN22" t="str" cm="1">
        <f t="array" ref="CN22">IF(CH22&gt;=8,_xlfn.TAKE(_xlfn._xlws.FILTER(D22:CE22,D22:CE22&lt;&gt;""),1,-8),"")</f>
        <v/>
      </c>
    </row>
    <row r="23" spans="1:99" ht="15" customHeight="1" x14ac:dyDescent="0.25">
      <c r="A23" s="38">
        <v>11196238</v>
      </c>
      <c r="B23" s="22" t="s">
        <v>84</v>
      </c>
      <c r="C23" s="32" t="s">
        <v>85</v>
      </c>
      <c r="D23" s="39">
        <v>19.5</v>
      </c>
      <c r="E23" s="39"/>
      <c r="F23" s="39"/>
      <c r="G23" s="39"/>
      <c r="H23" s="40"/>
      <c r="I23" s="40"/>
      <c r="J23" s="39"/>
      <c r="K23" s="39">
        <v>15.6</v>
      </c>
      <c r="L23" s="39"/>
      <c r="M23" s="39"/>
      <c r="N23" s="39"/>
      <c r="O23" s="39">
        <v>17.100000000000001</v>
      </c>
      <c r="P23" s="39">
        <v>22.3</v>
      </c>
      <c r="Q23" s="39"/>
      <c r="R23" s="39"/>
      <c r="S23" s="39"/>
      <c r="T23" s="39">
        <v>9.4</v>
      </c>
      <c r="U23" s="39">
        <v>12.1</v>
      </c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>
        <v>16.600000000000001</v>
      </c>
      <c r="AZ23" s="39"/>
      <c r="BA23" s="39"/>
      <c r="BB23" s="39"/>
      <c r="BC23" s="39">
        <v>17.5</v>
      </c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>
        <v>25.3</v>
      </c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41">
        <f t="shared" si="1"/>
        <v>9</v>
      </c>
      <c r="CI23" s="39">
        <f t="shared" si="2"/>
        <v>17.3</v>
      </c>
      <c r="CJ23" s="42" cm="1">
        <f t="array" ref="CJ23">IF(CH23&gt;=8,ROUND(AVERAGE(_xlfn.TAKE(_xlfn.TAKE(_xlfn._xlws.SORT(_xlfn.TAKE(_xlfn._xlws.FILTER(D23:CE23,D23:CE23&lt;&gt;""),1,-8),1,1,TRUE),,7),,-6)),1),"")</f>
        <v>16.899999999999999</v>
      </c>
      <c r="CK23" s="43" t="s">
        <v>7</v>
      </c>
      <c r="CL23" s="44">
        <f t="shared" si="0"/>
        <v>-13.349</v>
      </c>
      <c r="CN23" cm="1">
        <f t="array" ref="CN23:CU23">IF(CH23&gt;=8,_xlfn.TAKE(_xlfn._xlws.FILTER(D23:CE23,D23:CE23&lt;&gt;""),1,-8),"")</f>
        <v>15.6</v>
      </c>
      <c r="CO23">
        <v>17.100000000000001</v>
      </c>
      <c r="CP23">
        <v>22.3</v>
      </c>
      <c r="CQ23">
        <v>9.4</v>
      </c>
      <c r="CR23">
        <v>12.1</v>
      </c>
      <c r="CS23">
        <v>16.600000000000001</v>
      </c>
      <c r="CT23">
        <v>17.5</v>
      </c>
      <c r="CU23">
        <v>25.3</v>
      </c>
    </row>
    <row r="24" spans="1:99" x14ac:dyDescent="0.25">
      <c r="A24" s="38">
        <v>9804884</v>
      </c>
      <c r="B24" s="22" t="s">
        <v>114</v>
      </c>
      <c r="C24" s="32" t="s">
        <v>116</v>
      </c>
      <c r="D24" s="39"/>
      <c r="E24" s="39"/>
      <c r="F24" s="39">
        <v>3.9</v>
      </c>
      <c r="G24" s="39"/>
      <c r="H24" s="40"/>
      <c r="I24" s="40"/>
      <c r="J24" s="39"/>
      <c r="K24" s="39"/>
      <c r="L24" s="39"/>
      <c r="M24" s="39"/>
      <c r="N24" s="39"/>
      <c r="O24" s="39">
        <v>3.8</v>
      </c>
      <c r="P24" s="39"/>
      <c r="Q24" s="39"/>
      <c r="R24" s="39">
        <v>5.7</v>
      </c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>
        <v>-0.8</v>
      </c>
      <c r="BJ24" s="39"/>
      <c r="BK24" s="39"/>
      <c r="BL24" s="39"/>
      <c r="BM24" s="39"/>
      <c r="BN24" s="39"/>
      <c r="BO24" s="39"/>
      <c r="BP24" s="39"/>
      <c r="BQ24" s="39">
        <v>6.6</v>
      </c>
      <c r="BR24" s="39">
        <v>3.8</v>
      </c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41">
        <f t="shared" si="1"/>
        <v>6</v>
      </c>
      <c r="CI24" s="39">
        <f t="shared" si="2"/>
        <v>3.8</v>
      </c>
      <c r="CJ24" s="42" t="str" cm="1">
        <f t="array" ref="CJ24">IF(CH24&gt;=8,ROUND(AVERAGE(_xlfn.TAKE(_xlfn.TAKE(_xlfn._xlws.SORT(_xlfn.TAKE(_xlfn._xlws.FILTER(D24:CE24,D24:CE24&lt;&gt;""),1,-8),1,1,TRUE),,7),,-6)),1),"")</f>
        <v/>
      </c>
      <c r="CK24" s="43" t="s">
        <v>7</v>
      </c>
      <c r="CL24" s="44" t="str">
        <f t="shared" si="0"/>
        <v/>
      </c>
      <c r="CN24" t="str" cm="1">
        <f t="array" ref="CN24">IF(CH24&gt;=8,_xlfn.TAKE(_xlfn._xlws.FILTER(D24:CE24,D24:CE24&lt;&gt;""),1,-8),"")</f>
        <v/>
      </c>
    </row>
    <row r="25" spans="1:99" x14ac:dyDescent="0.25">
      <c r="A25" s="68">
        <v>9223172</v>
      </c>
      <c r="B25" s="22" t="s">
        <v>73</v>
      </c>
      <c r="C25" s="32" t="s">
        <v>182</v>
      </c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>
        <v>27.3</v>
      </c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41">
        <f t="shared" si="1"/>
        <v>1</v>
      </c>
      <c r="CI25" s="39">
        <f t="shared" si="2"/>
        <v>27.3</v>
      </c>
      <c r="CJ25" s="42" t="str" cm="1">
        <f t="array" ref="CJ25">IF(CH25&gt;=8,ROUND(AVERAGE(_xlfn.TAKE(_xlfn.TAKE(_xlfn._xlws.SORT(_xlfn.TAKE(_xlfn._xlws.FILTER(D25:CE25,D25:CE25&lt;&gt;""),1,-8),1,1,TRUE),,7),,-6)),1),"")</f>
        <v/>
      </c>
      <c r="CK25" s="43" t="s">
        <v>7</v>
      </c>
      <c r="CL25" s="44" t="str">
        <f t="shared" si="0"/>
        <v/>
      </c>
      <c r="CN25" t="str" cm="1">
        <f t="array" ref="CN25">IF(CH25&gt;=8,_xlfn.TAKE(_xlfn._xlws.FILTER(D25:CE25,D25:CE25&lt;&gt;""),1,-8),"")</f>
        <v/>
      </c>
    </row>
    <row r="26" spans="1:99" x14ac:dyDescent="0.25">
      <c r="A26" s="76">
        <v>6945331</v>
      </c>
      <c r="B26" s="76" t="s">
        <v>243</v>
      </c>
      <c r="C26" s="32" t="s">
        <v>244</v>
      </c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>
        <v>18</v>
      </c>
      <c r="BO26" s="39">
        <v>24.4</v>
      </c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41">
        <f t="shared" si="1"/>
        <v>2</v>
      </c>
      <c r="CI26" s="39">
        <f t="shared" si="2"/>
        <v>21.2</v>
      </c>
      <c r="CJ26" s="42" t="str" cm="1">
        <f t="array" ref="CJ26">IF(CH26&gt;=8,ROUND(AVERAGE(_xlfn.TAKE(_xlfn.TAKE(_xlfn._xlws.SORT(_xlfn.TAKE(_xlfn._xlws.FILTER(D26:CE26,D26:CE26&lt;&gt;""),1,-8),1,1,TRUE),,7),,-6)),1),"")</f>
        <v/>
      </c>
      <c r="CK26" s="43" t="s">
        <v>7</v>
      </c>
      <c r="CL26" s="44" t="str">
        <f t="shared" si="0"/>
        <v/>
      </c>
    </row>
    <row r="27" spans="1:99" x14ac:dyDescent="0.25">
      <c r="A27" s="22">
        <v>2639326</v>
      </c>
      <c r="B27" s="22" t="s">
        <v>77</v>
      </c>
      <c r="C27" s="32" t="s">
        <v>78</v>
      </c>
      <c r="D27" s="39">
        <v>26.5</v>
      </c>
      <c r="E27" s="39">
        <v>22.3</v>
      </c>
      <c r="F27" s="39">
        <v>23.3</v>
      </c>
      <c r="G27" s="39">
        <v>23.3</v>
      </c>
      <c r="H27" s="40">
        <v>23.3</v>
      </c>
      <c r="I27" s="40">
        <v>31.7</v>
      </c>
      <c r="J27" s="39"/>
      <c r="K27" s="39">
        <v>27.5</v>
      </c>
      <c r="L27" s="39"/>
      <c r="M27" s="39"/>
      <c r="N27" s="39"/>
      <c r="O27" s="39">
        <v>26.5</v>
      </c>
      <c r="P27" s="39"/>
      <c r="Q27" s="39"/>
      <c r="R27" s="39"/>
      <c r="S27" s="39"/>
      <c r="T27" s="39">
        <v>28.6</v>
      </c>
      <c r="U27" s="39">
        <v>19.100000000000001</v>
      </c>
      <c r="V27" s="39">
        <v>27.5</v>
      </c>
      <c r="W27" s="39"/>
      <c r="X27" s="39"/>
      <c r="Y27" s="39"/>
      <c r="Z27" s="39"/>
      <c r="AA27" s="39">
        <v>23.3</v>
      </c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>
        <v>20.2</v>
      </c>
      <c r="AZ27" s="39"/>
      <c r="BA27" s="39"/>
      <c r="BB27" s="39">
        <v>24.4</v>
      </c>
      <c r="BC27" s="39">
        <v>30.7</v>
      </c>
      <c r="BD27" s="39"/>
      <c r="BE27" s="39"/>
      <c r="BF27" s="39"/>
      <c r="BG27" s="39"/>
      <c r="BH27" s="39">
        <v>26.5</v>
      </c>
      <c r="BI27" s="39">
        <v>23.3</v>
      </c>
      <c r="BJ27" s="39">
        <v>26.5</v>
      </c>
      <c r="BK27" s="39"/>
      <c r="BL27" s="39"/>
      <c r="BM27" s="39">
        <v>28.6</v>
      </c>
      <c r="BN27" s="39">
        <v>25.4</v>
      </c>
      <c r="BO27" s="39"/>
      <c r="BP27" s="39"/>
      <c r="BQ27" s="39">
        <v>28.6</v>
      </c>
      <c r="BR27" s="39">
        <v>27.5</v>
      </c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41">
        <f t="shared" si="1"/>
        <v>22</v>
      </c>
      <c r="CI27" s="39">
        <f t="shared" si="2"/>
        <v>25.7</v>
      </c>
      <c r="CJ27" s="42" cm="1">
        <f t="array" ref="CJ27">IF(CH27&gt;=8,ROUND(AVERAGE(_xlfn.TAKE(_xlfn.TAKE(_xlfn._xlws.SORT(_xlfn.TAKE(_xlfn._xlws.FILTER(D27:CE27,D27:CE27&lt;&gt;""),1,-8),1,1,TRUE),,7),,-6)),1),"")</f>
        <v>27.2</v>
      </c>
      <c r="CK27" s="43" t="s">
        <v>8</v>
      </c>
      <c r="CL27" s="44">
        <f t="shared" si="0"/>
        <v>-18.696000000000002</v>
      </c>
      <c r="CN27" cm="1">
        <f t="array" ref="CN27:CU27">IF(CH27&gt;=8,_xlfn.TAKE(_xlfn._xlws.FILTER(D27:CE27,D27:CE27&lt;&gt;""),1,-8),"")</f>
        <v>30.7</v>
      </c>
      <c r="CO27">
        <v>26.5</v>
      </c>
      <c r="CP27">
        <v>23.3</v>
      </c>
      <c r="CQ27">
        <v>26.5</v>
      </c>
      <c r="CR27">
        <v>28.6</v>
      </c>
      <c r="CS27">
        <v>25.4</v>
      </c>
      <c r="CT27">
        <v>28.6</v>
      </c>
      <c r="CU27">
        <v>27.5</v>
      </c>
    </row>
    <row r="28" spans="1:99" x14ac:dyDescent="0.25">
      <c r="A28" s="45">
        <v>11205892</v>
      </c>
      <c r="B28" s="22" t="s">
        <v>174</v>
      </c>
      <c r="C28" s="32" t="s">
        <v>175</v>
      </c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  <c r="Q28" s="39"/>
      <c r="R28" s="39">
        <v>5.7</v>
      </c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41">
        <f t="shared" si="1"/>
        <v>1</v>
      </c>
      <c r="CI28" s="39">
        <f t="shared" si="2"/>
        <v>5.7</v>
      </c>
      <c r="CJ28" s="42" t="str" cm="1">
        <f t="array" ref="CJ28">IF(CH28&gt;=8,ROUND(AVERAGE(_xlfn.TAKE(_xlfn.TAKE(_xlfn._xlws.SORT(_xlfn.TAKE(_xlfn._xlws.FILTER(D28:CE28,D28:CE28&lt;&gt;""),1,-8),1,1,TRUE),,7),,-6)),1),"")</f>
        <v/>
      </c>
      <c r="CK28" s="43" t="s">
        <v>7</v>
      </c>
      <c r="CL28" s="44" t="str">
        <f t="shared" si="0"/>
        <v/>
      </c>
      <c r="CN28" t="str" cm="1">
        <f t="array" ref="CN28">IF(CH28&gt;=8,_xlfn.TAKE(_xlfn._xlws.FILTER(D28:CE28,D28:CE28&lt;&gt;""),1,-8),"")</f>
        <v/>
      </c>
    </row>
    <row r="29" spans="1:99" x14ac:dyDescent="0.25">
      <c r="A29" s="38">
        <v>10713273</v>
      </c>
      <c r="B29" s="22" t="s">
        <v>64</v>
      </c>
      <c r="C29" s="32" t="s">
        <v>65</v>
      </c>
      <c r="D29" s="39">
        <v>24.4</v>
      </c>
      <c r="E29" s="39">
        <v>19.100000000000001</v>
      </c>
      <c r="F29" s="39"/>
      <c r="G29" s="39">
        <v>26.5</v>
      </c>
      <c r="H29" s="40">
        <v>28.6</v>
      </c>
      <c r="I29" s="40">
        <v>21.4</v>
      </c>
      <c r="J29" s="39"/>
      <c r="K29" s="39">
        <v>28.3</v>
      </c>
      <c r="L29" s="39">
        <v>25.3</v>
      </c>
      <c r="M29" s="39">
        <v>24.4</v>
      </c>
      <c r="N29" s="39"/>
      <c r="O29" s="39">
        <v>20.2</v>
      </c>
      <c r="P29" s="39">
        <v>19.100000000000001</v>
      </c>
      <c r="Q29" s="39"/>
      <c r="R29" s="39"/>
      <c r="S29" s="39">
        <v>26.5</v>
      </c>
      <c r="T29" s="39">
        <v>24.4</v>
      </c>
      <c r="U29" s="39">
        <v>25.4</v>
      </c>
      <c r="V29" s="39"/>
      <c r="W29" s="39">
        <v>20.5</v>
      </c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>
        <v>19.100000000000001</v>
      </c>
      <c r="BC29" s="39">
        <v>28.3</v>
      </c>
      <c r="BD29" s="39">
        <v>24.4</v>
      </c>
      <c r="BE29" s="39"/>
      <c r="BF29" s="39">
        <v>31.7</v>
      </c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41">
        <f t="shared" si="1"/>
        <v>18</v>
      </c>
      <c r="CI29" s="39">
        <f t="shared" si="2"/>
        <v>24.3</v>
      </c>
      <c r="CJ29" s="42" cm="1">
        <f t="array" ref="CJ29">IF(CH29&gt;=8,ROUND(AVERAGE(_xlfn.TAKE(_xlfn.TAKE(_xlfn._xlws.SORT(_xlfn.TAKE(_xlfn._xlws.FILTER(D29:CE29,D29:CE29&lt;&gt;""),1,-8),1,1,TRUE),,7),,-6)),1),"")</f>
        <v>24.9</v>
      </c>
      <c r="CK29" s="43" t="s">
        <v>8</v>
      </c>
      <c r="CL29" s="44">
        <f t="shared" si="0"/>
        <v>-16.498000000000001</v>
      </c>
      <c r="CN29" cm="1">
        <f t="array" ref="CN29:CU29">IF(CH29&gt;=8,_xlfn.TAKE(_xlfn._xlws.FILTER(D29:CE29,D29:CE29&lt;&gt;""),1,-8),"")</f>
        <v>26.5</v>
      </c>
      <c r="CO29">
        <v>24.4</v>
      </c>
      <c r="CP29">
        <v>25.4</v>
      </c>
      <c r="CQ29">
        <v>20.5</v>
      </c>
      <c r="CR29">
        <v>19.100000000000001</v>
      </c>
      <c r="CS29">
        <v>28.3</v>
      </c>
      <c r="CT29">
        <v>24.4</v>
      </c>
      <c r="CU29">
        <v>31.7</v>
      </c>
    </row>
    <row r="30" spans="1:99" x14ac:dyDescent="0.25">
      <c r="A30" s="68">
        <v>9702816</v>
      </c>
      <c r="B30" s="22" t="s">
        <v>88</v>
      </c>
      <c r="C30" s="32" t="s">
        <v>163</v>
      </c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>
        <v>22.4</v>
      </c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>
        <v>17.5</v>
      </c>
      <c r="CF30" s="39"/>
      <c r="CG30" s="39"/>
      <c r="CH30" s="41">
        <f t="shared" si="1"/>
        <v>2</v>
      </c>
      <c r="CI30" s="39">
        <f t="shared" si="2"/>
        <v>20</v>
      </c>
      <c r="CJ30" s="42" t="str" cm="1">
        <f t="array" ref="CJ30">IF(CH30&gt;=8,ROUND(AVERAGE(_xlfn.TAKE(_xlfn.TAKE(_xlfn._xlws.SORT(_xlfn.TAKE(_xlfn._xlws.FILTER(D30:CE30,D30:CE30&lt;&gt;""),1,-8),1,1,TRUE),,7),,-6)),1),"")</f>
        <v/>
      </c>
      <c r="CK30" s="43" t="s">
        <v>7</v>
      </c>
      <c r="CL30" s="44" t="str">
        <f t="shared" si="0"/>
        <v/>
      </c>
      <c r="CN30" t="str" cm="1">
        <f t="array" ref="CN30">IF(CH30&gt;=8,_xlfn.TAKE(_xlfn._xlws.FILTER(D30:CE30,D30:CE30&lt;&gt;""),1,-8),"")</f>
        <v/>
      </c>
    </row>
    <row r="31" spans="1:99" x14ac:dyDescent="0.25">
      <c r="A31" s="38">
        <v>8684884</v>
      </c>
      <c r="B31" s="22" t="s">
        <v>27</v>
      </c>
      <c r="C31" s="32" t="s">
        <v>28</v>
      </c>
      <c r="D31" s="39">
        <v>13.6</v>
      </c>
      <c r="E31" s="39"/>
      <c r="F31" s="39">
        <v>7.8</v>
      </c>
      <c r="G31" s="39"/>
      <c r="H31" s="40"/>
      <c r="I31" s="40">
        <v>10.7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>
        <v>8.4</v>
      </c>
      <c r="U31" s="39">
        <v>12.1</v>
      </c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>
        <v>10.3</v>
      </c>
      <c r="AI31" s="39">
        <v>17.7</v>
      </c>
      <c r="AJ31" s="39"/>
      <c r="AK31" s="39"/>
      <c r="AL31" s="39"/>
      <c r="AM31" s="39"/>
      <c r="AN31" s="39"/>
      <c r="AO31" s="39">
        <v>14</v>
      </c>
      <c r="AP31" s="39"/>
      <c r="AQ31" s="39"/>
      <c r="AR31" s="39"/>
      <c r="AS31" s="39">
        <v>15.8</v>
      </c>
      <c r="AT31" s="39"/>
      <c r="AU31" s="39"/>
      <c r="AV31" s="39"/>
      <c r="AW31" s="39"/>
      <c r="AX31" s="39"/>
      <c r="AY31" s="39">
        <v>17.5</v>
      </c>
      <c r="AZ31" s="39"/>
      <c r="BA31" s="39"/>
      <c r="BB31" s="39">
        <v>15.6</v>
      </c>
      <c r="BC31" s="39"/>
      <c r="BD31" s="39"/>
      <c r="BE31" s="39">
        <v>11.4</v>
      </c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>
        <v>14.9</v>
      </c>
      <c r="BR31" s="39">
        <v>14</v>
      </c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>
        <v>8.8000000000000007</v>
      </c>
      <c r="CF31" s="39">
        <v>19.899999999999999</v>
      </c>
      <c r="CG31" s="39"/>
      <c r="CH31" s="41">
        <f t="shared" si="1"/>
        <v>15</v>
      </c>
      <c r="CI31" s="39">
        <f t="shared" si="2"/>
        <v>12.8</v>
      </c>
      <c r="CJ31" s="42" cm="1">
        <f t="array" ref="CJ31">IF(CH31&gt;=8,ROUND(AVERAGE(_xlfn.TAKE(_xlfn.TAKE(_xlfn._xlws.SORT(_xlfn.TAKE(_xlfn._xlws.FILTER(D31:CE31,D31:CE31&lt;&gt;""),1,-8),1,1,TRUE),,7),,-6)),1),"")</f>
        <v>14.3</v>
      </c>
      <c r="CK31" s="43" t="s">
        <v>6</v>
      </c>
      <c r="CL31" s="44">
        <f t="shared" si="0"/>
        <v>-13.339</v>
      </c>
      <c r="CN31" cm="1">
        <f t="array" ref="CN31:CU31">IF(CH31&gt;=8,_xlfn.TAKE(_xlfn._xlws.FILTER(D31:CE31,D31:CE31&lt;&gt;""),1,-8),"")</f>
        <v>14</v>
      </c>
      <c r="CO31">
        <v>15.8</v>
      </c>
      <c r="CP31">
        <v>17.5</v>
      </c>
      <c r="CQ31">
        <v>15.6</v>
      </c>
      <c r="CR31">
        <v>11.4</v>
      </c>
      <c r="CS31">
        <v>14.9</v>
      </c>
      <c r="CT31">
        <v>14</v>
      </c>
      <c r="CU31">
        <v>8.8000000000000007</v>
      </c>
    </row>
    <row r="32" spans="1:99" x14ac:dyDescent="0.25">
      <c r="A32" s="38">
        <v>2570950</v>
      </c>
      <c r="B32" s="22" t="s">
        <v>33</v>
      </c>
      <c r="C32" s="32" t="s">
        <v>34</v>
      </c>
      <c r="D32" s="39">
        <v>0</v>
      </c>
      <c r="E32" s="39">
        <v>1.9</v>
      </c>
      <c r="F32" s="39">
        <v>13.6</v>
      </c>
      <c r="G32" s="39">
        <v>5.8</v>
      </c>
      <c r="H32" s="40">
        <v>4.7</v>
      </c>
      <c r="I32" s="40">
        <v>4.9000000000000004</v>
      </c>
      <c r="J32" s="39"/>
      <c r="K32" s="39">
        <v>9.6999999999999993</v>
      </c>
      <c r="L32" s="39">
        <v>8.4</v>
      </c>
      <c r="M32" s="39"/>
      <c r="N32" s="39"/>
      <c r="O32" s="39">
        <v>9.5</v>
      </c>
      <c r="P32" s="39"/>
      <c r="Q32" s="39">
        <v>3.9</v>
      </c>
      <c r="R32" s="39">
        <v>8.5</v>
      </c>
      <c r="S32" s="39">
        <v>4.9000000000000004</v>
      </c>
      <c r="T32" s="39">
        <v>1.9</v>
      </c>
      <c r="U32" s="39">
        <v>3.8</v>
      </c>
      <c r="V32" s="39"/>
      <c r="W32" s="39">
        <v>6.8</v>
      </c>
      <c r="X32" s="39"/>
      <c r="Y32" s="39">
        <v>0</v>
      </c>
      <c r="Z32" s="39"/>
      <c r="AA32" s="39">
        <v>0</v>
      </c>
      <c r="AB32" s="39">
        <v>-1.9</v>
      </c>
      <c r="AC32" s="39"/>
      <c r="AD32" s="39"/>
      <c r="AE32" s="39">
        <v>3.8</v>
      </c>
      <c r="AF32" s="39"/>
      <c r="AG32" s="39">
        <v>1</v>
      </c>
      <c r="AH32" s="39"/>
      <c r="AI32" s="39"/>
      <c r="AJ32" s="39">
        <v>5.7</v>
      </c>
      <c r="AK32" s="39">
        <v>4.7</v>
      </c>
      <c r="AL32" s="39">
        <v>6.6</v>
      </c>
      <c r="AM32" s="39">
        <v>1</v>
      </c>
      <c r="AN32" s="39">
        <v>6.6</v>
      </c>
      <c r="AO32" s="39">
        <v>2.9</v>
      </c>
      <c r="AP32" s="39"/>
      <c r="AQ32" s="39">
        <v>1.9</v>
      </c>
      <c r="AR32" s="39">
        <v>6.6</v>
      </c>
      <c r="AS32" s="39">
        <v>-1.8</v>
      </c>
      <c r="AT32" s="39">
        <v>4.7</v>
      </c>
      <c r="AU32" s="39">
        <v>4.7</v>
      </c>
      <c r="AV32" s="39"/>
      <c r="AW32" s="39">
        <v>8.5</v>
      </c>
      <c r="AX32" s="39">
        <v>11.2</v>
      </c>
      <c r="AY32" s="39">
        <v>1.9</v>
      </c>
      <c r="AZ32" s="39"/>
      <c r="BA32" s="39"/>
      <c r="BB32" s="39"/>
      <c r="BC32" s="39">
        <v>3.8</v>
      </c>
      <c r="BD32" s="39">
        <v>2.9</v>
      </c>
      <c r="BE32" s="39">
        <v>0.9</v>
      </c>
      <c r="BF32" s="39">
        <v>3.9</v>
      </c>
      <c r="BG32" s="39"/>
      <c r="BH32" s="39">
        <v>5.7</v>
      </c>
      <c r="BI32" s="39">
        <v>3.8</v>
      </c>
      <c r="BJ32" s="39"/>
      <c r="BK32" s="39"/>
      <c r="BL32" s="39"/>
      <c r="BM32" s="39">
        <v>2.9</v>
      </c>
      <c r="BN32" s="39">
        <v>4.7</v>
      </c>
      <c r="BO32" s="39">
        <v>-0.8</v>
      </c>
      <c r="BP32" s="39"/>
      <c r="BQ32" s="39">
        <v>2.9</v>
      </c>
      <c r="BR32" s="39">
        <v>2.9</v>
      </c>
      <c r="BS32" s="39"/>
      <c r="BT32" s="39"/>
      <c r="BU32" s="39"/>
      <c r="BV32" s="39"/>
      <c r="BW32" s="39">
        <v>4.7</v>
      </c>
      <c r="BX32" s="39"/>
      <c r="BY32" s="39"/>
      <c r="BZ32" s="39"/>
      <c r="CA32" s="39"/>
      <c r="CB32" s="39"/>
      <c r="CC32" s="39">
        <v>2.9</v>
      </c>
      <c r="CD32" s="39">
        <v>1</v>
      </c>
      <c r="CE32" s="39"/>
      <c r="CF32" s="39">
        <v>2.9</v>
      </c>
      <c r="CG32" s="39">
        <v>10.3</v>
      </c>
      <c r="CH32" s="41">
        <f t="shared" si="1"/>
        <v>48</v>
      </c>
      <c r="CI32" s="39">
        <f t="shared" si="2"/>
        <v>4.0999999999999996</v>
      </c>
      <c r="CJ32" s="42" cm="1">
        <f t="array" ref="CJ32">IF(CH32&gt;=8,ROUND(AVERAGE(_xlfn.TAKE(_xlfn.TAKE(_xlfn._xlws.SORT(_xlfn.TAKE(_xlfn._xlws.FILTER(D32:CE32,D32:CE32&lt;&gt;""),1,-8),1,1,TRUE),,7),,-6)),1),"")</f>
        <v>2.9</v>
      </c>
      <c r="CK32" s="43" t="s">
        <v>6</v>
      </c>
      <c r="CL32" s="44">
        <f t="shared" si="0"/>
        <v>-1.0309999999999999</v>
      </c>
      <c r="CN32" cm="1">
        <f t="array" ref="CN32:CU32">IF(CH32&gt;=8,_xlfn.TAKE(_xlfn._xlws.FILTER(D32:CE32,D32:CE32&lt;&gt;""),1,-8),"")</f>
        <v>2.9</v>
      </c>
      <c r="CO32">
        <v>4.7</v>
      </c>
      <c r="CP32">
        <v>-0.8</v>
      </c>
      <c r="CQ32">
        <v>2.9</v>
      </c>
      <c r="CR32">
        <v>2.9</v>
      </c>
      <c r="CS32">
        <v>4.7</v>
      </c>
      <c r="CT32">
        <v>2.9</v>
      </c>
      <c r="CU32">
        <v>1</v>
      </c>
    </row>
    <row r="33" spans="1:99" x14ac:dyDescent="0.25">
      <c r="A33" s="68">
        <v>9664337</v>
      </c>
      <c r="B33" s="22" t="s">
        <v>164</v>
      </c>
      <c r="C33" s="32" t="s">
        <v>165</v>
      </c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>
        <v>-1</v>
      </c>
      <c r="Q33" s="39"/>
      <c r="R33" s="39"/>
      <c r="S33" s="39"/>
      <c r="T33" s="39">
        <v>-0.8</v>
      </c>
      <c r="U33" s="39">
        <v>-0.8</v>
      </c>
      <c r="V33" s="39"/>
      <c r="W33" s="39"/>
      <c r="X33" s="39"/>
      <c r="Y33" s="39"/>
      <c r="Z33" s="39"/>
      <c r="AA33" s="39">
        <v>1</v>
      </c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>
        <v>0.1</v>
      </c>
      <c r="BD33" s="39"/>
      <c r="BE33" s="39"/>
      <c r="BF33" s="39">
        <v>0.1</v>
      </c>
      <c r="BG33" s="39"/>
      <c r="BH33" s="39"/>
      <c r="BI33" s="39"/>
      <c r="BJ33" s="39"/>
      <c r="BK33" s="39"/>
      <c r="BL33" s="39"/>
      <c r="BM33" s="39">
        <v>-1</v>
      </c>
      <c r="BN33" s="39"/>
      <c r="BO33" s="39">
        <v>3.8</v>
      </c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>
        <v>0.1</v>
      </c>
      <c r="CD33" s="39"/>
      <c r="CE33" s="39"/>
      <c r="CF33" s="39"/>
      <c r="CG33" s="39"/>
      <c r="CH33" s="41">
        <f t="shared" si="1"/>
        <v>9</v>
      </c>
      <c r="CI33" s="39">
        <f t="shared" si="2"/>
        <v>0.2</v>
      </c>
      <c r="CJ33" s="42" cm="1">
        <f t="array" ref="CJ33">IF(CH33&gt;=8,ROUND(AVERAGE(_xlfn.TAKE(_xlfn.TAKE(_xlfn._xlws.SORT(_xlfn.TAKE(_xlfn._xlws.FILTER(D33:CE33,D33:CE33&lt;&gt;""),1,-8),1,1,TRUE),,7),,-6)),1),"")</f>
        <v>-0.1</v>
      </c>
      <c r="CK33" s="43" t="s">
        <v>7</v>
      </c>
      <c r="CL33" s="44">
        <f t="shared" si="0"/>
        <v>4.1029999999999998</v>
      </c>
      <c r="CN33" cm="1">
        <f t="array" ref="CN33:CU33">IF(CH33&gt;=8,_xlfn.TAKE(_xlfn._xlws.FILTER(D33:CE33,D33:CE33&lt;&gt;""),1,-8),"")</f>
        <v>-0.8</v>
      </c>
      <c r="CO33">
        <v>-0.8</v>
      </c>
      <c r="CP33">
        <v>1</v>
      </c>
      <c r="CQ33">
        <v>0.1</v>
      </c>
      <c r="CR33">
        <v>0.1</v>
      </c>
      <c r="CS33">
        <v>-1</v>
      </c>
      <c r="CT33">
        <v>3.8</v>
      </c>
      <c r="CU33">
        <v>0.1</v>
      </c>
    </row>
    <row r="34" spans="1:99" ht="15.75" customHeight="1" x14ac:dyDescent="0.25">
      <c r="A34" s="45">
        <v>11919289</v>
      </c>
      <c r="B34" s="22" t="s">
        <v>153</v>
      </c>
      <c r="C34" s="32" t="s">
        <v>154</v>
      </c>
      <c r="D34" s="39"/>
      <c r="E34" s="39"/>
      <c r="F34" s="39"/>
      <c r="G34" s="39"/>
      <c r="H34" s="40"/>
      <c r="I34" s="40"/>
      <c r="J34" s="39"/>
      <c r="K34" s="39"/>
      <c r="L34" s="39">
        <v>28.3</v>
      </c>
      <c r="M34" s="39"/>
      <c r="N34" s="39"/>
      <c r="O34" s="39">
        <v>21.4</v>
      </c>
      <c r="P34" s="39"/>
      <c r="Q34" s="39"/>
      <c r="R34" s="39">
        <v>26.3</v>
      </c>
      <c r="S34" s="39">
        <v>23.4</v>
      </c>
      <c r="T34" s="39"/>
      <c r="U34" s="39"/>
      <c r="V34" s="39">
        <v>20.5</v>
      </c>
      <c r="W34" s="39">
        <v>19.5</v>
      </c>
      <c r="X34" s="39"/>
      <c r="Y34" s="39">
        <v>22.4</v>
      </c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>
        <v>22.4</v>
      </c>
      <c r="AZ34" s="39"/>
      <c r="BA34" s="39"/>
      <c r="BB34" s="39"/>
      <c r="BC34" s="39"/>
      <c r="BD34" s="39"/>
      <c r="BE34" s="39"/>
      <c r="BF34" s="39"/>
      <c r="BG34" s="39"/>
      <c r="BH34" s="39"/>
      <c r="BI34" s="39">
        <v>25.4</v>
      </c>
      <c r="BJ34" s="39"/>
      <c r="BK34" s="39"/>
      <c r="BL34" s="39"/>
      <c r="BM34" s="39"/>
      <c r="BN34" s="39"/>
      <c r="BO34" s="39">
        <v>21.4</v>
      </c>
      <c r="BP34" s="39"/>
      <c r="BQ34" s="39">
        <v>25.3</v>
      </c>
      <c r="BR34" s="39">
        <v>16.600000000000001</v>
      </c>
      <c r="BS34" s="39"/>
      <c r="BT34" s="39"/>
      <c r="BU34" s="39"/>
      <c r="BV34" s="39"/>
      <c r="BW34" s="39">
        <v>27.5</v>
      </c>
      <c r="BX34" s="39"/>
      <c r="BY34" s="39">
        <v>21.4</v>
      </c>
      <c r="BZ34" s="39"/>
      <c r="CA34" s="39"/>
      <c r="CB34" s="39">
        <v>22.4</v>
      </c>
      <c r="CC34" s="39"/>
      <c r="CD34" s="39"/>
      <c r="CE34" s="39"/>
      <c r="CF34" s="39"/>
      <c r="CG34" s="39"/>
      <c r="CH34" s="41">
        <f t="shared" si="1"/>
        <v>15</v>
      </c>
      <c r="CI34" s="39">
        <f t="shared" si="2"/>
        <v>22.9</v>
      </c>
      <c r="CJ34" s="42" cm="1">
        <f t="array" ref="CJ34">IF(CH34&gt;=8,ROUND(AVERAGE(_xlfn.TAKE(_xlfn.TAKE(_xlfn._xlws.SORT(_xlfn.TAKE(_xlfn._xlws.FILTER(D34:CE34,D34:CE34&lt;&gt;""),1,-8),1,1,TRUE),,7),,-6)),1),"")</f>
        <v>23.1</v>
      </c>
      <c r="CK34" s="43" t="s">
        <v>7</v>
      </c>
      <c r="CL34" s="44">
        <f t="shared" si="0"/>
        <v>-19.713000000000001</v>
      </c>
      <c r="CN34" cm="1">
        <f t="array" ref="CN34:CU34">IF(CH34&gt;=8,_xlfn.TAKE(_xlfn._xlws.FILTER(D34:CE34,D34:CE34&lt;&gt;""),1,-8),"")</f>
        <v>22.4</v>
      </c>
      <c r="CO34">
        <v>25.4</v>
      </c>
      <c r="CP34">
        <v>21.4</v>
      </c>
      <c r="CQ34">
        <v>25.3</v>
      </c>
      <c r="CR34">
        <v>16.600000000000001</v>
      </c>
      <c r="CS34">
        <v>27.5</v>
      </c>
      <c r="CT34">
        <v>21.4</v>
      </c>
      <c r="CU34">
        <v>22.4</v>
      </c>
    </row>
    <row r="35" spans="1:99" x14ac:dyDescent="0.25">
      <c r="A35" s="38">
        <v>1988334</v>
      </c>
      <c r="B35" s="22" t="s">
        <v>131</v>
      </c>
      <c r="C35" s="32" t="s">
        <v>132</v>
      </c>
      <c r="D35" s="39"/>
      <c r="E35" s="39"/>
      <c r="F35" s="39"/>
      <c r="G35" s="39">
        <v>31.7</v>
      </c>
      <c r="H35" s="46"/>
      <c r="I35" s="46"/>
      <c r="J35" s="39"/>
      <c r="K35" s="39"/>
      <c r="L35" s="39"/>
      <c r="M35" s="39">
        <v>34.799999999999997</v>
      </c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41">
        <f t="shared" si="1"/>
        <v>2</v>
      </c>
      <c r="CI35" s="39">
        <f t="shared" si="2"/>
        <v>33.299999999999997</v>
      </c>
      <c r="CJ35" s="42" t="str" cm="1">
        <f t="array" ref="CJ35">IF(CH35&gt;=8,ROUND(AVERAGE(_xlfn.TAKE(_xlfn.TAKE(_xlfn._xlws.SORT(_xlfn.TAKE(_xlfn._xlws.FILTER(D35:CE35,D35:CE35&lt;&gt;""),1,-8),1,1,TRUE),,7),,-6)),1),"")</f>
        <v/>
      </c>
      <c r="CK35" s="43" t="s">
        <v>7</v>
      </c>
      <c r="CL35" s="44" t="str">
        <f t="shared" si="0"/>
        <v/>
      </c>
      <c r="CN35" t="str" cm="1">
        <f t="array" ref="CN35">IF(CH35&gt;=8,_xlfn.TAKE(_xlfn._xlws.FILTER(D35:CE35,D35:CE35&lt;&gt;""),1,-8),"")</f>
        <v/>
      </c>
    </row>
    <row r="36" spans="1:99" x14ac:dyDescent="0.25">
      <c r="A36" s="38">
        <v>1028836</v>
      </c>
      <c r="B36" s="22" t="s">
        <v>58</v>
      </c>
      <c r="C36" s="32" t="s">
        <v>59</v>
      </c>
      <c r="D36" s="39">
        <v>3.9</v>
      </c>
      <c r="E36" s="39"/>
      <c r="F36" s="39"/>
      <c r="G36" s="39"/>
      <c r="H36" s="40"/>
      <c r="I36" s="40"/>
      <c r="J36" s="39"/>
      <c r="K36" s="39"/>
      <c r="L36" s="39"/>
      <c r="M36" s="39">
        <v>6.8</v>
      </c>
      <c r="N36" s="39"/>
      <c r="O36" s="39">
        <v>3.8</v>
      </c>
      <c r="P36" s="39"/>
      <c r="Q36" s="39"/>
      <c r="R36" s="39">
        <v>6.6</v>
      </c>
      <c r="S36" s="39"/>
      <c r="T36" s="39"/>
      <c r="U36" s="39"/>
      <c r="V36" s="39"/>
      <c r="W36" s="39"/>
      <c r="X36" s="39"/>
      <c r="Y36" s="39"/>
      <c r="Z36" s="39"/>
      <c r="AA36" s="39">
        <v>10.7</v>
      </c>
      <c r="AB36" s="39">
        <v>6.8</v>
      </c>
      <c r="AC36" s="39"/>
      <c r="AD36" s="39"/>
      <c r="AE36" s="39">
        <v>6.8</v>
      </c>
      <c r="AF36" s="39"/>
      <c r="AG36" s="39">
        <v>2.9</v>
      </c>
      <c r="AH36" s="39">
        <v>4.7</v>
      </c>
      <c r="AI36" s="39">
        <v>6.6</v>
      </c>
      <c r="AJ36" s="39">
        <v>-3.6</v>
      </c>
      <c r="AK36" s="39">
        <v>3.8</v>
      </c>
      <c r="AL36" s="39">
        <v>2.9</v>
      </c>
      <c r="AM36" s="39">
        <v>2.9</v>
      </c>
      <c r="AN36" s="39">
        <v>7.5</v>
      </c>
      <c r="AO36" s="39">
        <v>5.7</v>
      </c>
      <c r="AP36" s="39"/>
      <c r="AQ36" s="39"/>
      <c r="AR36" s="39">
        <v>5.7</v>
      </c>
      <c r="AS36" s="39"/>
      <c r="AT36" s="39"/>
      <c r="AU36" s="39"/>
      <c r="AV36" s="39"/>
      <c r="AW36" s="39">
        <v>0.1</v>
      </c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>
        <v>3.8</v>
      </c>
      <c r="CD36" s="39"/>
      <c r="CE36" s="39">
        <v>5.7</v>
      </c>
      <c r="CF36" s="39">
        <v>8.4</v>
      </c>
      <c r="CG36" s="39"/>
      <c r="CH36" s="41">
        <f t="shared" si="1"/>
        <v>20</v>
      </c>
      <c r="CI36" s="39">
        <f t="shared" si="2"/>
        <v>4.7</v>
      </c>
      <c r="CJ36" s="42" cm="1">
        <f t="array" ref="CJ36">IF(CH36&gt;=8,ROUND(AVERAGE(_xlfn.TAKE(_xlfn.TAKE(_xlfn._xlws.SORT(_xlfn.TAKE(_xlfn._xlws.FILTER(D36:CE36,D36:CE36&lt;&gt;""),1,-8),1,1,TRUE),,7),,-6)),1),"")</f>
        <v>4.5</v>
      </c>
      <c r="CK36" s="43" t="s">
        <v>6</v>
      </c>
      <c r="CL36" s="44">
        <f t="shared" ref="CL36:CL67" si="3">IF(CJ36&lt;&gt;"",
IF(CK36="Gold",ROUND(-((CJ36*($C$114/113))+($B$114-72)),3),
IF(CK36="Blue",ROUND(-((CJ36*($C$115/113))+($B$115-72)),3),
IF(CK36="Blue/White",ROUND(-((CJ36*($C$116/113))+($B$116-72)),3),
IF(CK36="White",ROUND(-((CJ36*($C$117/113))+($B$117-72)),3),
IF(CK36="White/Red",ROUND(-((CJ36*($C$118/113))+($B$118-72)),3),
IF(CK36="Red",ROUND(-((CJ36*($C$119/113))+($B$119-72)),3),0)))))),"")</f>
        <v>-2.758</v>
      </c>
      <c r="CN36" cm="1">
        <f t="array" ref="CN36:CU36">IF(CH36&gt;=8,_xlfn.TAKE(_xlfn._xlws.FILTER(D36:CE36,D36:CE36&lt;&gt;""),1,-8),"")</f>
        <v>2.9</v>
      </c>
      <c r="CO36">
        <v>2.9</v>
      </c>
      <c r="CP36">
        <v>7.5</v>
      </c>
      <c r="CQ36">
        <v>5.7</v>
      </c>
      <c r="CR36">
        <v>5.7</v>
      </c>
      <c r="CS36">
        <v>0.1</v>
      </c>
      <c r="CT36">
        <v>3.8</v>
      </c>
      <c r="CU36">
        <v>5.7</v>
      </c>
    </row>
    <row r="37" spans="1:99" x14ac:dyDescent="0.25">
      <c r="A37" s="38">
        <v>9925185</v>
      </c>
      <c r="B37" s="22" t="s">
        <v>21</v>
      </c>
      <c r="C37" s="32" t="s">
        <v>22</v>
      </c>
      <c r="D37" s="39"/>
      <c r="E37" s="39"/>
      <c r="F37" s="39"/>
      <c r="G37" s="39">
        <v>20.5</v>
      </c>
      <c r="H37" s="40"/>
      <c r="I37" s="40"/>
      <c r="J37" s="39"/>
      <c r="K37" s="39"/>
      <c r="L37" s="39"/>
      <c r="M37" s="39"/>
      <c r="N37" s="39"/>
      <c r="O37" s="39">
        <v>15.2</v>
      </c>
      <c r="P37" s="39"/>
      <c r="Q37" s="39">
        <v>10.7</v>
      </c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>
        <v>15.8</v>
      </c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>
        <v>12.7</v>
      </c>
      <c r="CC37" s="39"/>
      <c r="CD37" s="39"/>
      <c r="CE37" s="39"/>
      <c r="CF37" s="39"/>
      <c r="CG37" s="39"/>
      <c r="CH37" s="41">
        <f t="shared" si="1"/>
        <v>5</v>
      </c>
      <c r="CI37" s="39">
        <f t="shared" si="2"/>
        <v>15</v>
      </c>
      <c r="CJ37" s="42" t="str" cm="1">
        <f t="array" ref="CJ37">IF(CH37&gt;=8,ROUND(AVERAGE(_xlfn.TAKE(_xlfn.TAKE(_xlfn._xlws.SORT(_xlfn.TAKE(_xlfn._xlws.FILTER(D37:CE37,D37:CE37&lt;&gt;""),1,-8),1,1,TRUE),,7),,-6)),1),"")</f>
        <v/>
      </c>
      <c r="CK37" s="43" t="s">
        <v>7</v>
      </c>
      <c r="CL37" s="44" t="str">
        <f t="shared" si="3"/>
        <v/>
      </c>
      <c r="CN37" t="str" cm="1">
        <f t="array" ref="CN37">IF(CH37&gt;=8,_xlfn.TAKE(_xlfn._xlws.FILTER(D37:CE37,D37:CE37&lt;&gt;""),1,-8),"")</f>
        <v/>
      </c>
    </row>
    <row r="38" spans="1:99" x14ac:dyDescent="0.25">
      <c r="A38" s="38">
        <v>9075351</v>
      </c>
      <c r="B38" s="22" t="s">
        <v>90</v>
      </c>
      <c r="C38" s="32" t="s">
        <v>91</v>
      </c>
      <c r="D38" s="39">
        <v>17.5</v>
      </c>
      <c r="E38" s="39"/>
      <c r="F38" s="39"/>
      <c r="G38" s="39">
        <v>7.8</v>
      </c>
      <c r="H38" s="40">
        <v>17.100000000000001</v>
      </c>
      <c r="I38" s="40"/>
      <c r="J38" s="39"/>
      <c r="K38" s="39">
        <v>15.6</v>
      </c>
      <c r="L38" s="39">
        <v>11.2</v>
      </c>
      <c r="M38" s="39"/>
      <c r="N38" s="39"/>
      <c r="O38" s="39"/>
      <c r="P38" s="39">
        <v>9.6999999999999993</v>
      </c>
      <c r="Q38" s="39"/>
      <c r="R38" s="39"/>
      <c r="S38" s="39">
        <v>18.5</v>
      </c>
      <c r="T38" s="39">
        <v>8.4</v>
      </c>
      <c r="U38" s="39">
        <v>8.4</v>
      </c>
      <c r="V38" s="39"/>
      <c r="W38" s="39">
        <v>20.5</v>
      </c>
      <c r="X38" s="39"/>
      <c r="Y38" s="39"/>
      <c r="Z38" s="39"/>
      <c r="AA38" s="39"/>
      <c r="AB38" s="39">
        <v>17.5</v>
      </c>
      <c r="AC38" s="39"/>
      <c r="AD38" s="39"/>
      <c r="AE38" s="39"/>
      <c r="AF38" s="39"/>
      <c r="AG38" s="39"/>
      <c r="AH38" s="39">
        <v>9.6999999999999993</v>
      </c>
      <c r="AI38" s="39"/>
      <c r="AJ38" s="39">
        <v>16.100000000000001</v>
      </c>
      <c r="AK38" s="39"/>
      <c r="AL38" s="39">
        <v>14</v>
      </c>
      <c r="AM38" s="39"/>
      <c r="AN38" s="39"/>
      <c r="AO38" s="39"/>
      <c r="AP38" s="39"/>
      <c r="AQ38" s="39"/>
      <c r="AR38" s="39"/>
      <c r="AS38" s="39"/>
      <c r="AT38" s="39"/>
      <c r="AU38" s="39">
        <v>14.6</v>
      </c>
      <c r="AV38" s="39"/>
      <c r="AW38" s="39">
        <v>13</v>
      </c>
      <c r="AX38" s="39"/>
      <c r="AY38" s="39">
        <v>14.6</v>
      </c>
      <c r="AZ38" s="39"/>
      <c r="BA38" s="39"/>
      <c r="BB38" s="39">
        <v>17.5</v>
      </c>
      <c r="BC38" s="39">
        <v>17.5</v>
      </c>
      <c r="BD38" s="39">
        <v>13.6</v>
      </c>
      <c r="BE38" s="39"/>
      <c r="BF38" s="39"/>
      <c r="BG38" s="39"/>
      <c r="BH38" s="39">
        <v>20.5</v>
      </c>
      <c r="BI38" s="39">
        <v>9.5</v>
      </c>
      <c r="BJ38" s="39"/>
      <c r="BK38" s="39"/>
      <c r="BL38" s="39"/>
      <c r="BM38" s="39"/>
      <c r="BN38" s="39">
        <v>14.2</v>
      </c>
      <c r="BO38" s="39"/>
      <c r="BP38" s="39"/>
      <c r="BQ38" s="39">
        <v>16.600000000000001</v>
      </c>
      <c r="BR38" s="39">
        <v>14.6</v>
      </c>
      <c r="BS38" s="39"/>
      <c r="BT38" s="39"/>
      <c r="BU38" s="39"/>
      <c r="BV38" s="39"/>
      <c r="BW38" s="39"/>
      <c r="BX38" s="39"/>
      <c r="BY38" s="39">
        <v>13.6</v>
      </c>
      <c r="BZ38" s="39"/>
      <c r="CA38" s="39"/>
      <c r="CB38" s="39"/>
      <c r="CC38" s="39"/>
      <c r="CD38" s="39">
        <v>17.5</v>
      </c>
      <c r="CE38" s="39"/>
      <c r="CF38" s="39"/>
      <c r="CG38" s="39"/>
      <c r="CH38" s="41">
        <f t="shared" si="1"/>
        <v>27</v>
      </c>
      <c r="CI38" s="39">
        <f t="shared" si="2"/>
        <v>14.4</v>
      </c>
      <c r="CJ38" s="42" cm="1">
        <f t="array" ref="CJ38">IF(CH38&gt;=8,ROUND(AVERAGE(_xlfn.TAKE(_xlfn.TAKE(_xlfn._xlws.SORT(_xlfn.TAKE(_xlfn._xlws.FILTER(D38:CE38,D38:CE38&lt;&gt;""),1,-8),1,1,TRUE),,7),,-6)),1),"")</f>
        <v>15</v>
      </c>
      <c r="CK38" s="43" t="s">
        <v>12</v>
      </c>
      <c r="CL38" s="44">
        <f t="shared" si="3"/>
        <v>-12.795999999999999</v>
      </c>
      <c r="CN38" cm="1">
        <f t="array" ref="CN38:CU38">IF(CH38&gt;=8,_xlfn.TAKE(_xlfn._xlws.FILTER(D38:CE38,D38:CE38&lt;&gt;""),1,-8),"")</f>
        <v>13.6</v>
      </c>
      <c r="CO38">
        <v>20.5</v>
      </c>
      <c r="CP38">
        <v>9.5</v>
      </c>
      <c r="CQ38">
        <v>14.2</v>
      </c>
      <c r="CR38">
        <v>16.600000000000001</v>
      </c>
      <c r="CS38">
        <v>14.6</v>
      </c>
      <c r="CT38">
        <v>13.6</v>
      </c>
      <c r="CU38">
        <v>17.5</v>
      </c>
    </row>
    <row r="39" spans="1:99" x14ac:dyDescent="0.25">
      <c r="A39" s="38">
        <v>1544941</v>
      </c>
      <c r="B39" s="22" t="s">
        <v>42</v>
      </c>
      <c r="C39" s="32" t="s">
        <v>43</v>
      </c>
      <c r="D39" s="39"/>
      <c r="E39" s="39"/>
      <c r="F39" s="39"/>
      <c r="G39" s="39">
        <v>25.3</v>
      </c>
      <c r="H39" s="40"/>
      <c r="I39" s="40"/>
      <c r="J39" s="39"/>
      <c r="K39" s="39"/>
      <c r="L39" s="39">
        <v>27.5</v>
      </c>
      <c r="M39" s="39"/>
      <c r="N39" s="39"/>
      <c r="O39" s="39"/>
      <c r="P39" s="39"/>
      <c r="Q39" s="39"/>
      <c r="R39" s="39"/>
      <c r="S39" s="39"/>
      <c r="T39" s="39"/>
      <c r="U39" s="39"/>
      <c r="V39" s="39">
        <v>29.2</v>
      </c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>
        <v>26.3</v>
      </c>
      <c r="BD39" s="39"/>
      <c r="BE39" s="39"/>
      <c r="BF39" s="39"/>
      <c r="BG39" s="39"/>
      <c r="BH39" s="39"/>
      <c r="BI39" s="39"/>
      <c r="BJ39" s="39"/>
      <c r="BK39" s="39"/>
      <c r="BL39" s="39"/>
      <c r="BM39" s="39">
        <v>22.4</v>
      </c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41">
        <f t="shared" ref="CH39:CH74" si="4">COUNT(D39:CE39)</f>
        <v>5</v>
      </c>
      <c r="CI39" s="39">
        <f t="shared" si="2"/>
        <v>26.1</v>
      </c>
      <c r="CJ39" s="42" t="str" cm="1">
        <f t="array" ref="CJ39">IF(CH39&gt;=8,ROUND(AVERAGE(_xlfn.TAKE(_xlfn.TAKE(_xlfn._xlws.SORT(_xlfn.TAKE(_xlfn._xlws.FILTER(D39:CE39,D39:CE39&lt;&gt;""),1,-8),1,1,TRUE),,7),,-6)),1),"")</f>
        <v/>
      </c>
      <c r="CK39" s="43" t="s">
        <v>7</v>
      </c>
      <c r="CL39" s="44" t="str">
        <f t="shared" si="3"/>
        <v/>
      </c>
      <c r="CN39" t="str" cm="1">
        <f t="array" ref="CN39">IF(CH39&gt;=8,_xlfn.TAKE(_xlfn._xlws.FILTER(D39:CE39,D39:CE39&lt;&gt;""),1,-8),"")</f>
        <v/>
      </c>
    </row>
    <row r="40" spans="1:99" ht="15.75" customHeight="1" x14ac:dyDescent="0.25">
      <c r="A40" s="45">
        <v>5546322</v>
      </c>
      <c r="B40" s="22" t="s">
        <v>141</v>
      </c>
      <c r="C40" s="32" t="s">
        <v>142</v>
      </c>
      <c r="D40" s="39"/>
      <c r="E40" s="39"/>
      <c r="F40" s="39"/>
      <c r="G40" s="39"/>
      <c r="H40" s="40"/>
      <c r="I40" s="40"/>
      <c r="J40" s="39"/>
      <c r="K40" s="39">
        <v>24.4</v>
      </c>
      <c r="L40" s="39">
        <v>20.5</v>
      </c>
      <c r="M40" s="39">
        <v>26.3</v>
      </c>
      <c r="N40" s="39"/>
      <c r="O40" s="39"/>
      <c r="P40" s="39"/>
      <c r="Q40" s="39"/>
      <c r="R40" s="39">
        <v>22.4</v>
      </c>
      <c r="S40" s="39">
        <v>18.5</v>
      </c>
      <c r="T40" s="39"/>
      <c r="U40" s="39"/>
      <c r="V40" s="39"/>
      <c r="W40" s="39">
        <v>21.4</v>
      </c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>
        <v>16.600000000000001</v>
      </c>
      <c r="BC40" s="39">
        <v>18.5</v>
      </c>
      <c r="BD40" s="39"/>
      <c r="BE40" s="39"/>
      <c r="BF40" s="39"/>
      <c r="BG40" s="39"/>
      <c r="BH40" s="39">
        <v>16.600000000000001</v>
      </c>
      <c r="BI40" s="39">
        <v>19.5</v>
      </c>
      <c r="BJ40" s="39">
        <v>17.5</v>
      </c>
      <c r="BK40" s="39"/>
      <c r="BL40" s="39"/>
      <c r="BM40" s="39"/>
      <c r="BN40" s="39">
        <v>26.3</v>
      </c>
      <c r="BO40" s="39">
        <v>25.3</v>
      </c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41">
        <f t="shared" si="4"/>
        <v>13</v>
      </c>
      <c r="CI40" s="39">
        <f t="shared" si="2"/>
        <v>21.1</v>
      </c>
      <c r="CJ40" s="42" cm="1">
        <f t="array" ref="CJ40">IF(CH40&gt;=8,ROUND(AVERAGE(_xlfn.TAKE(_xlfn.TAKE(_xlfn._xlws.SORT(_xlfn.TAKE(_xlfn._xlws.FILTER(D40:CE40,D40:CE40&lt;&gt;""),1,-8),1,1,TRUE),,7),,-6)),1),"")</f>
        <v>19.8</v>
      </c>
      <c r="CK40" s="43" t="s">
        <v>7</v>
      </c>
      <c r="CL40" s="44">
        <f t="shared" si="3"/>
        <v>-16.326000000000001</v>
      </c>
      <c r="CN40" cm="1">
        <f t="array" ref="CN40:CU40">IF(CH40&gt;=8,_xlfn.TAKE(_xlfn._xlws.FILTER(D40:CE40,D40:CE40&lt;&gt;""),1,-8),"")</f>
        <v>21.4</v>
      </c>
      <c r="CO40">
        <v>16.600000000000001</v>
      </c>
      <c r="CP40">
        <v>18.5</v>
      </c>
      <c r="CQ40">
        <v>16.600000000000001</v>
      </c>
      <c r="CR40">
        <v>19.5</v>
      </c>
      <c r="CS40">
        <v>17.5</v>
      </c>
      <c r="CT40">
        <v>26.3</v>
      </c>
      <c r="CU40">
        <v>25.3</v>
      </c>
    </row>
    <row r="41" spans="1:99" x14ac:dyDescent="0.25">
      <c r="A41" s="38">
        <v>18371</v>
      </c>
      <c r="B41" s="22" t="s">
        <v>82</v>
      </c>
      <c r="C41" s="32" t="s">
        <v>83</v>
      </c>
      <c r="D41" s="39"/>
      <c r="E41" s="39"/>
      <c r="F41" s="39">
        <v>35.9</v>
      </c>
      <c r="G41" s="39"/>
      <c r="H41" s="40"/>
      <c r="I41" s="40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41">
        <f t="shared" si="4"/>
        <v>1</v>
      </c>
      <c r="CI41" s="39">
        <f t="shared" si="2"/>
        <v>35.9</v>
      </c>
      <c r="CJ41" s="42" t="str" cm="1">
        <f t="array" ref="CJ41">IF(CH41&gt;=8,ROUND(AVERAGE(_xlfn.TAKE(_xlfn.TAKE(_xlfn._xlws.SORT(_xlfn.TAKE(_xlfn._xlws.FILTER(D41:CE41,D41:CE41&lt;&gt;""),1,-8),1,1,TRUE),,7),,-6)),1),"")</f>
        <v/>
      </c>
      <c r="CK41" s="43" t="s">
        <v>7</v>
      </c>
      <c r="CL41" s="44" t="str">
        <f t="shared" si="3"/>
        <v/>
      </c>
      <c r="CN41" t="str" cm="1">
        <f t="array" ref="CN41">IF(CH41&gt;=8,_xlfn.TAKE(_xlfn._xlws.FILTER(D41:CE41,D41:CE41&lt;&gt;""),1,-8),"")</f>
        <v/>
      </c>
    </row>
    <row r="42" spans="1:99" x14ac:dyDescent="0.25">
      <c r="A42" s="59">
        <v>10491601</v>
      </c>
      <c r="B42" s="22" t="s">
        <v>118</v>
      </c>
      <c r="C42" s="32" t="s">
        <v>196</v>
      </c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>
        <v>17.5</v>
      </c>
      <c r="AI42" s="39">
        <v>16.600000000000001</v>
      </c>
      <c r="AJ42" s="39">
        <v>14.6</v>
      </c>
      <c r="AK42" s="39"/>
      <c r="AL42" s="39">
        <v>27.3</v>
      </c>
      <c r="AM42" s="39">
        <v>25.3</v>
      </c>
      <c r="AN42" s="39"/>
      <c r="AO42" s="39"/>
      <c r="AP42" s="39">
        <v>15.6</v>
      </c>
      <c r="AQ42" s="39">
        <v>16.600000000000001</v>
      </c>
      <c r="AR42" s="39">
        <v>15.6</v>
      </c>
      <c r="AS42" s="39">
        <v>17.5</v>
      </c>
      <c r="AT42" s="39">
        <v>19.5</v>
      </c>
      <c r="AU42" s="39">
        <v>22.4</v>
      </c>
      <c r="AV42" s="39"/>
      <c r="AW42" s="39">
        <v>15.6</v>
      </c>
      <c r="AX42" s="39"/>
      <c r="AY42" s="39">
        <v>17.5</v>
      </c>
      <c r="AZ42" s="39"/>
      <c r="BA42" s="39"/>
      <c r="BB42" s="39">
        <v>17.5</v>
      </c>
      <c r="BC42" s="39">
        <v>20.5</v>
      </c>
      <c r="BD42" s="39">
        <v>12.7</v>
      </c>
      <c r="BE42" s="39">
        <v>20.5</v>
      </c>
      <c r="BF42" s="39"/>
      <c r="BG42" s="39"/>
      <c r="BH42" s="39"/>
      <c r="BI42" s="39"/>
      <c r="BJ42" s="39"/>
      <c r="BK42" s="39"/>
      <c r="BL42" s="39"/>
      <c r="BM42" s="39"/>
      <c r="BN42" s="39">
        <v>18.5</v>
      </c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>
        <v>21.4</v>
      </c>
      <c r="CG42" s="39"/>
      <c r="CH42" s="41">
        <f t="shared" si="4"/>
        <v>18</v>
      </c>
      <c r="CI42" s="39">
        <f t="shared" si="2"/>
        <v>18.399999999999999</v>
      </c>
      <c r="CJ42" s="42" cm="1">
        <f t="array" ref="CJ42">IF(CH42&gt;=8,ROUND(AVERAGE(_xlfn.TAKE(_xlfn.TAKE(_xlfn._xlws.SORT(_xlfn.TAKE(_xlfn._xlws.FILTER(D42:CE42,D42:CE42&lt;&gt;""),1,-8),1,1,TRUE),,7),,-6)),1),"")</f>
        <v>18.399999999999999</v>
      </c>
      <c r="CK42" s="43" t="s">
        <v>7</v>
      </c>
      <c r="CL42" s="44">
        <f t="shared" si="3"/>
        <v>-14.888</v>
      </c>
      <c r="CN42" cm="1">
        <f t="array" ref="CN42:CU42">IF(CH42&gt;=8,_xlfn.TAKE(_xlfn._xlws.FILTER(D42:CE42,D42:CE42&lt;&gt;""),1,-8),"")</f>
        <v>22.4</v>
      </c>
      <c r="CO42">
        <v>15.6</v>
      </c>
      <c r="CP42">
        <v>17.5</v>
      </c>
      <c r="CQ42">
        <v>17.5</v>
      </c>
      <c r="CR42">
        <v>20.5</v>
      </c>
      <c r="CS42">
        <v>12.7</v>
      </c>
      <c r="CT42">
        <v>20.5</v>
      </c>
      <c r="CU42">
        <v>18.5</v>
      </c>
    </row>
    <row r="43" spans="1:99" x14ac:dyDescent="0.25">
      <c r="A43" s="68">
        <v>12659936</v>
      </c>
      <c r="B43" s="22" t="s">
        <v>185</v>
      </c>
      <c r="C43" s="32" t="s">
        <v>186</v>
      </c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>
        <v>32.1</v>
      </c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>
        <v>25.3</v>
      </c>
      <c r="AL43" s="39"/>
      <c r="AM43" s="39"/>
      <c r="AN43" s="39"/>
      <c r="AO43" s="39"/>
      <c r="AP43" s="39"/>
      <c r="AQ43" s="39"/>
      <c r="AR43" s="39"/>
      <c r="AS43" s="39">
        <v>27.3</v>
      </c>
      <c r="AT43" s="39"/>
      <c r="AU43" s="39">
        <v>25.3</v>
      </c>
      <c r="AV43" s="39"/>
      <c r="AW43" s="39">
        <v>26.3</v>
      </c>
      <c r="AX43" s="39"/>
      <c r="AY43" s="39">
        <v>22.4</v>
      </c>
      <c r="AZ43" s="39"/>
      <c r="BA43" s="39"/>
      <c r="BB43" s="39"/>
      <c r="BC43" s="39"/>
      <c r="BD43" s="39"/>
      <c r="BE43" s="39"/>
      <c r="BF43" s="39">
        <v>39.9</v>
      </c>
      <c r="BG43" s="39"/>
      <c r="BH43" s="39"/>
      <c r="BI43" s="39">
        <v>33.1</v>
      </c>
      <c r="BJ43" s="39"/>
      <c r="BK43" s="39"/>
      <c r="BL43" s="39"/>
      <c r="BM43" s="39"/>
      <c r="BN43" s="39">
        <v>26.3</v>
      </c>
      <c r="BO43" s="39">
        <v>27.3</v>
      </c>
      <c r="BP43" s="39"/>
      <c r="BQ43" s="39">
        <v>27.3</v>
      </c>
      <c r="BR43" s="39">
        <v>35.1</v>
      </c>
      <c r="BS43" s="39"/>
      <c r="BT43" s="39"/>
      <c r="BU43" s="39"/>
      <c r="BV43" s="39"/>
      <c r="BW43" s="39"/>
      <c r="BX43" s="39"/>
      <c r="BY43" s="39">
        <v>25.3</v>
      </c>
      <c r="BZ43" s="39"/>
      <c r="CA43" s="39"/>
      <c r="CB43" s="39"/>
      <c r="CC43" s="39"/>
      <c r="CD43" s="39"/>
      <c r="CE43" s="39">
        <v>30.2</v>
      </c>
      <c r="CF43" s="39">
        <v>28.3</v>
      </c>
      <c r="CG43" s="39">
        <v>28.3</v>
      </c>
      <c r="CH43" s="41">
        <f t="shared" si="4"/>
        <v>14</v>
      </c>
      <c r="CI43" s="39">
        <f t="shared" si="2"/>
        <v>28.8</v>
      </c>
      <c r="CJ43" s="42" cm="1">
        <f t="array" ref="CJ43">IF(CH43&gt;=8,ROUND(AVERAGE(_xlfn.TAKE(_xlfn.TAKE(_xlfn._xlws.SORT(_xlfn.TAKE(_xlfn._xlws.FILTER(D43:CE43,D43:CE43&lt;&gt;""),1,-8),1,1,TRUE),,7),,-6)),1),"")</f>
        <v>29.9</v>
      </c>
      <c r="CK43" s="43" t="s">
        <v>7</v>
      </c>
      <c r="CL43" s="44">
        <f t="shared" si="3"/>
        <v>-26.693999999999999</v>
      </c>
      <c r="CN43" cm="1">
        <f t="array" ref="CN43:CU43">IF(CH43&gt;=8,_xlfn.TAKE(_xlfn._xlws.FILTER(D43:CE43,D43:CE43&lt;&gt;""),1,-8),"")</f>
        <v>39.9</v>
      </c>
      <c r="CO43">
        <v>33.1</v>
      </c>
      <c r="CP43">
        <v>26.3</v>
      </c>
      <c r="CQ43">
        <v>27.3</v>
      </c>
      <c r="CR43">
        <v>27.3</v>
      </c>
      <c r="CS43">
        <v>35.1</v>
      </c>
      <c r="CT43">
        <v>25.3</v>
      </c>
      <c r="CU43">
        <v>30.2</v>
      </c>
    </row>
    <row r="44" spans="1:99" x14ac:dyDescent="0.25">
      <c r="A44" s="68">
        <v>9830785</v>
      </c>
      <c r="B44" s="22" t="s">
        <v>233</v>
      </c>
      <c r="C44" s="32" t="s">
        <v>234</v>
      </c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>
        <v>18</v>
      </c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41">
        <f t="shared" si="4"/>
        <v>1</v>
      </c>
      <c r="CI44" s="39">
        <f t="shared" si="2"/>
        <v>18</v>
      </c>
      <c r="CJ44" s="42" t="str" cm="1">
        <f t="array" ref="CJ44">IF(CH44&gt;=8,ROUND(AVERAGE(_xlfn.TAKE(_xlfn.TAKE(_xlfn._xlws.SORT(_xlfn.TAKE(_xlfn._xlws.FILTER(D44:CE44,D44:CE44&lt;&gt;""),1,-8),1,1,TRUE),,7),,-6)),1),"")</f>
        <v/>
      </c>
      <c r="CK44" s="43" t="s">
        <v>7</v>
      </c>
      <c r="CL44" s="44" t="str">
        <f t="shared" si="3"/>
        <v/>
      </c>
    </row>
    <row r="45" spans="1:99" x14ac:dyDescent="0.25">
      <c r="A45" s="38">
        <v>9346598</v>
      </c>
      <c r="B45" s="22" t="s">
        <v>56</v>
      </c>
      <c r="C45" s="32" t="s">
        <v>57</v>
      </c>
      <c r="D45" s="39"/>
      <c r="E45" s="39">
        <v>20.5</v>
      </c>
      <c r="F45" s="39"/>
      <c r="G45" s="39">
        <v>20.5</v>
      </c>
      <c r="H45" s="40"/>
      <c r="I45" s="40"/>
      <c r="J45" s="39"/>
      <c r="K45" s="39">
        <v>21.4</v>
      </c>
      <c r="L45" s="39"/>
      <c r="M45" s="39">
        <v>27.3</v>
      </c>
      <c r="N45" s="39"/>
      <c r="O45" s="39">
        <v>27.3</v>
      </c>
      <c r="P45" s="39"/>
      <c r="Q45" s="39">
        <v>21.4</v>
      </c>
      <c r="R45" s="39"/>
      <c r="S45" s="39">
        <v>26.3</v>
      </c>
      <c r="T45" s="39">
        <v>20.5</v>
      </c>
      <c r="U45" s="39">
        <v>19.5</v>
      </c>
      <c r="V45" s="39"/>
      <c r="W45" s="39"/>
      <c r="X45" s="39"/>
      <c r="Y45" s="39">
        <v>27.3</v>
      </c>
      <c r="Z45" s="39"/>
      <c r="AA45" s="39">
        <v>23.4</v>
      </c>
      <c r="AB45" s="39">
        <v>18.5</v>
      </c>
      <c r="AC45" s="39"/>
      <c r="AD45" s="39"/>
      <c r="AE45" s="39"/>
      <c r="AF45" s="39"/>
      <c r="AG45" s="39">
        <v>23.4</v>
      </c>
      <c r="AH45" s="39">
        <v>26.5</v>
      </c>
      <c r="AI45" s="39">
        <v>23.3</v>
      </c>
      <c r="AJ45" s="39"/>
      <c r="AK45" s="39">
        <v>26.5</v>
      </c>
      <c r="AL45" s="39">
        <v>19.100000000000001</v>
      </c>
      <c r="AM45" s="39">
        <v>27.3</v>
      </c>
      <c r="AN45" s="39">
        <v>21.4</v>
      </c>
      <c r="AO45" s="39"/>
      <c r="AP45" s="39"/>
      <c r="AQ45" s="39"/>
      <c r="AR45" s="39"/>
      <c r="AS45" s="39"/>
      <c r="AT45" s="39"/>
      <c r="AU45" s="39">
        <v>19.5</v>
      </c>
      <c r="AV45" s="39"/>
      <c r="AW45" s="39">
        <v>18.5</v>
      </c>
      <c r="AX45" s="39">
        <v>21.4</v>
      </c>
      <c r="AY45" s="39"/>
      <c r="AZ45" s="39"/>
      <c r="BA45" s="39"/>
      <c r="BB45" s="39"/>
      <c r="BC45" s="39"/>
      <c r="BD45" s="39">
        <v>22.4</v>
      </c>
      <c r="BE45" s="39">
        <v>22.4</v>
      </c>
      <c r="BF45" s="39">
        <v>25.3</v>
      </c>
      <c r="BG45" s="39"/>
      <c r="BH45" s="39"/>
      <c r="BI45" s="39"/>
      <c r="BJ45" s="39">
        <v>30.2</v>
      </c>
      <c r="BK45" s="39"/>
      <c r="BL45" s="39"/>
      <c r="BM45" s="39"/>
      <c r="BN45" s="39"/>
      <c r="BO45" s="39">
        <v>23.4</v>
      </c>
      <c r="BP45" s="39"/>
      <c r="BQ45" s="39">
        <v>26.5</v>
      </c>
      <c r="BR45" s="39">
        <v>21.2</v>
      </c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41">
        <f t="shared" si="4"/>
        <v>29</v>
      </c>
      <c r="CI45" s="39">
        <f t="shared" si="2"/>
        <v>23.2</v>
      </c>
      <c r="CJ45" s="42" cm="1">
        <f t="array" ref="CJ45">IF(CH45&gt;=8,ROUND(AVERAGE(_xlfn.TAKE(_xlfn.TAKE(_xlfn._xlws.SORT(_xlfn.TAKE(_xlfn._xlws.FILTER(D45:CE45,D45:CE45&lt;&gt;""),1,-8),1,1,TRUE),,7),,-6)),1),"")</f>
        <v>23.6</v>
      </c>
      <c r="CK45" s="43" t="s">
        <v>8</v>
      </c>
      <c r="CL45" s="44">
        <f t="shared" si="3"/>
        <v>-15.256</v>
      </c>
      <c r="CN45" cm="1">
        <f t="array" ref="CN45:CU45">IF(CH45&gt;=8,_xlfn.TAKE(_xlfn._xlws.FILTER(D45:CE45,D45:CE45&lt;&gt;""),1,-8),"")</f>
        <v>21.4</v>
      </c>
      <c r="CO45">
        <v>22.4</v>
      </c>
      <c r="CP45">
        <v>22.4</v>
      </c>
      <c r="CQ45">
        <v>25.3</v>
      </c>
      <c r="CR45">
        <v>30.2</v>
      </c>
      <c r="CS45">
        <v>23.4</v>
      </c>
      <c r="CT45">
        <v>26.5</v>
      </c>
      <c r="CU45">
        <v>21.2</v>
      </c>
    </row>
    <row r="46" spans="1:99" x14ac:dyDescent="0.25">
      <c r="A46" s="68">
        <v>1440639</v>
      </c>
      <c r="B46" s="22" t="s">
        <v>53</v>
      </c>
      <c r="C46" s="32" t="s">
        <v>246</v>
      </c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>
        <v>39</v>
      </c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41">
        <f t="shared" si="4"/>
        <v>1</v>
      </c>
      <c r="CI46" s="39">
        <f t="shared" si="2"/>
        <v>39</v>
      </c>
      <c r="CJ46" s="42" t="str" cm="1">
        <f t="array" ref="CJ46">IF(CH46&gt;=8,ROUND(AVERAGE(_xlfn.TAKE(_xlfn.TAKE(_xlfn._xlws.SORT(_xlfn.TAKE(_xlfn._xlws.FILTER(D46:CE46,D46:CE46&lt;&gt;""),1,-8),1,1,TRUE),,7),,-6)),1),"")</f>
        <v/>
      </c>
      <c r="CK46" s="43" t="s">
        <v>7</v>
      </c>
      <c r="CL46" s="44" t="str">
        <f t="shared" si="3"/>
        <v/>
      </c>
    </row>
    <row r="47" spans="1:99" x14ac:dyDescent="0.25">
      <c r="A47" s="68">
        <v>1562944</v>
      </c>
      <c r="B47" s="22" t="s">
        <v>92</v>
      </c>
      <c r="C47" s="32" t="s">
        <v>176</v>
      </c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  <c r="Q47" s="39"/>
      <c r="R47" s="39">
        <v>7.6</v>
      </c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>
        <v>9.5</v>
      </c>
      <c r="AZ47" s="39"/>
      <c r="BA47" s="39"/>
      <c r="BB47" s="39"/>
      <c r="BC47" s="39"/>
      <c r="BD47" s="39"/>
      <c r="BE47" s="39"/>
      <c r="BF47" s="39"/>
      <c r="BG47" s="39"/>
      <c r="BH47" s="39">
        <v>9.5</v>
      </c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41">
        <f t="shared" si="4"/>
        <v>3</v>
      </c>
      <c r="CI47" s="39">
        <f t="shared" si="2"/>
        <v>8.9</v>
      </c>
      <c r="CJ47" s="42" t="str" cm="1">
        <f t="array" ref="CJ47">IF(CH47&gt;=8,ROUND(AVERAGE(_xlfn.TAKE(_xlfn.TAKE(_xlfn._xlws.SORT(_xlfn.TAKE(_xlfn._xlws.FILTER(D47:CE47,D47:CE47&lt;&gt;""),1,-8),1,1,TRUE),,7),,-6)),1),"")</f>
        <v/>
      </c>
      <c r="CK47" s="43" t="s">
        <v>7</v>
      </c>
      <c r="CL47" s="44" t="str">
        <f t="shared" si="3"/>
        <v/>
      </c>
      <c r="CN47" t="str" cm="1">
        <f t="array" ref="CN47">IF(CH47&gt;=8,_xlfn.TAKE(_xlfn._xlws.FILTER(D47:CE47,D47:CE47&lt;&gt;""),1,-8),"")</f>
        <v/>
      </c>
    </row>
    <row r="48" spans="1:99" x14ac:dyDescent="0.25">
      <c r="A48" s="38">
        <v>1836082</v>
      </c>
      <c r="B48" s="22" t="s">
        <v>121</v>
      </c>
      <c r="C48" s="32" t="s">
        <v>122</v>
      </c>
      <c r="D48" s="39">
        <v>12.7</v>
      </c>
      <c r="E48" s="39">
        <v>18.5</v>
      </c>
      <c r="F48" s="39"/>
      <c r="G48" s="39"/>
      <c r="H48" s="40"/>
      <c r="I48" s="40"/>
      <c r="J48" s="39"/>
      <c r="K48" s="39"/>
      <c r="L48" s="46">
        <v>18.5</v>
      </c>
      <c r="M48" s="39"/>
      <c r="N48" s="39"/>
      <c r="O48" s="39"/>
      <c r="P48" s="39">
        <v>15.6</v>
      </c>
      <c r="Q48" s="39"/>
      <c r="R48" s="39"/>
      <c r="S48" s="39"/>
      <c r="T48" s="39">
        <v>18.600000000000001</v>
      </c>
      <c r="U48" s="39">
        <v>13.1</v>
      </c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>
        <v>11.7</v>
      </c>
      <c r="AZ48" s="39"/>
      <c r="BA48" s="39"/>
      <c r="BB48" s="39"/>
      <c r="BC48" s="39">
        <v>8.8000000000000007</v>
      </c>
      <c r="BD48" s="39"/>
      <c r="BE48" s="39">
        <v>7.6</v>
      </c>
      <c r="BF48" s="39"/>
      <c r="BG48" s="39"/>
      <c r="BH48" s="39">
        <v>12.7</v>
      </c>
      <c r="BI48" s="39"/>
      <c r="BJ48" s="39"/>
      <c r="BK48" s="39"/>
      <c r="BL48" s="39"/>
      <c r="BM48" s="39">
        <v>8.8000000000000007</v>
      </c>
      <c r="BN48" s="39"/>
      <c r="BO48" s="39"/>
      <c r="BP48" s="39"/>
      <c r="BQ48" s="39">
        <v>9.4</v>
      </c>
      <c r="BR48" s="39">
        <v>15.8</v>
      </c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41">
        <f t="shared" si="4"/>
        <v>13</v>
      </c>
      <c r="CI48" s="39">
        <f t="shared" si="2"/>
        <v>13.2</v>
      </c>
      <c r="CJ48" s="42" cm="1">
        <f t="array" ref="CJ48">IF(CH48&gt;=8,ROUND(AVERAGE(_xlfn.TAKE(_xlfn.TAKE(_xlfn._xlws.SORT(_xlfn.TAKE(_xlfn._xlws.FILTER(D48:CE48,D48:CE48&lt;&gt;""),1,-8),1,1,TRUE),,7),,-6)),1),"")</f>
        <v>10.8</v>
      </c>
      <c r="CK48" s="43" t="s">
        <v>7</v>
      </c>
      <c r="CL48" s="44">
        <f t="shared" si="3"/>
        <v>-7.0869999999999997</v>
      </c>
      <c r="CN48" cm="1">
        <f t="array" ref="CN48:CU48">IF(CH48&gt;=8,_xlfn.TAKE(_xlfn._xlws.FILTER(D48:CE48,D48:CE48&lt;&gt;""),1,-8),"")</f>
        <v>13.1</v>
      </c>
      <c r="CO48">
        <v>11.7</v>
      </c>
      <c r="CP48">
        <v>8.8000000000000007</v>
      </c>
      <c r="CQ48">
        <v>7.6</v>
      </c>
      <c r="CR48">
        <v>12.7</v>
      </c>
      <c r="CS48">
        <v>8.8000000000000007</v>
      </c>
      <c r="CT48">
        <v>9.4</v>
      </c>
      <c r="CU48">
        <v>15.8</v>
      </c>
    </row>
    <row r="49" spans="1:99" ht="15" customHeight="1" x14ac:dyDescent="0.25">
      <c r="A49" s="38">
        <v>1598638</v>
      </c>
      <c r="B49" s="22" t="s">
        <v>101</v>
      </c>
      <c r="C49" s="32" t="s">
        <v>102</v>
      </c>
      <c r="D49" s="39"/>
      <c r="E49" s="39"/>
      <c r="F49" s="39">
        <v>13.6</v>
      </c>
      <c r="G49" s="39"/>
      <c r="H49" s="40"/>
      <c r="I49" s="40"/>
      <c r="J49" s="39"/>
      <c r="K49" s="39">
        <v>14.6</v>
      </c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>
        <v>21.4</v>
      </c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41">
        <f t="shared" si="4"/>
        <v>3</v>
      </c>
      <c r="CI49" s="39">
        <f t="shared" si="2"/>
        <v>16.5</v>
      </c>
      <c r="CJ49" s="42" t="str" cm="1">
        <f t="array" ref="CJ49">IF(CH49&gt;=8,ROUND(AVERAGE(_xlfn.TAKE(_xlfn.TAKE(_xlfn._xlws.SORT(_xlfn.TAKE(_xlfn._xlws.FILTER(D49:CE49,D49:CE49&lt;&gt;""),1,-8),1,1,TRUE),,7),,-6)),1),"")</f>
        <v/>
      </c>
      <c r="CK49" s="43" t="s">
        <v>7</v>
      </c>
      <c r="CL49" s="44" t="str">
        <f t="shared" si="3"/>
        <v/>
      </c>
      <c r="CN49" t="str" cm="1">
        <f t="array" ref="CN49">IF(CH49&gt;=8,_xlfn.TAKE(_xlfn._xlws.FILTER(D49:CE49,D49:CE49&lt;&gt;""),1,-8),"")</f>
        <v/>
      </c>
    </row>
    <row r="50" spans="1:99" x14ac:dyDescent="0.25">
      <c r="A50" s="38">
        <v>10343436</v>
      </c>
      <c r="B50" s="22" t="s">
        <v>69</v>
      </c>
      <c r="C50" s="32" t="s">
        <v>70</v>
      </c>
      <c r="D50" s="39">
        <v>14.6</v>
      </c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>
        <v>17.5</v>
      </c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41">
        <f t="shared" si="4"/>
        <v>2</v>
      </c>
      <c r="CI50" s="39">
        <f t="shared" si="2"/>
        <v>16.100000000000001</v>
      </c>
      <c r="CJ50" s="42" t="str" cm="1">
        <f t="array" ref="CJ50">IF(CH50&gt;=8,ROUND(AVERAGE(_xlfn.TAKE(_xlfn.TAKE(_xlfn._xlws.SORT(_xlfn.TAKE(_xlfn._xlws.FILTER(D50:CE50,D50:CE50&lt;&gt;""),1,-8),1,1,TRUE),,7),,-6)),1),"")</f>
        <v/>
      </c>
      <c r="CK50" s="43" t="s">
        <v>7</v>
      </c>
      <c r="CL50" s="44" t="str">
        <f t="shared" si="3"/>
        <v/>
      </c>
      <c r="CN50" t="str" cm="1">
        <f t="array" ref="CN50">IF(CH50&gt;=8,_xlfn.TAKE(_xlfn._xlws.FILTER(D50:CE50,D50:CE50&lt;&gt;""),1,-8),"")</f>
        <v/>
      </c>
    </row>
    <row r="51" spans="1:99" x14ac:dyDescent="0.25">
      <c r="A51" s="59">
        <v>3165458</v>
      </c>
      <c r="B51" s="22" t="s">
        <v>88</v>
      </c>
      <c r="C51" s="32" t="s">
        <v>232</v>
      </c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>
        <v>19.5</v>
      </c>
      <c r="BE51" s="39">
        <v>16.100000000000001</v>
      </c>
      <c r="BF51" s="39">
        <v>9.6999999999999993</v>
      </c>
      <c r="BG51" s="39"/>
      <c r="BH51" s="39"/>
      <c r="BI51" s="39">
        <v>14</v>
      </c>
      <c r="BJ51" s="39">
        <v>15.6</v>
      </c>
      <c r="BK51" s="39"/>
      <c r="BL51" s="39"/>
      <c r="BM51" s="39">
        <v>18.5</v>
      </c>
      <c r="BN51" s="39"/>
      <c r="BO51" s="39"/>
      <c r="BP51" s="39"/>
      <c r="BQ51" s="39"/>
      <c r="BR51" s="39"/>
      <c r="BS51" s="39"/>
      <c r="BT51" s="39"/>
      <c r="BU51" s="39"/>
      <c r="BV51" s="39"/>
      <c r="BW51" s="39">
        <v>13.1</v>
      </c>
      <c r="BX51" s="39"/>
      <c r="BY51" s="39"/>
      <c r="BZ51" s="39"/>
      <c r="CA51" s="39"/>
      <c r="CB51" s="39">
        <v>8.5</v>
      </c>
      <c r="CC51" s="39">
        <v>16.8</v>
      </c>
      <c r="CD51" s="39"/>
      <c r="CE51" s="39"/>
      <c r="CF51" s="39">
        <v>8.4</v>
      </c>
      <c r="CG51" s="39">
        <v>14</v>
      </c>
      <c r="CH51" s="41">
        <f t="shared" si="4"/>
        <v>9</v>
      </c>
      <c r="CI51" s="39">
        <f t="shared" si="2"/>
        <v>14.6</v>
      </c>
      <c r="CJ51" s="42" cm="1">
        <f t="array" ref="CJ51">IF(CH51&gt;=8,ROUND(AVERAGE(_xlfn.TAKE(_xlfn.TAKE(_xlfn._xlws.SORT(_xlfn.TAKE(_xlfn._xlws.FILTER(D51:CE51,D51:CE51&lt;&gt;""),1,-8),1,1,TRUE),,7),,-6)),1),"")</f>
        <v>14.2</v>
      </c>
      <c r="CK51" s="43" t="s">
        <v>7</v>
      </c>
      <c r="CL51" s="44">
        <f t="shared" si="3"/>
        <v>-10.577</v>
      </c>
    </row>
    <row r="52" spans="1:99" x14ac:dyDescent="0.25">
      <c r="A52" s="38">
        <v>9515943</v>
      </c>
      <c r="B52" s="22" t="s">
        <v>110</v>
      </c>
      <c r="C52" s="32" t="s">
        <v>111</v>
      </c>
      <c r="D52" s="39"/>
      <c r="E52" s="39">
        <v>40.9</v>
      </c>
      <c r="F52" s="39">
        <v>35.1</v>
      </c>
      <c r="G52" s="39"/>
      <c r="H52" s="40"/>
      <c r="I52" s="40"/>
      <c r="J52" s="39"/>
      <c r="K52" s="39"/>
      <c r="L52" s="39"/>
      <c r="M52" s="39"/>
      <c r="N52" s="39"/>
      <c r="O52" s="39"/>
      <c r="P52" s="39"/>
      <c r="Q52" s="39"/>
      <c r="R52" s="39">
        <v>40.9</v>
      </c>
      <c r="S52" s="39"/>
      <c r="T52" s="39">
        <v>33.1</v>
      </c>
      <c r="U52" s="39">
        <v>36</v>
      </c>
      <c r="V52" s="39">
        <v>35.1</v>
      </c>
      <c r="W52" s="39"/>
      <c r="X52" s="39"/>
      <c r="Y52" s="39"/>
      <c r="Z52" s="39"/>
      <c r="AA52" s="39"/>
      <c r="AB52" s="39"/>
      <c r="AC52" s="39"/>
      <c r="AD52" s="39"/>
      <c r="AE52" s="39">
        <v>32.1</v>
      </c>
      <c r="AF52" s="39"/>
      <c r="AG52" s="39">
        <v>37</v>
      </c>
      <c r="AH52" s="39">
        <v>28.3</v>
      </c>
      <c r="AI52" s="39">
        <v>31.2</v>
      </c>
      <c r="AJ52" s="39">
        <v>26.3</v>
      </c>
      <c r="AK52" s="39"/>
      <c r="AL52" s="39">
        <v>27.3</v>
      </c>
      <c r="AM52" s="39">
        <v>29.2</v>
      </c>
      <c r="AN52" s="39">
        <v>29.2</v>
      </c>
      <c r="AO52" s="39"/>
      <c r="AP52" s="39"/>
      <c r="AQ52" s="39">
        <v>34.1</v>
      </c>
      <c r="AR52" s="39">
        <v>33.1</v>
      </c>
      <c r="AS52" s="39"/>
      <c r="AT52" s="39"/>
      <c r="AU52" s="39"/>
      <c r="AV52" s="39">
        <v>31.2</v>
      </c>
      <c r="AW52" s="39"/>
      <c r="AX52" s="39"/>
      <c r="AY52" s="39">
        <v>40.9</v>
      </c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>
        <v>34.1</v>
      </c>
      <c r="BZ52" s="39"/>
      <c r="CA52" s="39"/>
      <c r="CB52" s="39">
        <v>26.3</v>
      </c>
      <c r="CC52" s="39">
        <v>36</v>
      </c>
      <c r="CD52" s="39">
        <v>36</v>
      </c>
      <c r="CE52" s="39">
        <v>28.3</v>
      </c>
      <c r="CF52" s="39">
        <v>39</v>
      </c>
      <c r="CG52" s="39">
        <v>37</v>
      </c>
      <c r="CH52" s="41">
        <f>COUNT(D52:CG52)</f>
        <v>25</v>
      </c>
      <c r="CI52" s="39">
        <f t="shared" si="2"/>
        <v>33.1</v>
      </c>
      <c r="CJ52" s="42" cm="1">
        <f t="array" ref="CJ52">IF(CH52&gt;=8,ROUND(AVERAGE(_xlfn.TAKE(_xlfn.TAKE(_xlfn._xlws.SORT(_xlfn.TAKE(_xlfn._xlws.FILTER(D52:CE52,D52:CE52&lt;&gt;""),1,-8),1,1,TRUE),,7),,-6)),1),"")</f>
        <v>33.1</v>
      </c>
      <c r="CK52" s="43" t="s">
        <v>7</v>
      </c>
      <c r="CL52" s="44">
        <f t="shared" si="3"/>
        <v>-29.978999999999999</v>
      </c>
      <c r="CN52" cm="1">
        <f t="array" ref="CN52:CU52">IF(CH52&gt;=8,_xlfn.TAKE(_xlfn._xlws.FILTER(D52:CE52,D52:CE52&lt;&gt;""),1,-8),"")</f>
        <v>33.1</v>
      </c>
      <c r="CO52">
        <v>31.2</v>
      </c>
      <c r="CP52">
        <v>40.9</v>
      </c>
      <c r="CQ52">
        <v>34.1</v>
      </c>
      <c r="CR52">
        <v>26.3</v>
      </c>
      <c r="CS52">
        <v>36</v>
      </c>
      <c r="CT52">
        <v>36</v>
      </c>
      <c r="CU52">
        <v>28.3</v>
      </c>
    </row>
    <row r="53" spans="1:99" x14ac:dyDescent="0.25">
      <c r="A53" s="38">
        <v>2961693</v>
      </c>
      <c r="B53" s="22" t="s">
        <v>124</v>
      </c>
      <c r="C53" s="32" t="s">
        <v>125</v>
      </c>
      <c r="D53" s="39">
        <v>14.6</v>
      </c>
      <c r="E53" s="39">
        <v>21.4</v>
      </c>
      <c r="F53" s="39">
        <v>12.7</v>
      </c>
      <c r="G53" s="39"/>
      <c r="H53" s="40">
        <v>19</v>
      </c>
      <c r="I53" s="40">
        <v>20.5</v>
      </c>
      <c r="J53" s="39"/>
      <c r="K53" s="39">
        <v>16.600000000000001</v>
      </c>
      <c r="L53" s="39"/>
      <c r="M53" s="39">
        <v>19.5</v>
      </c>
      <c r="N53" s="39"/>
      <c r="O53" s="39">
        <v>16.100000000000001</v>
      </c>
      <c r="P53" s="39"/>
      <c r="Q53" s="39">
        <v>9.6999999999999993</v>
      </c>
      <c r="R53" s="39">
        <v>12.3</v>
      </c>
      <c r="S53" s="39">
        <v>25.3</v>
      </c>
      <c r="T53" s="39">
        <v>17.7</v>
      </c>
      <c r="U53" s="39"/>
      <c r="V53" s="39">
        <v>19.899999999999999</v>
      </c>
      <c r="W53" s="39"/>
      <c r="X53" s="39"/>
      <c r="Y53" s="39"/>
      <c r="Z53" s="39"/>
      <c r="AA53" s="39">
        <v>12.7</v>
      </c>
      <c r="AB53" s="39"/>
      <c r="AC53" s="39"/>
      <c r="AD53" s="39"/>
      <c r="AE53" s="39"/>
      <c r="AF53" s="39"/>
      <c r="AG53" s="39">
        <v>17.899999999999999</v>
      </c>
      <c r="AH53" s="39"/>
      <c r="AI53" s="39">
        <v>7.5</v>
      </c>
      <c r="AJ53" s="39">
        <v>8.4</v>
      </c>
      <c r="AK53" s="39">
        <v>6.6</v>
      </c>
      <c r="AL53" s="39"/>
      <c r="AM53" s="39"/>
      <c r="AN53" s="39"/>
      <c r="AO53" s="39">
        <v>14.9</v>
      </c>
      <c r="AP53" s="39">
        <v>21.4</v>
      </c>
      <c r="AQ53" s="39">
        <v>10.3</v>
      </c>
      <c r="AR53" s="39">
        <v>15.8</v>
      </c>
      <c r="AS53" s="39"/>
      <c r="AT53" s="39">
        <v>7.5</v>
      </c>
      <c r="AU53" s="39">
        <v>10.3</v>
      </c>
      <c r="AV53" s="39">
        <v>9.4</v>
      </c>
      <c r="AW53" s="39">
        <v>15.8</v>
      </c>
      <c r="AX53" s="39">
        <v>14</v>
      </c>
      <c r="AY53" s="39">
        <v>16.600000000000001</v>
      </c>
      <c r="AZ53" s="39"/>
      <c r="BA53" s="39"/>
      <c r="BB53" s="39">
        <v>20.5</v>
      </c>
      <c r="BC53" s="39">
        <v>22.3</v>
      </c>
      <c r="BD53" s="39">
        <v>14</v>
      </c>
      <c r="BE53" s="39"/>
      <c r="BF53" s="39">
        <v>12.7</v>
      </c>
      <c r="BG53" s="39"/>
      <c r="BH53" s="39">
        <v>15.6</v>
      </c>
      <c r="BI53" s="39"/>
      <c r="BJ53" s="39">
        <v>15.6</v>
      </c>
      <c r="BK53" s="39"/>
      <c r="BL53" s="39"/>
      <c r="BM53" s="39"/>
      <c r="BN53" s="39">
        <v>15.2</v>
      </c>
      <c r="BO53" s="39"/>
      <c r="BP53" s="39"/>
      <c r="BQ53" s="39">
        <v>22.4</v>
      </c>
      <c r="BR53" s="39">
        <v>17.5</v>
      </c>
      <c r="BS53" s="39"/>
      <c r="BT53" s="39"/>
      <c r="BU53" s="39"/>
      <c r="BV53" s="39"/>
      <c r="BW53" s="39">
        <v>18.5</v>
      </c>
      <c r="BX53" s="39"/>
      <c r="BY53" s="39">
        <v>15.6</v>
      </c>
      <c r="BZ53" s="39"/>
      <c r="CA53" s="39"/>
      <c r="CB53" s="39"/>
      <c r="CC53" s="39"/>
      <c r="CD53" s="39">
        <v>14</v>
      </c>
      <c r="CE53" s="39">
        <v>15.8</v>
      </c>
      <c r="CF53" s="39">
        <v>17.7</v>
      </c>
      <c r="CG53" s="39">
        <v>23.2</v>
      </c>
      <c r="CH53" s="41">
        <f t="shared" si="4"/>
        <v>41</v>
      </c>
      <c r="CI53" s="39">
        <f t="shared" si="2"/>
        <v>15.5</v>
      </c>
      <c r="CJ53" s="42" cm="1">
        <f t="array" ref="CJ53">IF(CH53&gt;=8,ROUND(AVERAGE(_xlfn.TAKE(_xlfn.TAKE(_xlfn._xlws.SORT(_xlfn.TAKE(_xlfn._xlws.FILTER(D53:CE53,D53:CE53&lt;&gt;""),1,-8),1,1,TRUE),,7),,-6)),1),"")</f>
        <v>16.399999999999999</v>
      </c>
      <c r="CK53" s="43" t="s">
        <v>6</v>
      </c>
      <c r="CL53" s="44">
        <f t="shared" si="3"/>
        <v>-15.606</v>
      </c>
      <c r="CN53" cm="1">
        <f t="array" ref="CN53:CU53">IF(CH53&gt;=8,_xlfn.TAKE(_xlfn._xlws.FILTER(D53:CE53,D53:CE53&lt;&gt;""),1,-8),"")</f>
        <v>15.6</v>
      </c>
      <c r="CO53">
        <v>15.2</v>
      </c>
      <c r="CP53">
        <v>22.4</v>
      </c>
      <c r="CQ53">
        <v>17.5</v>
      </c>
      <c r="CR53">
        <v>18.5</v>
      </c>
      <c r="CS53">
        <v>15.6</v>
      </c>
      <c r="CT53">
        <v>14</v>
      </c>
      <c r="CU53">
        <v>15.8</v>
      </c>
    </row>
    <row r="54" spans="1:99" x14ac:dyDescent="0.25">
      <c r="A54" s="68">
        <v>1294387</v>
      </c>
      <c r="B54" s="22" t="s">
        <v>50</v>
      </c>
      <c r="C54" s="32" t="s">
        <v>177</v>
      </c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  <c r="Q54" s="39"/>
      <c r="R54" s="39">
        <v>4.7</v>
      </c>
      <c r="S54" s="39">
        <v>6.8</v>
      </c>
      <c r="T54" s="39"/>
      <c r="U54" s="39"/>
      <c r="V54" s="39">
        <v>6.6</v>
      </c>
      <c r="W54" s="39">
        <v>6.8</v>
      </c>
      <c r="X54" s="39"/>
      <c r="Y54" s="39">
        <v>4.9000000000000004</v>
      </c>
      <c r="Z54" s="39"/>
      <c r="AA54" s="39">
        <v>10.7</v>
      </c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41">
        <f t="shared" si="4"/>
        <v>6</v>
      </c>
      <c r="CI54" s="39">
        <f t="shared" si="2"/>
        <v>6.8</v>
      </c>
      <c r="CJ54" s="42" t="str" cm="1">
        <f t="array" ref="CJ54">IF(CH54&gt;=8,ROUND(AVERAGE(_xlfn.TAKE(_xlfn.TAKE(_xlfn._xlws.SORT(_xlfn.TAKE(_xlfn._xlws.FILTER(D54:CE54,D54:CE54&lt;&gt;""),1,-8),1,1,TRUE),,7),,-6)),1),"")</f>
        <v/>
      </c>
      <c r="CK54" s="43" t="s">
        <v>7</v>
      </c>
      <c r="CL54" s="44" t="str">
        <f t="shared" si="3"/>
        <v/>
      </c>
      <c r="CN54" t="str" cm="1">
        <f t="array" ref="CN54">IF(CH54&gt;=8,_xlfn.TAKE(_xlfn._xlws.FILTER(D54:CE54,D54:CE54&lt;&gt;""),1,-8),"")</f>
        <v/>
      </c>
    </row>
    <row r="55" spans="1:99" ht="15" customHeight="1" x14ac:dyDescent="0.25">
      <c r="A55" s="13">
        <v>12087969</v>
      </c>
      <c r="B55" s="22" t="s">
        <v>75</v>
      </c>
      <c r="C55" s="32" t="s">
        <v>76</v>
      </c>
      <c r="D55" s="39"/>
      <c r="E55" s="39"/>
      <c r="F55" s="39"/>
      <c r="G55" s="39"/>
      <c r="H55" s="40"/>
      <c r="I55" s="40">
        <v>27.3</v>
      </c>
      <c r="J55" s="39"/>
      <c r="K55" s="39">
        <v>40.9</v>
      </c>
      <c r="L55" s="39"/>
      <c r="M55" s="39"/>
      <c r="N55" s="39"/>
      <c r="O55" s="39"/>
      <c r="P55" s="39"/>
      <c r="Q55" s="39"/>
      <c r="R55" s="39"/>
      <c r="S55" s="39">
        <v>40.9</v>
      </c>
      <c r="T55" s="39"/>
      <c r="U55" s="39"/>
      <c r="V55" s="39"/>
      <c r="W55" s="39"/>
      <c r="X55" s="39"/>
      <c r="Y55" s="39">
        <v>39.9</v>
      </c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>
        <v>33.1</v>
      </c>
      <c r="BC55" s="39">
        <v>42.9</v>
      </c>
      <c r="BD55" s="39">
        <v>32.1</v>
      </c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41">
        <f t="shared" si="4"/>
        <v>7</v>
      </c>
      <c r="CI55" s="39">
        <f t="shared" si="2"/>
        <v>36.700000000000003</v>
      </c>
      <c r="CJ55" s="42" t="str" cm="1">
        <f t="array" ref="CJ55">IF(CH55&gt;=8,ROUND(AVERAGE(_xlfn.TAKE(_xlfn.TAKE(_xlfn._xlws.SORT(_xlfn.TAKE(_xlfn._xlws.FILTER(D55:CE55,D55:CE55&lt;&gt;""),1,-8),1,1,TRUE),,7),,-6)),1),"")</f>
        <v/>
      </c>
      <c r="CK55" s="43" t="s">
        <v>7</v>
      </c>
      <c r="CL55" s="44" t="str">
        <f t="shared" si="3"/>
        <v/>
      </c>
      <c r="CN55" t="str" cm="1">
        <f t="array" ref="CN55">IF(CH55&gt;=8,_xlfn.TAKE(_xlfn._xlws.FILTER(D55:CE55,D55:CE55&lt;&gt;""),1,-8),"")</f>
        <v/>
      </c>
    </row>
    <row r="56" spans="1:99" x14ac:dyDescent="0.25">
      <c r="A56" s="38">
        <v>9347439</v>
      </c>
      <c r="B56" s="22" t="s">
        <v>62</v>
      </c>
      <c r="C56" s="32" t="s">
        <v>63</v>
      </c>
      <c r="D56" s="39">
        <v>10.7</v>
      </c>
      <c r="E56" s="39">
        <v>18.5</v>
      </c>
      <c r="F56" s="39">
        <v>15.6</v>
      </c>
      <c r="G56" s="39">
        <v>20.5</v>
      </c>
      <c r="H56" s="40"/>
      <c r="I56" s="40">
        <v>14.6</v>
      </c>
      <c r="J56" s="39"/>
      <c r="K56" s="39">
        <v>21.4</v>
      </c>
      <c r="L56" s="39">
        <v>18</v>
      </c>
      <c r="M56" s="39">
        <v>12.7</v>
      </c>
      <c r="N56" s="39"/>
      <c r="O56" s="39">
        <v>19</v>
      </c>
      <c r="P56" s="39">
        <v>17.5</v>
      </c>
      <c r="Q56" s="39">
        <v>27.3</v>
      </c>
      <c r="R56" s="39">
        <v>22.4</v>
      </c>
      <c r="S56" s="39">
        <v>19.5</v>
      </c>
      <c r="T56" s="39">
        <v>25.3</v>
      </c>
      <c r="U56" s="39">
        <v>18.5</v>
      </c>
      <c r="V56" s="39">
        <v>25.6</v>
      </c>
      <c r="W56" s="39">
        <v>21.4</v>
      </c>
      <c r="X56" s="39"/>
      <c r="Y56" s="39">
        <v>17.5</v>
      </c>
      <c r="Z56" s="39"/>
      <c r="AA56" s="39">
        <v>19.5</v>
      </c>
      <c r="AB56" s="39">
        <v>17.5</v>
      </c>
      <c r="AC56" s="39"/>
      <c r="AD56" s="39"/>
      <c r="AE56" s="39">
        <v>13.6</v>
      </c>
      <c r="AF56" s="39"/>
      <c r="AG56" s="39">
        <v>14.6</v>
      </c>
      <c r="AH56" s="39">
        <v>14.6</v>
      </c>
      <c r="AI56" s="39">
        <v>21.4</v>
      </c>
      <c r="AJ56" s="39">
        <v>22.4</v>
      </c>
      <c r="AK56" s="39">
        <v>13.6</v>
      </c>
      <c r="AL56" s="39">
        <v>22.4</v>
      </c>
      <c r="AM56" s="39">
        <v>20.5</v>
      </c>
      <c r="AN56" s="39">
        <v>15.6</v>
      </c>
      <c r="AO56" s="39">
        <v>20.5</v>
      </c>
      <c r="AP56" s="39">
        <v>21.4</v>
      </c>
      <c r="AQ56" s="39">
        <v>8.8000000000000007</v>
      </c>
      <c r="AR56" s="39"/>
      <c r="AS56" s="39">
        <v>11.7</v>
      </c>
      <c r="AT56" s="39">
        <v>16.600000000000001</v>
      </c>
      <c r="AU56" s="39">
        <v>20.5</v>
      </c>
      <c r="AV56" s="39">
        <v>19.5</v>
      </c>
      <c r="AW56" s="39">
        <v>20.5</v>
      </c>
      <c r="AX56" s="39">
        <v>16.600000000000001</v>
      </c>
      <c r="AY56" s="39">
        <v>15.6</v>
      </c>
      <c r="AZ56" s="39"/>
      <c r="BA56" s="39"/>
      <c r="BB56" s="39">
        <v>21.4</v>
      </c>
      <c r="BC56" s="39">
        <v>18.5</v>
      </c>
      <c r="BD56" s="39"/>
      <c r="BE56" s="39">
        <v>16.600000000000001</v>
      </c>
      <c r="BF56" s="39">
        <v>22.4</v>
      </c>
      <c r="BG56" s="39"/>
      <c r="BH56" s="39">
        <v>14.6</v>
      </c>
      <c r="BI56" s="39">
        <v>25.3</v>
      </c>
      <c r="BJ56" s="39">
        <v>18.5</v>
      </c>
      <c r="BK56" s="39"/>
      <c r="BL56" s="39"/>
      <c r="BM56" s="39">
        <v>20.5</v>
      </c>
      <c r="BN56" s="39">
        <v>25.3</v>
      </c>
      <c r="BO56" s="39">
        <v>17.5</v>
      </c>
      <c r="BP56" s="39"/>
      <c r="BQ56" s="39">
        <v>20.5</v>
      </c>
      <c r="BR56" s="39">
        <v>16.600000000000001</v>
      </c>
      <c r="BS56" s="39"/>
      <c r="BT56" s="39"/>
      <c r="BU56" s="39"/>
      <c r="BV56" s="39"/>
      <c r="BW56" s="39">
        <v>22.4</v>
      </c>
      <c r="BX56" s="39"/>
      <c r="BY56" s="39"/>
      <c r="BZ56" s="39"/>
      <c r="CA56" s="39"/>
      <c r="CB56" s="39">
        <v>15.6</v>
      </c>
      <c r="CC56" s="39"/>
      <c r="CD56" s="39">
        <v>11.7</v>
      </c>
      <c r="CE56" s="39">
        <v>13.6</v>
      </c>
      <c r="CF56" s="39">
        <v>19.899999999999999</v>
      </c>
      <c r="CG56" s="39">
        <v>16.600000000000001</v>
      </c>
      <c r="CH56" s="41">
        <f>COUNT(D56:CG56)</f>
        <v>57</v>
      </c>
      <c r="CI56" s="39">
        <f t="shared" si="2"/>
        <v>18.399999999999999</v>
      </c>
      <c r="CJ56" s="42" cm="1">
        <f t="array" ref="CJ56">IF(CH56&gt;=8,ROUND(AVERAGE(_xlfn.TAKE(_xlfn.TAKE(_xlfn._xlws.SORT(_xlfn.TAKE(_xlfn._xlws.FILTER(D56:CE56,D56:CE56&lt;&gt;""),1,-8),1,1,TRUE),,7),,-6)),1),"")</f>
        <v>17.7</v>
      </c>
      <c r="CK56" s="43" t="s">
        <v>7</v>
      </c>
      <c r="CL56" s="44">
        <f t="shared" si="3"/>
        <v>-14.17</v>
      </c>
      <c r="CN56" cm="1">
        <f t="array" ref="CN56:CU56">IF(CH56&gt;=8,_xlfn.TAKE(_xlfn._xlws.FILTER(D56:CE56,D56:CE56&lt;&gt;""),1,-8),"")</f>
        <v>25.3</v>
      </c>
      <c r="CO56">
        <v>17.5</v>
      </c>
      <c r="CP56">
        <v>20.5</v>
      </c>
      <c r="CQ56">
        <v>16.600000000000001</v>
      </c>
      <c r="CR56">
        <v>22.4</v>
      </c>
      <c r="CS56">
        <v>15.6</v>
      </c>
      <c r="CT56">
        <v>11.7</v>
      </c>
      <c r="CU56">
        <v>13.6</v>
      </c>
    </row>
    <row r="57" spans="1:99" x14ac:dyDescent="0.25">
      <c r="A57" s="38">
        <v>2390445</v>
      </c>
      <c r="B57" s="22" t="s">
        <v>35</v>
      </c>
      <c r="C57" s="32" t="s">
        <v>36</v>
      </c>
      <c r="D57" s="39"/>
      <c r="E57" s="39"/>
      <c r="F57" s="39"/>
      <c r="G57" s="39">
        <v>20.5</v>
      </c>
      <c r="H57" s="40">
        <v>16.600000000000001</v>
      </c>
      <c r="I57" s="40">
        <v>20.5</v>
      </c>
      <c r="J57" s="39"/>
      <c r="K57" s="39"/>
      <c r="L57" s="39"/>
      <c r="M57" s="39"/>
      <c r="N57" s="39"/>
      <c r="O57" s="39">
        <v>18.5</v>
      </c>
      <c r="P57" s="39"/>
      <c r="Q57" s="39"/>
      <c r="R57" s="39"/>
      <c r="S57" s="39"/>
      <c r="T57" s="39">
        <v>24.4</v>
      </c>
      <c r="U57" s="39">
        <v>21.4</v>
      </c>
      <c r="V57" s="39">
        <v>13.3</v>
      </c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>
        <v>19.5</v>
      </c>
      <c r="BJ57" s="39"/>
      <c r="BK57" s="39"/>
      <c r="BL57" s="39"/>
      <c r="BM57" s="39"/>
      <c r="BN57" s="39">
        <v>17.5</v>
      </c>
      <c r="BO57" s="39"/>
      <c r="BP57" s="39"/>
      <c r="BQ57" s="39"/>
      <c r="BR57" s="39"/>
      <c r="BS57" s="39"/>
      <c r="BT57" s="39"/>
      <c r="BU57" s="39"/>
      <c r="BV57" s="39"/>
      <c r="BW57" s="39">
        <v>19.5</v>
      </c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41">
        <f t="shared" si="4"/>
        <v>10</v>
      </c>
      <c r="CI57" s="39">
        <f t="shared" si="2"/>
        <v>19.2</v>
      </c>
      <c r="CJ57" s="42" cm="1">
        <f t="array" ref="CJ57">IF(CH57&gt;=8,ROUND(AVERAGE(_xlfn.TAKE(_xlfn.TAKE(_xlfn._xlws.SORT(_xlfn.TAKE(_xlfn._xlws.FILTER(D57:CE57,D57:CE57&lt;&gt;""),1,-8),1,1,TRUE),,7),,-6)),1),"")</f>
        <v>19.5</v>
      </c>
      <c r="CK57" s="43" t="s">
        <v>7</v>
      </c>
      <c r="CL57" s="44">
        <f t="shared" si="3"/>
        <v>-16.018000000000001</v>
      </c>
      <c r="CN57" cm="1">
        <f t="array" ref="CN57:CU57">IF(CH57&gt;=8,_xlfn.TAKE(_xlfn._xlws.FILTER(D57:CE57,D57:CE57&lt;&gt;""),1,-8),"")</f>
        <v>20.5</v>
      </c>
      <c r="CO57">
        <v>18.5</v>
      </c>
      <c r="CP57">
        <v>24.4</v>
      </c>
      <c r="CQ57">
        <v>21.4</v>
      </c>
      <c r="CR57">
        <v>13.3</v>
      </c>
      <c r="CS57">
        <v>19.5</v>
      </c>
      <c r="CT57">
        <v>17.5</v>
      </c>
      <c r="CU57">
        <v>19.5</v>
      </c>
    </row>
    <row r="58" spans="1:99" ht="15.75" customHeight="1" x14ac:dyDescent="0.25">
      <c r="A58" s="45">
        <v>2343508</v>
      </c>
      <c r="B58" s="22" t="s">
        <v>35</v>
      </c>
      <c r="C58" s="32" t="s">
        <v>143</v>
      </c>
      <c r="D58" s="39"/>
      <c r="E58" s="39"/>
      <c r="F58" s="39"/>
      <c r="G58" s="39"/>
      <c r="H58" s="40"/>
      <c r="I58" s="40"/>
      <c r="J58" s="39"/>
      <c r="K58" s="39">
        <v>26.3</v>
      </c>
      <c r="L58" s="39">
        <v>28.6</v>
      </c>
      <c r="M58" s="39"/>
      <c r="N58" s="39"/>
      <c r="O58" s="39">
        <v>33.799999999999997</v>
      </c>
      <c r="P58" s="39"/>
      <c r="Q58" s="39"/>
      <c r="R58" s="39">
        <v>24.4</v>
      </c>
      <c r="S58" s="39">
        <v>24.4</v>
      </c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>
        <v>25.3</v>
      </c>
      <c r="BI58" s="39"/>
      <c r="BJ58" s="39">
        <v>24.4</v>
      </c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41">
        <f t="shared" si="4"/>
        <v>7</v>
      </c>
      <c r="CI58" s="39">
        <f t="shared" si="2"/>
        <v>26.7</v>
      </c>
      <c r="CJ58" s="42" t="str" cm="1">
        <f t="array" ref="CJ58">IF(CH58&gt;=8,ROUND(AVERAGE(_xlfn.TAKE(_xlfn.TAKE(_xlfn._xlws.SORT(_xlfn.TAKE(_xlfn._xlws.FILTER(D58:CE58,D58:CE58&lt;&gt;""),1,-8),1,1,TRUE),,7),,-6)),1),"")</f>
        <v/>
      </c>
      <c r="CK58" s="43" t="s">
        <v>7</v>
      </c>
      <c r="CL58" s="44" t="str">
        <f t="shared" si="3"/>
        <v/>
      </c>
      <c r="CN58" t="str" cm="1">
        <f t="array" ref="CN58">IF(CH58&gt;=8,_xlfn.TAKE(_xlfn._xlws.FILTER(D58:CE58,D58:CE58&lt;&gt;""),1,-8),"")</f>
        <v/>
      </c>
    </row>
    <row r="59" spans="1:99" ht="15.75" customHeight="1" x14ac:dyDescent="0.25">
      <c r="A59" s="68">
        <v>2863128</v>
      </c>
      <c r="B59" s="22" t="s">
        <v>239</v>
      </c>
      <c r="C59" s="32" t="s">
        <v>240</v>
      </c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>
        <v>19.5</v>
      </c>
      <c r="BI59" s="39"/>
      <c r="BJ59" s="39"/>
      <c r="BK59" s="39"/>
      <c r="BL59" s="39"/>
      <c r="BM59" s="39"/>
      <c r="BN59" s="39"/>
      <c r="BO59" s="39">
        <v>26.3</v>
      </c>
      <c r="BP59" s="39"/>
      <c r="BQ59" s="39"/>
      <c r="BR59" s="39"/>
      <c r="BS59" s="39"/>
      <c r="BT59" s="39"/>
      <c r="BU59" s="39"/>
      <c r="BV59" s="39"/>
      <c r="BW59" s="39"/>
      <c r="BX59" s="39"/>
      <c r="BY59" s="39">
        <v>24.4</v>
      </c>
      <c r="BZ59" s="39"/>
      <c r="CA59" s="39"/>
      <c r="CB59" s="39"/>
      <c r="CC59" s="39"/>
      <c r="CD59" s="39"/>
      <c r="CE59" s="39"/>
      <c r="CF59" s="39">
        <v>21.4</v>
      </c>
      <c r="CG59" s="39">
        <v>21.4</v>
      </c>
      <c r="CH59" s="41">
        <f t="shared" si="4"/>
        <v>3</v>
      </c>
      <c r="CI59" s="39">
        <f t="shared" si="2"/>
        <v>23.4</v>
      </c>
      <c r="CJ59" s="42" t="str" cm="1">
        <f t="array" ref="CJ59">IF(CH59&gt;=8,ROUND(AVERAGE(_xlfn.TAKE(_xlfn.TAKE(_xlfn._xlws.SORT(_xlfn.TAKE(_xlfn._xlws.FILTER(D59:CE59,D59:CE59&lt;&gt;""),1,-8),1,1,TRUE),,7),,-6)),1),"")</f>
        <v/>
      </c>
      <c r="CK59" s="43" t="s">
        <v>7</v>
      </c>
      <c r="CL59" s="44" t="str">
        <f t="shared" si="3"/>
        <v/>
      </c>
    </row>
    <row r="60" spans="1:99" x14ac:dyDescent="0.25">
      <c r="A60" s="38">
        <v>174486</v>
      </c>
      <c r="B60" s="22" t="s">
        <v>66</v>
      </c>
      <c r="C60" s="32" t="s">
        <v>67</v>
      </c>
      <c r="D60" s="39">
        <v>21.4</v>
      </c>
      <c r="E60" s="39">
        <v>23.4</v>
      </c>
      <c r="F60" s="39">
        <v>24.4</v>
      </c>
      <c r="G60" s="39"/>
      <c r="H60" s="40"/>
      <c r="I60" s="40">
        <v>28.3</v>
      </c>
      <c r="J60" s="39"/>
      <c r="K60" s="39"/>
      <c r="L60" s="39"/>
      <c r="M60" s="39">
        <v>22.4</v>
      </c>
      <c r="N60" s="39"/>
      <c r="O60" s="39">
        <v>25.3</v>
      </c>
      <c r="P60" s="39">
        <v>24.4</v>
      </c>
      <c r="Q60" s="39"/>
      <c r="R60" s="39">
        <v>23.4</v>
      </c>
      <c r="S60" s="39"/>
      <c r="T60" s="39"/>
      <c r="U60" s="39"/>
      <c r="V60" s="39">
        <v>29.2</v>
      </c>
      <c r="W60" s="39">
        <v>18.5</v>
      </c>
      <c r="X60" s="39"/>
      <c r="Y60" s="39">
        <v>20.5</v>
      </c>
      <c r="Z60" s="39"/>
      <c r="AA60" s="39"/>
      <c r="AB60" s="39"/>
      <c r="AC60" s="39"/>
      <c r="AD60" s="39"/>
      <c r="AE60" s="39">
        <v>19.5</v>
      </c>
      <c r="AF60" s="39"/>
      <c r="AG60" s="39">
        <v>17.5</v>
      </c>
      <c r="AH60" s="39">
        <v>24.4</v>
      </c>
      <c r="AI60" s="39">
        <v>21.4</v>
      </c>
      <c r="AJ60" s="39">
        <v>23.4</v>
      </c>
      <c r="AK60" s="39">
        <v>23.4</v>
      </c>
      <c r="AL60" s="39"/>
      <c r="AM60" s="39"/>
      <c r="AN60" s="39">
        <v>21.4</v>
      </c>
      <c r="AO60" s="39">
        <v>25.3</v>
      </c>
      <c r="AP60" s="39">
        <v>17.5</v>
      </c>
      <c r="AQ60" s="39">
        <v>19.5</v>
      </c>
      <c r="AR60" s="39"/>
      <c r="AS60" s="39"/>
      <c r="AT60" s="39"/>
      <c r="AU60" s="39">
        <v>22.4</v>
      </c>
      <c r="AV60" s="39">
        <v>21.4</v>
      </c>
      <c r="AW60" s="39">
        <v>23.4</v>
      </c>
      <c r="AX60" s="39"/>
      <c r="AY60" s="39">
        <v>21.4</v>
      </c>
      <c r="AZ60" s="39"/>
      <c r="BA60" s="39"/>
      <c r="BB60" s="39">
        <v>22.4</v>
      </c>
      <c r="BC60" s="39">
        <v>33.1</v>
      </c>
      <c r="BD60" s="39">
        <v>22.4</v>
      </c>
      <c r="BE60" s="39"/>
      <c r="BF60" s="39">
        <v>27.3</v>
      </c>
      <c r="BG60" s="39"/>
      <c r="BH60" s="39">
        <v>25.3</v>
      </c>
      <c r="BI60" s="39">
        <v>25.4</v>
      </c>
      <c r="BJ60" s="39"/>
      <c r="BK60" s="39"/>
      <c r="BL60" s="39"/>
      <c r="BM60" s="39">
        <v>17.5</v>
      </c>
      <c r="BN60" s="39"/>
      <c r="BO60" s="39">
        <v>24.4</v>
      </c>
      <c r="BP60" s="39"/>
      <c r="BQ60" s="39">
        <v>27.3</v>
      </c>
      <c r="BR60" s="39">
        <v>28.3</v>
      </c>
      <c r="BS60" s="39"/>
      <c r="BT60" s="39"/>
      <c r="BU60" s="39"/>
      <c r="BV60" s="39"/>
      <c r="BW60" s="39">
        <v>28.6</v>
      </c>
      <c r="BX60" s="39"/>
      <c r="BY60" s="39"/>
      <c r="BZ60" s="39"/>
      <c r="CA60" s="39"/>
      <c r="CB60" s="39">
        <v>22.4</v>
      </c>
      <c r="CC60" s="39"/>
      <c r="CD60" s="39">
        <v>25.3</v>
      </c>
      <c r="CE60" s="39"/>
      <c r="CF60" s="39"/>
      <c r="CG60" s="39"/>
      <c r="CH60" s="41">
        <f t="shared" si="4"/>
        <v>38</v>
      </c>
      <c r="CI60" s="39">
        <f t="shared" si="2"/>
        <v>23.5</v>
      </c>
      <c r="CJ60" s="42" cm="1">
        <f t="array" ref="CJ60">IF(CH60&gt;=8,ROUND(AVERAGE(_xlfn.TAKE(_xlfn.TAKE(_xlfn._xlws.SORT(_xlfn.TAKE(_xlfn._xlws.FILTER(D60:CE60,D60:CE60&lt;&gt;""),1,-8),1,1,TRUE),,7),,-6)),1),"")</f>
        <v>25.5</v>
      </c>
      <c r="CK60" s="43" t="s">
        <v>7</v>
      </c>
      <c r="CL60" s="44">
        <f t="shared" si="3"/>
        <v>-22.177</v>
      </c>
      <c r="CN60" cm="1">
        <f t="array" ref="CN60:CU60">IF(CH60&gt;=8,_xlfn.TAKE(_xlfn._xlws.FILTER(D60:CE60,D60:CE60&lt;&gt;""),1,-8),"")</f>
        <v>25.4</v>
      </c>
      <c r="CO60">
        <v>17.5</v>
      </c>
      <c r="CP60">
        <v>24.4</v>
      </c>
      <c r="CQ60">
        <v>27.3</v>
      </c>
      <c r="CR60">
        <v>28.3</v>
      </c>
      <c r="CS60">
        <v>28.6</v>
      </c>
      <c r="CT60">
        <v>22.4</v>
      </c>
      <c r="CU60">
        <v>25.3</v>
      </c>
    </row>
    <row r="61" spans="1:99" x14ac:dyDescent="0.25">
      <c r="A61" s="38">
        <v>4702426</v>
      </c>
      <c r="B61" s="22" t="s">
        <v>114</v>
      </c>
      <c r="C61" s="32" t="s">
        <v>117</v>
      </c>
      <c r="D61" s="39"/>
      <c r="E61" s="39"/>
      <c r="F61" s="39"/>
      <c r="G61" s="39"/>
      <c r="H61" s="40">
        <v>9.5</v>
      </c>
      <c r="I61" s="40"/>
      <c r="J61" s="39"/>
      <c r="K61" s="39"/>
      <c r="L61" s="39"/>
      <c r="M61" s="39"/>
      <c r="N61" s="39"/>
      <c r="O61" s="39"/>
      <c r="P61" s="39">
        <v>11.7</v>
      </c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>
        <v>9.6999999999999993</v>
      </c>
      <c r="AZ61" s="39"/>
      <c r="BA61" s="39"/>
      <c r="BB61" s="39"/>
      <c r="BC61" s="39"/>
      <c r="BD61" s="39"/>
      <c r="BE61" s="39"/>
      <c r="BF61" s="39"/>
      <c r="BG61" s="39"/>
      <c r="BH61" s="39">
        <v>10.7</v>
      </c>
      <c r="BI61" s="39"/>
      <c r="BJ61" s="39">
        <v>18.5</v>
      </c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41">
        <f t="shared" si="4"/>
        <v>5</v>
      </c>
      <c r="CI61" s="39">
        <f t="shared" si="2"/>
        <v>12</v>
      </c>
      <c r="CJ61" s="42" t="str" cm="1">
        <f t="array" ref="CJ61">IF(CH61&gt;=8,ROUND(AVERAGE(_xlfn.TAKE(_xlfn.TAKE(_xlfn._xlws.SORT(_xlfn.TAKE(_xlfn._xlws.FILTER(D61:CE61,D61:CE61&lt;&gt;""),1,-8),1,1,TRUE),,7),,-6)),1),"")</f>
        <v/>
      </c>
      <c r="CK61" s="43" t="s">
        <v>7</v>
      </c>
      <c r="CL61" s="44" t="str">
        <f t="shared" si="3"/>
        <v/>
      </c>
      <c r="CN61" t="str" cm="1">
        <f t="array" ref="CN61">IF(CH61&gt;=8,_xlfn.TAKE(_xlfn._xlws.FILTER(D61:CE61,D61:CE61&lt;&gt;""),1,-8),"")</f>
        <v/>
      </c>
    </row>
    <row r="62" spans="1:99" x14ac:dyDescent="0.25">
      <c r="A62" s="38">
        <v>2145714</v>
      </c>
      <c r="B62" s="22" t="s">
        <v>19</v>
      </c>
      <c r="C62" s="32" t="s">
        <v>20</v>
      </c>
      <c r="D62" s="39"/>
      <c r="E62" s="39"/>
      <c r="F62" s="39"/>
      <c r="G62" s="39">
        <v>12.7</v>
      </c>
      <c r="H62" s="40">
        <v>16.100000000000001</v>
      </c>
      <c r="I62" s="39"/>
      <c r="J62" s="39"/>
      <c r="K62" s="39"/>
      <c r="L62" s="39"/>
      <c r="M62" s="39">
        <v>19.5</v>
      </c>
      <c r="N62" s="39"/>
      <c r="O62" s="39"/>
      <c r="P62" s="39"/>
      <c r="Q62" s="39"/>
      <c r="R62" s="39">
        <v>20.9</v>
      </c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>
        <v>12.7</v>
      </c>
      <c r="AZ62" s="39"/>
      <c r="BA62" s="39"/>
      <c r="BB62" s="39">
        <v>24.4</v>
      </c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41">
        <f t="shared" si="4"/>
        <v>6</v>
      </c>
      <c r="CI62" s="39">
        <f t="shared" si="2"/>
        <v>17.7</v>
      </c>
      <c r="CJ62" s="42" t="str" cm="1">
        <f t="array" ref="CJ62">IF(CH62&gt;=8,ROUND(AVERAGE(_xlfn.TAKE(_xlfn.TAKE(_xlfn._xlws.SORT(_xlfn.TAKE(_xlfn._xlws.FILTER(D62:CE62,D62:CE62&lt;&gt;""),1,-8),1,1,TRUE),,7),,-6)),1),"")</f>
        <v/>
      </c>
      <c r="CK62" s="43" t="s">
        <v>7</v>
      </c>
      <c r="CL62" s="44" t="str">
        <f t="shared" si="3"/>
        <v/>
      </c>
      <c r="CN62" t="str" cm="1">
        <f t="array" ref="CN62">IF(CH62&gt;=8,_xlfn.TAKE(_xlfn._xlws.FILTER(D62:CE62,D62:CE62&lt;&gt;""),1,-8),"")</f>
        <v/>
      </c>
    </row>
    <row r="63" spans="1:99" x14ac:dyDescent="0.25">
      <c r="A63" s="38">
        <v>1082385</v>
      </c>
      <c r="B63" s="22" t="s">
        <v>101</v>
      </c>
      <c r="C63" s="32" t="s">
        <v>103</v>
      </c>
      <c r="D63" s="39">
        <v>20.5</v>
      </c>
      <c r="E63" s="39"/>
      <c r="F63" s="39"/>
      <c r="G63" s="39"/>
      <c r="H63" s="40"/>
      <c r="I63" s="40"/>
      <c r="J63" s="39"/>
      <c r="K63" s="39">
        <v>11.7</v>
      </c>
      <c r="L63" s="39"/>
      <c r="M63" s="39"/>
      <c r="N63" s="39"/>
      <c r="O63" s="39"/>
      <c r="P63" s="39">
        <v>18.5</v>
      </c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>
        <v>14.6</v>
      </c>
      <c r="AZ63" s="39"/>
      <c r="BA63" s="39"/>
      <c r="BB63" s="39"/>
      <c r="BC63" s="39"/>
      <c r="BD63" s="39"/>
      <c r="BE63" s="39"/>
      <c r="BF63" s="39"/>
      <c r="BG63" s="39"/>
      <c r="BH63" s="39">
        <v>14.6</v>
      </c>
      <c r="BI63" s="39"/>
      <c r="BJ63" s="39"/>
      <c r="BK63" s="39"/>
      <c r="BL63" s="39"/>
      <c r="BM63" s="39">
        <v>14.6</v>
      </c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>
        <v>20.5</v>
      </c>
      <c r="BZ63" s="39"/>
      <c r="CA63" s="39"/>
      <c r="CB63" s="39"/>
      <c r="CC63" s="39"/>
      <c r="CD63" s="39"/>
      <c r="CE63" s="39"/>
      <c r="CF63" s="39"/>
      <c r="CG63" s="39"/>
      <c r="CH63" s="41">
        <f t="shared" si="4"/>
        <v>7</v>
      </c>
      <c r="CI63" s="39">
        <f t="shared" si="2"/>
        <v>16.399999999999999</v>
      </c>
      <c r="CJ63" s="42" t="str" cm="1">
        <f t="array" ref="CJ63">IF(CH63&gt;=8,ROUND(AVERAGE(_xlfn.TAKE(_xlfn.TAKE(_xlfn._xlws.SORT(_xlfn.TAKE(_xlfn._xlws.FILTER(D63:CE63,D63:CE63&lt;&gt;""),1,-8),1,1,TRUE),,7),,-6)),1),"")</f>
        <v/>
      </c>
      <c r="CK63" s="43" t="s">
        <v>7</v>
      </c>
      <c r="CL63" s="44" t="str">
        <f t="shared" si="3"/>
        <v/>
      </c>
      <c r="CN63" t="str" cm="1">
        <f t="array" ref="CN63">IF(CH63&gt;=8,_xlfn.TAKE(_xlfn._xlws.FILTER(D63:CE63,D63:CE63&lt;&gt;""),1,-8),"")</f>
        <v/>
      </c>
    </row>
    <row r="64" spans="1:99" ht="15.75" customHeight="1" x14ac:dyDescent="0.25">
      <c r="A64" s="45">
        <v>9358659</v>
      </c>
      <c r="B64" s="22" t="s">
        <v>62</v>
      </c>
      <c r="C64" s="32" t="s">
        <v>146</v>
      </c>
      <c r="D64" s="39"/>
      <c r="E64" s="39"/>
      <c r="F64" s="39"/>
      <c r="G64" s="39"/>
      <c r="H64" s="40"/>
      <c r="I64" s="40"/>
      <c r="J64" s="39"/>
      <c r="K64" s="39">
        <v>23.4</v>
      </c>
      <c r="L64" s="39">
        <v>29.6</v>
      </c>
      <c r="M64" s="39"/>
      <c r="N64" s="39"/>
      <c r="O64" s="39">
        <v>27.5</v>
      </c>
      <c r="P64" s="39"/>
      <c r="Q64" s="39"/>
      <c r="R64" s="39">
        <v>31.7</v>
      </c>
      <c r="S64" s="39">
        <v>25.4</v>
      </c>
      <c r="T64" s="39">
        <v>32.700000000000003</v>
      </c>
      <c r="U64" s="39">
        <v>31.7</v>
      </c>
      <c r="V64" s="39">
        <v>38</v>
      </c>
      <c r="W64" s="39"/>
      <c r="X64" s="39"/>
      <c r="Y64" s="39"/>
      <c r="Z64" s="39"/>
      <c r="AA64" s="39"/>
      <c r="AB64" s="39">
        <v>26.5</v>
      </c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>
        <v>35.9</v>
      </c>
      <c r="BI64" s="39">
        <v>27.5</v>
      </c>
      <c r="BJ64" s="39"/>
      <c r="BK64" s="39"/>
      <c r="BL64" s="39"/>
      <c r="BM64" s="39">
        <v>26.5</v>
      </c>
      <c r="BN64" s="39"/>
      <c r="BO64" s="39">
        <v>31.7</v>
      </c>
      <c r="BP64" s="39"/>
      <c r="BQ64" s="39">
        <v>23.3</v>
      </c>
      <c r="BR64" s="39">
        <v>28.6</v>
      </c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41">
        <f t="shared" si="4"/>
        <v>15</v>
      </c>
      <c r="CI64" s="39">
        <f t="shared" si="2"/>
        <v>29.3</v>
      </c>
      <c r="CJ64" s="42" cm="1">
        <f t="array" ref="CJ64">IF(CH64&gt;=8,ROUND(AVERAGE(_xlfn.TAKE(_xlfn.TAKE(_xlfn._xlws.SORT(_xlfn.TAKE(_xlfn._xlws.FILTER(D64:CE64,D64:CE64&lt;&gt;""),1,-8),1,1,TRUE),,7),,-6)),1),"")</f>
        <v>29.5</v>
      </c>
      <c r="CK64" s="43" t="s">
        <v>8</v>
      </c>
      <c r="CL64" s="44">
        <f t="shared" si="3"/>
        <v>-20.895</v>
      </c>
      <c r="CN64" cm="1">
        <f t="array" ref="CN64:CU64">IF(CH64&gt;=8,_xlfn.TAKE(_xlfn._xlws.FILTER(D64:CE64,D64:CE64&lt;&gt;""),1,-8),"")</f>
        <v>38</v>
      </c>
      <c r="CO64">
        <v>26.5</v>
      </c>
      <c r="CP64">
        <v>35.9</v>
      </c>
      <c r="CQ64">
        <v>27.5</v>
      </c>
      <c r="CR64">
        <v>26.5</v>
      </c>
      <c r="CS64">
        <v>31.7</v>
      </c>
      <c r="CT64">
        <v>23.3</v>
      </c>
      <c r="CU64">
        <v>28.6</v>
      </c>
    </row>
    <row r="65" spans="1:99" x14ac:dyDescent="0.25">
      <c r="A65" s="45">
        <v>1579162</v>
      </c>
      <c r="B65" s="22" t="s">
        <v>144</v>
      </c>
      <c r="C65" s="32" t="s">
        <v>145</v>
      </c>
      <c r="D65" s="39"/>
      <c r="E65" s="39"/>
      <c r="F65" s="39"/>
      <c r="G65" s="39"/>
      <c r="H65" s="40"/>
      <c r="I65" s="40"/>
      <c r="J65" s="39"/>
      <c r="K65" s="39">
        <v>14.6</v>
      </c>
      <c r="L65" s="39"/>
      <c r="M65" s="39"/>
      <c r="N65" s="39"/>
      <c r="O65" s="39"/>
      <c r="P65" s="39">
        <v>9.6999999999999993</v>
      </c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>
        <v>20.5</v>
      </c>
      <c r="BI65" s="39"/>
      <c r="BJ65" s="39"/>
      <c r="BK65" s="39"/>
      <c r="BL65" s="39"/>
      <c r="BM65" s="39">
        <v>16.600000000000001</v>
      </c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>
        <v>17.5</v>
      </c>
      <c r="BZ65" s="39"/>
      <c r="CA65" s="39"/>
      <c r="CB65" s="39"/>
      <c r="CC65" s="39"/>
      <c r="CD65" s="39"/>
      <c r="CE65" s="39"/>
      <c r="CF65" s="39"/>
      <c r="CG65" s="39"/>
      <c r="CH65" s="41">
        <f t="shared" si="4"/>
        <v>5</v>
      </c>
      <c r="CI65" s="39">
        <f t="shared" si="2"/>
        <v>15.8</v>
      </c>
      <c r="CJ65" s="42" t="str" cm="1">
        <f t="array" ref="CJ65">IF(CH65&gt;=8,ROUND(AVERAGE(_xlfn.TAKE(_xlfn.TAKE(_xlfn._xlws.SORT(_xlfn.TAKE(_xlfn._xlws.FILTER(D65:CE65,D65:CE65&lt;&gt;""),1,-8),1,1,TRUE),,7),,-6)),1),"")</f>
        <v/>
      </c>
      <c r="CK65" s="43" t="s">
        <v>7</v>
      </c>
      <c r="CL65" s="44" t="str">
        <f t="shared" si="3"/>
        <v/>
      </c>
      <c r="CN65" t="str" cm="1">
        <f t="array" ref="CN65">IF(CH65&gt;=8,_xlfn.TAKE(_xlfn._xlws.FILTER(D65:CE65,D65:CE65&lt;&gt;""),1,-8),"")</f>
        <v/>
      </c>
    </row>
    <row r="66" spans="1:99" x14ac:dyDescent="0.25">
      <c r="A66" s="38">
        <v>711327</v>
      </c>
      <c r="B66" s="22" t="s">
        <v>97</v>
      </c>
      <c r="C66" s="32" t="s">
        <v>98</v>
      </c>
      <c r="D66" s="39">
        <v>10.7</v>
      </c>
      <c r="E66" s="39">
        <v>14.6</v>
      </c>
      <c r="F66" s="39"/>
      <c r="G66" s="39">
        <v>10.7</v>
      </c>
      <c r="H66" s="40">
        <v>19</v>
      </c>
      <c r="I66" s="40">
        <v>10.7</v>
      </c>
      <c r="J66" s="39"/>
      <c r="K66" s="39">
        <v>13.6</v>
      </c>
      <c r="L66" s="39">
        <v>16.8</v>
      </c>
      <c r="M66" s="39"/>
      <c r="N66" s="39"/>
      <c r="O66" s="39">
        <v>21.8</v>
      </c>
      <c r="P66" s="39"/>
      <c r="Q66" s="39">
        <v>16.600000000000001</v>
      </c>
      <c r="R66" s="39">
        <v>15.2</v>
      </c>
      <c r="S66" s="39"/>
      <c r="T66" s="39">
        <v>12.1</v>
      </c>
      <c r="U66" s="39">
        <v>14</v>
      </c>
      <c r="V66" s="39">
        <v>11.4</v>
      </c>
      <c r="W66" s="39">
        <v>21.4</v>
      </c>
      <c r="X66" s="39"/>
      <c r="Y66" s="39">
        <v>16.600000000000001</v>
      </c>
      <c r="Z66" s="39"/>
      <c r="AA66" s="39">
        <v>14.6</v>
      </c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v>20.9</v>
      </c>
      <c r="BF66" s="39">
        <v>25.3</v>
      </c>
      <c r="BG66" s="39"/>
      <c r="BH66" s="39"/>
      <c r="BI66" s="39">
        <v>20.9</v>
      </c>
      <c r="BJ66" s="39">
        <v>15.6</v>
      </c>
      <c r="BK66" s="39"/>
      <c r="BL66" s="39"/>
      <c r="BM66" s="39">
        <v>17.5</v>
      </c>
      <c r="BN66" s="39">
        <v>18.5</v>
      </c>
      <c r="BO66" s="39">
        <v>15.6</v>
      </c>
      <c r="BP66" s="39"/>
      <c r="BQ66" s="39">
        <v>14.9</v>
      </c>
      <c r="BR66" s="39">
        <v>11.2</v>
      </c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41">
        <f t="shared" si="4"/>
        <v>25</v>
      </c>
      <c r="CI66" s="39">
        <f t="shared" si="2"/>
        <v>16</v>
      </c>
      <c r="CJ66" s="42" cm="1">
        <f t="array" ref="CJ66">IF(CH66&gt;=8,ROUND(AVERAGE(_xlfn.TAKE(_xlfn.TAKE(_xlfn._xlws.SORT(_xlfn.TAKE(_xlfn._xlws.FILTER(D66:CE66,D66:CE66&lt;&gt;""),1,-8),1,1,TRUE),,7),,-6)),1),"")</f>
        <v>17.2</v>
      </c>
      <c r="CK66" s="43" t="s">
        <v>7</v>
      </c>
      <c r="CL66" s="44">
        <f t="shared" si="3"/>
        <v>-13.657</v>
      </c>
      <c r="CN66" cm="1">
        <f t="array" ref="CN66:CU66">IF(CH66&gt;=8,_xlfn.TAKE(_xlfn._xlws.FILTER(D66:CE66,D66:CE66&lt;&gt;""),1,-8),"")</f>
        <v>25.3</v>
      </c>
      <c r="CO66">
        <v>20.9</v>
      </c>
      <c r="CP66">
        <v>15.6</v>
      </c>
      <c r="CQ66">
        <v>17.5</v>
      </c>
      <c r="CR66">
        <v>18.5</v>
      </c>
      <c r="CS66">
        <v>15.6</v>
      </c>
      <c r="CT66">
        <v>14.9</v>
      </c>
      <c r="CU66">
        <v>11.2</v>
      </c>
    </row>
    <row r="67" spans="1:99" x14ac:dyDescent="0.25">
      <c r="A67" s="22">
        <v>11900296</v>
      </c>
      <c r="B67" s="22" t="s">
        <v>77</v>
      </c>
      <c r="C67" s="32" t="s">
        <v>197</v>
      </c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>
        <v>16.600000000000001</v>
      </c>
      <c r="AI67" s="39">
        <v>22.4</v>
      </c>
      <c r="AJ67" s="39">
        <v>21.4</v>
      </c>
      <c r="AK67" s="39">
        <v>15.6</v>
      </c>
      <c r="AL67" s="39">
        <v>26.3</v>
      </c>
      <c r="AM67" s="39">
        <v>21.4</v>
      </c>
      <c r="AN67" s="39"/>
      <c r="AO67" s="39"/>
      <c r="AP67" s="39"/>
      <c r="AQ67" s="39">
        <v>15.6</v>
      </c>
      <c r="AR67" s="39">
        <v>15.6</v>
      </c>
      <c r="AS67" s="39">
        <v>18.5</v>
      </c>
      <c r="AT67" s="39"/>
      <c r="AU67" s="39">
        <v>18.5</v>
      </c>
      <c r="AV67" s="39">
        <v>11.7</v>
      </c>
      <c r="AW67" s="39">
        <v>21.4</v>
      </c>
      <c r="AX67" s="39"/>
      <c r="AY67" s="39"/>
      <c r="AZ67" s="39"/>
      <c r="BA67" s="39"/>
      <c r="BB67" s="39">
        <v>19.5</v>
      </c>
      <c r="BC67" s="39">
        <v>24.4</v>
      </c>
      <c r="BD67" s="39"/>
      <c r="BE67" s="39"/>
      <c r="BF67" s="39">
        <v>26.3</v>
      </c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>
        <v>16.600000000000001</v>
      </c>
      <c r="CE67" s="39">
        <v>14.6</v>
      </c>
      <c r="CF67" s="39">
        <v>12.7</v>
      </c>
      <c r="CG67" s="39"/>
      <c r="CH67" s="41">
        <f t="shared" si="4"/>
        <v>17</v>
      </c>
      <c r="CI67" s="39">
        <f t="shared" si="2"/>
        <v>19.2</v>
      </c>
      <c r="CJ67" s="42" cm="1">
        <f t="array" ref="CJ67">IF(CH67&gt;=8,ROUND(AVERAGE(_xlfn.TAKE(_xlfn.TAKE(_xlfn._xlws.SORT(_xlfn.TAKE(_xlfn._xlws.FILTER(D67:CE67,D67:CE67&lt;&gt;""),1,-8),1,1,TRUE),,7),,-6)),1),"")</f>
        <v>19.2</v>
      </c>
      <c r="CK67" s="43" t="s">
        <v>7</v>
      </c>
      <c r="CL67" s="44">
        <f t="shared" si="3"/>
        <v>-15.71</v>
      </c>
      <c r="CN67" cm="1">
        <f t="array" ref="CN67:CU67">IF(CH67&gt;=8,_xlfn.TAKE(_xlfn._xlws.FILTER(D67:CE67,D67:CE67&lt;&gt;""),1,-8),"")</f>
        <v>18.5</v>
      </c>
      <c r="CO67">
        <v>11.7</v>
      </c>
      <c r="CP67">
        <v>21.4</v>
      </c>
      <c r="CQ67">
        <v>19.5</v>
      </c>
      <c r="CR67">
        <v>24.4</v>
      </c>
      <c r="CS67">
        <v>26.3</v>
      </c>
      <c r="CT67">
        <v>16.600000000000001</v>
      </c>
      <c r="CU67">
        <v>14.6</v>
      </c>
    </row>
    <row r="68" spans="1:99" x14ac:dyDescent="0.25">
      <c r="A68" s="68">
        <v>9232747</v>
      </c>
      <c r="B68" s="22" t="s">
        <v>77</v>
      </c>
      <c r="C68" s="32" t="s">
        <v>166</v>
      </c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>
        <v>19.5</v>
      </c>
      <c r="Q68" s="39"/>
      <c r="R68" s="39"/>
      <c r="S68" s="39"/>
      <c r="T68" s="39"/>
      <c r="U68" s="39"/>
      <c r="V68" s="39"/>
      <c r="W68" s="39">
        <v>22.4</v>
      </c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>
        <v>22.4</v>
      </c>
      <c r="BJ68" s="39"/>
      <c r="BK68" s="39"/>
      <c r="BL68" s="39"/>
      <c r="BM68" s="39">
        <v>21.4</v>
      </c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41">
        <f t="shared" si="4"/>
        <v>4</v>
      </c>
      <c r="CI68" s="39">
        <f t="shared" si="2"/>
        <v>21.4</v>
      </c>
      <c r="CJ68" s="42" t="str" cm="1">
        <f t="array" ref="CJ68">IF(CH68&gt;=8,ROUND(AVERAGE(_xlfn.TAKE(_xlfn.TAKE(_xlfn._xlws.SORT(_xlfn.TAKE(_xlfn._xlws.FILTER(D68:CE68,D68:CE68&lt;&gt;""),1,-8),1,1,TRUE),,7),,-6)),1),"")</f>
        <v/>
      </c>
      <c r="CK68" s="43" t="s">
        <v>7</v>
      </c>
      <c r="CL68" s="44" t="str">
        <f t="shared" ref="CL68:CL95" si="5">IF(CJ68&lt;&gt;"",
IF(CK68="Gold",ROUND(-((CJ68*($C$114/113))+($B$114-72)),3),
IF(CK68="Blue",ROUND(-((CJ68*($C$115/113))+($B$115-72)),3),
IF(CK68="Blue/White",ROUND(-((CJ68*($C$116/113))+($B$116-72)),3),
IF(CK68="White",ROUND(-((CJ68*($C$117/113))+($B$117-72)),3),
IF(CK68="White/Red",ROUND(-((CJ68*($C$118/113))+($B$118-72)),3),
IF(CK68="Red",ROUND(-((CJ68*($C$119/113))+($B$119-72)),3),0)))))),"")</f>
        <v/>
      </c>
      <c r="CN68" t="str" cm="1">
        <f t="array" ref="CN68">IF(CH68&gt;=8,_xlfn.TAKE(_xlfn._xlws.FILTER(D68:CE68,D68:CE68&lt;&gt;""),1,-8),"")</f>
        <v/>
      </c>
    </row>
    <row r="69" spans="1:99" x14ac:dyDescent="0.25">
      <c r="A69" s="38">
        <v>12621406</v>
      </c>
      <c r="B69" s="22" t="s">
        <v>31</v>
      </c>
      <c r="C69" s="32" t="s">
        <v>32</v>
      </c>
      <c r="D69" s="39"/>
      <c r="E69" s="39"/>
      <c r="F69" s="39"/>
      <c r="G69" s="39"/>
      <c r="H69" s="40">
        <v>27.3</v>
      </c>
      <c r="I69" s="40"/>
      <c r="J69" s="39"/>
      <c r="K69" s="39"/>
      <c r="L69" s="39"/>
      <c r="M69" s="39"/>
      <c r="N69" s="39"/>
      <c r="O69" s="39"/>
      <c r="P69" s="39">
        <v>16.600000000000001</v>
      </c>
      <c r="Q69" s="39"/>
      <c r="R69" s="39">
        <v>25.3</v>
      </c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>
        <v>26.3</v>
      </c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>
        <v>22.8</v>
      </c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41">
        <f t="shared" si="4"/>
        <v>5</v>
      </c>
      <c r="CI69" s="39">
        <f t="shared" si="2"/>
        <v>23.7</v>
      </c>
      <c r="CJ69" s="42" t="str" cm="1">
        <f t="array" ref="CJ69">IF(CH69&gt;=8,ROUND(AVERAGE(_xlfn.TAKE(_xlfn.TAKE(_xlfn._xlws.SORT(_xlfn.TAKE(_xlfn._xlws.FILTER(D69:CE69,D69:CE69&lt;&gt;""),1,-8),1,1,TRUE),,7),,-6)),1),"")</f>
        <v/>
      </c>
      <c r="CK69" s="43" t="s">
        <v>7</v>
      </c>
      <c r="CL69" s="44" t="str">
        <f t="shared" si="5"/>
        <v/>
      </c>
      <c r="CN69" t="str" cm="1">
        <f t="array" ref="CN69">IF(CH69&gt;=8,_xlfn.TAKE(_xlfn._xlws.FILTER(D69:CE69,D69:CE69&lt;&gt;""),1,-8),"")</f>
        <v/>
      </c>
    </row>
    <row r="70" spans="1:99" x14ac:dyDescent="0.25">
      <c r="A70" s="68">
        <v>123820</v>
      </c>
      <c r="B70" s="22" t="s">
        <v>167</v>
      </c>
      <c r="C70" s="32" t="s">
        <v>168</v>
      </c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>
        <v>20.5</v>
      </c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>
        <v>22.4</v>
      </c>
      <c r="AF70" s="39"/>
      <c r="AG70" s="39">
        <v>16.5</v>
      </c>
      <c r="AH70" s="39"/>
      <c r="AI70" s="39"/>
      <c r="AJ70" s="39">
        <v>16.600000000000001</v>
      </c>
      <c r="AK70" s="39">
        <v>18.5</v>
      </c>
      <c r="AL70" s="39">
        <v>12.7</v>
      </c>
      <c r="AM70" s="39">
        <v>17.5</v>
      </c>
      <c r="AN70" s="39">
        <v>15.6</v>
      </c>
      <c r="AO70" s="39">
        <v>16.600000000000001</v>
      </c>
      <c r="AP70" s="39">
        <v>13.6</v>
      </c>
      <c r="AQ70" s="39">
        <v>14.6</v>
      </c>
      <c r="AR70" s="39">
        <v>18.5</v>
      </c>
      <c r="AS70" s="39">
        <v>15.6</v>
      </c>
      <c r="AT70" s="39">
        <v>16.600000000000001</v>
      </c>
      <c r="AU70" s="39">
        <v>10.7</v>
      </c>
      <c r="AV70" s="39">
        <v>12.7</v>
      </c>
      <c r="AW70" s="39">
        <v>17.5</v>
      </c>
      <c r="AX70" s="39">
        <v>17.5</v>
      </c>
      <c r="AY70" s="39">
        <v>13.6</v>
      </c>
      <c r="AZ70" s="39"/>
      <c r="BA70" s="39"/>
      <c r="BB70" s="39">
        <v>19.5</v>
      </c>
      <c r="BC70" s="39"/>
      <c r="BD70" s="39"/>
      <c r="BE70" s="39">
        <v>13.6</v>
      </c>
      <c r="BF70" s="39">
        <v>19.5</v>
      </c>
      <c r="BG70" s="39"/>
      <c r="BH70" s="39">
        <v>23.4</v>
      </c>
      <c r="BI70" s="39">
        <v>15.2</v>
      </c>
      <c r="BJ70" s="39">
        <v>21.4</v>
      </c>
      <c r="BK70" s="39"/>
      <c r="BL70" s="39"/>
      <c r="BM70" s="39">
        <v>22.4</v>
      </c>
      <c r="BN70" s="39"/>
      <c r="BO70" s="39">
        <v>12.7</v>
      </c>
      <c r="BP70" s="39"/>
      <c r="BQ70" s="39"/>
      <c r="BR70" s="39"/>
      <c r="BS70" s="39"/>
      <c r="BT70" s="39"/>
      <c r="BU70" s="39"/>
      <c r="BV70" s="39"/>
      <c r="BW70" s="39">
        <v>22.4</v>
      </c>
      <c r="BX70" s="39"/>
      <c r="BY70" s="39">
        <v>11.7</v>
      </c>
      <c r="BZ70" s="39"/>
      <c r="CA70" s="39"/>
      <c r="CB70" s="39">
        <v>19.5</v>
      </c>
      <c r="CC70" s="39">
        <v>19.5</v>
      </c>
      <c r="CD70" s="39">
        <v>14.6</v>
      </c>
      <c r="CE70" s="39">
        <v>14.6</v>
      </c>
      <c r="CF70" s="39">
        <v>22.4</v>
      </c>
      <c r="CG70" s="39">
        <v>21.4</v>
      </c>
      <c r="CH70" s="41">
        <f>COUNT(D70:CG70)</f>
        <v>35</v>
      </c>
      <c r="CI70" s="39">
        <f t="shared" si="2"/>
        <v>16.899999999999999</v>
      </c>
      <c r="CJ70" s="42" cm="1">
        <f t="array" ref="CJ70">IF(CH70&gt;=8,ROUND(AVERAGE(_xlfn.TAKE(_xlfn.TAKE(_xlfn._xlws.SORT(_xlfn.TAKE(_xlfn._xlws.FILTER(D70:CE70,D70:CE70&lt;&gt;""),1,-8),1,1,TRUE),,7),,-6)),1),"")</f>
        <v>17.2</v>
      </c>
      <c r="CK70" s="43" t="s">
        <v>7</v>
      </c>
      <c r="CL70" s="44">
        <f t="shared" si="5"/>
        <v>-13.657</v>
      </c>
      <c r="CN70" cm="1">
        <f t="array" ref="CN70:CU70">IF(CH70&gt;=8,_xlfn.TAKE(_xlfn._xlws.FILTER(D70:CE70,D70:CE70&lt;&gt;""),1,-8),"")</f>
        <v>22.4</v>
      </c>
      <c r="CO70">
        <v>12.7</v>
      </c>
      <c r="CP70">
        <v>22.4</v>
      </c>
      <c r="CQ70">
        <v>11.7</v>
      </c>
      <c r="CR70">
        <v>19.5</v>
      </c>
      <c r="CS70">
        <v>19.5</v>
      </c>
      <c r="CT70">
        <v>14.6</v>
      </c>
      <c r="CU70">
        <v>14.6</v>
      </c>
    </row>
    <row r="71" spans="1:99" x14ac:dyDescent="0.25">
      <c r="A71" s="38">
        <v>9571099</v>
      </c>
      <c r="B71" s="22" t="s">
        <v>106</v>
      </c>
      <c r="C71" s="32" t="s">
        <v>107</v>
      </c>
      <c r="D71" s="39">
        <v>21.4</v>
      </c>
      <c r="E71" s="39">
        <v>7.8</v>
      </c>
      <c r="F71" s="39">
        <v>12.7</v>
      </c>
      <c r="G71" s="39">
        <v>14.6</v>
      </c>
      <c r="H71" s="40">
        <v>11.4</v>
      </c>
      <c r="I71" s="40"/>
      <c r="J71" s="39"/>
      <c r="K71" s="39"/>
      <c r="L71" s="39">
        <v>15.2</v>
      </c>
      <c r="M71" s="39"/>
      <c r="N71" s="39"/>
      <c r="O71" s="39"/>
      <c r="P71" s="39"/>
      <c r="Q71" s="39">
        <v>19.5</v>
      </c>
      <c r="R71" s="39"/>
      <c r="S71" s="39"/>
      <c r="T71" s="39">
        <v>16.8</v>
      </c>
      <c r="U71" s="39"/>
      <c r="V71" s="39"/>
      <c r="W71" s="39"/>
      <c r="X71" s="39"/>
      <c r="Y71" s="39">
        <v>22.4</v>
      </c>
      <c r="Z71" s="39"/>
      <c r="AA71" s="39">
        <v>18.5</v>
      </c>
      <c r="AB71" s="39"/>
      <c r="AC71" s="39"/>
      <c r="AD71" s="39"/>
      <c r="AE71" s="39"/>
      <c r="AF71" s="39"/>
      <c r="AG71" s="39"/>
      <c r="AH71" s="39"/>
      <c r="AI71" s="39">
        <v>21.4</v>
      </c>
      <c r="AJ71" s="39"/>
      <c r="AK71" s="39"/>
      <c r="AL71" s="39"/>
      <c r="AM71" s="39"/>
      <c r="AN71" s="39"/>
      <c r="AO71" s="39"/>
      <c r="AP71" s="39">
        <v>10.7</v>
      </c>
      <c r="AQ71" s="39"/>
      <c r="AR71" s="39"/>
      <c r="AS71" s="39">
        <v>18.5</v>
      </c>
      <c r="AT71" s="39">
        <v>27.3</v>
      </c>
      <c r="AU71" s="39">
        <v>20.5</v>
      </c>
      <c r="AV71" s="39"/>
      <c r="AW71" s="39">
        <v>8.8000000000000007</v>
      </c>
      <c r="AX71" s="39">
        <v>12.7</v>
      </c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>
        <v>21.8</v>
      </c>
      <c r="BO71" s="39"/>
      <c r="BP71" s="39"/>
      <c r="BQ71" s="39">
        <v>21.4</v>
      </c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>
        <v>21.4</v>
      </c>
      <c r="CD71" s="39"/>
      <c r="CE71" s="39"/>
      <c r="CF71" s="39"/>
      <c r="CG71" s="39"/>
      <c r="CH71" s="41">
        <f t="shared" si="4"/>
        <v>20</v>
      </c>
      <c r="CI71" s="39">
        <f t="shared" si="2"/>
        <v>17.2</v>
      </c>
      <c r="CJ71" s="42" cm="1">
        <f t="array" ref="CJ71">IF(CH71&gt;=8,ROUND(AVERAGE(_xlfn.TAKE(_xlfn.TAKE(_xlfn._xlws.SORT(_xlfn.TAKE(_xlfn._xlws.FILTER(D71:CE71,D71:CE71&lt;&gt;""),1,-8),1,1,TRUE),,7),,-6)),1),"")</f>
        <v>19.399999999999999</v>
      </c>
      <c r="CK71" s="43" t="s">
        <v>7</v>
      </c>
      <c r="CL71" s="44">
        <f t="shared" si="5"/>
        <v>-15.914999999999999</v>
      </c>
      <c r="CN71" cm="1">
        <f t="array" ref="CN71:CU71">IF(CH71&gt;=8,_xlfn.TAKE(_xlfn._xlws.FILTER(D71:CE71,D71:CE71&lt;&gt;""),1,-8),"")</f>
        <v>18.5</v>
      </c>
      <c r="CO71">
        <v>27.3</v>
      </c>
      <c r="CP71">
        <v>20.5</v>
      </c>
      <c r="CQ71">
        <v>8.8000000000000007</v>
      </c>
      <c r="CR71">
        <v>12.7</v>
      </c>
      <c r="CS71">
        <v>21.8</v>
      </c>
      <c r="CT71">
        <v>21.4</v>
      </c>
      <c r="CU71">
        <v>21.4</v>
      </c>
    </row>
    <row r="72" spans="1:99" ht="15" customHeight="1" x14ac:dyDescent="0.25">
      <c r="A72" s="38">
        <v>3016902</v>
      </c>
      <c r="B72" s="22" t="s">
        <v>79</v>
      </c>
      <c r="C72" s="32" t="s">
        <v>80</v>
      </c>
      <c r="D72" s="39">
        <v>9.6999999999999993</v>
      </c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>
        <v>11.7</v>
      </c>
      <c r="Q72" s="39"/>
      <c r="R72" s="39"/>
      <c r="S72" s="39"/>
      <c r="T72" s="39"/>
      <c r="U72" s="39"/>
      <c r="V72" s="39"/>
      <c r="W72" s="39"/>
      <c r="X72" s="39"/>
      <c r="Y72" s="39">
        <v>7.8</v>
      </c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41">
        <f t="shared" si="4"/>
        <v>3</v>
      </c>
      <c r="CI72" s="39">
        <f t="shared" si="2"/>
        <v>9.6999999999999993</v>
      </c>
      <c r="CJ72" s="42" t="str" cm="1">
        <f t="array" ref="CJ72">IF(CH72&gt;=8,ROUND(AVERAGE(_xlfn.TAKE(_xlfn.TAKE(_xlfn._xlws.SORT(_xlfn.TAKE(_xlfn._xlws.FILTER(D72:CE72,D72:CE72&lt;&gt;""),1,-8),1,1,TRUE),,7),,-6)),1),"")</f>
        <v/>
      </c>
      <c r="CK72" s="43" t="s">
        <v>7</v>
      </c>
      <c r="CL72" s="44" t="str">
        <f t="shared" si="5"/>
        <v/>
      </c>
      <c r="CN72" t="str" cm="1">
        <f t="array" ref="CN72">IF(CH72&gt;=8,_xlfn.TAKE(_xlfn._xlws.FILTER(D72:CE72,D72:CE72&lt;&gt;""),1,-8),"")</f>
        <v/>
      </c>
    </row>
    <row r="73" spans="1:99" ht="15" customHeight="1" x14ac:dyDescent="0.25">
      <c r="A73" s="68">
        <v>3213488</v>
      </c>
      <c r="B73" s="22" t="s">
        <v>92</v>
      </c>
      <c r="C73" s="32" t="s">
        <v>171</v>
      </c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  <c r="Q73" s="39">
        <v>28.6</v>
      </c>
      <c r="R73" s="39"/>
      <c r="S73" s="39">
        <v>34.1</v>
      </c>
      <c r="T73" s="39"/>
      <c r="U73" s="39"/>
      <c r="V73" s="39">
        <v>33.1</v>
      </c>
      <c r="W73" s="39"/>
      <c r="X73" s="39"/>
      <c r="Y73" s="39">
        <v>28.3</v>
      </c>
      <c r="Z73" s="39"/>
      <c r="AA73" s="39">
        <v>27.3</v>
      </c>
      <c r="AB73" s="39">
        <v>28.3</v>
      </c>
      <c r="AC73" s="39"/>
      <c r="AD73" s="39"/>
      <c r="AE73" s="39">
        <v>28.3</v>
      </c>
      <c r="AF73" s="39"/>
      <c r="AG73" s="39">
        <v>27.3</v>
      </c>
      <c r="AH73" s="39">
        <v>28.3</v>
      </c>
      <c r="AI73" s="39">
        <v>37</v>
      </c>
      <c r="AJ73" s="39"/>
      <c r="AK73" s="39">
        <v>27.3</v>
      </c>
      <c r="AL73" s="39"/>
      <c r="AM73" s="39">
        <v>26.3</v>
      </c>
      <c r="AN73" s="39">
        <v>27.3</v>
      </c>
      <c r="AO73" s="39">
        <v>28.3</v>
      </c>
      <c r="AP73" s="39"/>
      <c r="AQ73" s="39">
        <v>35.1</v>
      </c>
      <c r="AR73" s="39"/>
      <c r="AS73" s="39">
        <v>29.2</v>
      </c>
      <c r="AT73" s="39">
        <v>34.1</v>
      </c>
      <c r="AU73" s="39">
        <v>22.4</v>
      </c>
      <c r="AV73" s="39">
        <v>32.1</v>
      </c>
      <c r="AW73" s="39"/>
      <c r="AX73" s="39">
        <v>25.3</v>
      </c>
      <c r="AY73" s="39"/>
      <c r="AZ73" s="39"/>
      <c r="BA73" s="39"/>
      <c r="BB73" s="39">
        <v>28.3</v>
      </c>
      <c r="BC73" s="39">
        <v>36</v>
      </c>
      <c r="BD73" s="39">
        <v>22.4</v>
      </c>
      <c r="BE73" s="39">
        <v>26.3</v>
      </c>
      <c r="BF73" s="39">
        <v>34.1</v>
      </c>
      <c r="BG73" s="39"/>
      <c r="BH73" s="39">
        <v>38</v>
      </c>
      <c r="BI73" s="39">
        <v>34.799999999999997</v>
      </c>
      <c r="BJ73" s="39">
        <v>26.5</v>
      </c>
      <c r="BK73" s="39"/>
      <c r="BL73" s="39"/>
      <c r="BM73" s="39"/>
      <c r="BN73" s="39">
        <v>34.799999999999997</v>
      </c>
      <c r="BO73" s="39">
        <v>32.700000000000003</v>
      </c>
      <c r="BP73" s="39"/>
      <c r="BQ73" s="39">
        <v>36.9</v>
      </c>
      <c r="BR73" s="39">
        <v>32.700000000000003</v>
      </c>
      <c r="BS73" s="39"/>
      <c r="BT73" s="39"/>
      <c r="BU73" s="39"/>
      <c r="BV73" s="39"/>
      <c r="BW73" s="39">
        <v>33.799999999999997</v>
      </c>
      <c r="BX73" s="39"/>
      <c r="BY73" s="39">
        <v>34.799999999999997</v>
      </c>
      <c r="BZ73" s="39"/>
      <c r="CA73" s="39"/>
      <c r="CB73" s="39"/>
      <c r="CC73" s="39"/>
      <c r="CD73" s="39"/>
      <c r="CE73" s="39"/>
      <c r="CF73" s="39">
        <v>35.9</v>
      </c>
      <c r="CG73" s="39"/>
      <c r="CH73" s="41">
        <f t="shared" si="4"/>
        <v>34</v>
      </c>
      <c r="CI73" s="39">
        <f t="shared" si="2"/>
        <v>30.6</v>
      </c>
      <c r="CJ73" s="42" cm="1">
        <f t="array" ref="CJ73">IF(CH73&gt;=8,ROUND(AVERAGE(_xlfn.TAKE(_xlfn.TAKE(_xlfn._xlws.SORT(_xlfn.TAKE(_xlfn._xlws.FILTER(D73:CE73,D73:CE73&lt;&gt;""),1,-8),1,1,TRUE),,7),,-6)),1),"")</f>
        <v>33.9</v>
      </c>
      <c r="CK73" s="43" t="s">
        <v>7</v>
      </c>
      <c r="CL73" s="44">
        <f t="shared" si="5"/>
        <v>-30.8</v>
      </c>
      <c r="CN73" cm="1">
        <f t="array" ref="CN73:CU73">IF(CH73&gt;=8,_xlfn.TAKE(_xlfn._xlws.FILTER(D73:CE73,D73:CE73&lt;&gt;""),1,-8),"")</f>
        <v>34.799999999999997</v>
      </c>
      <c r="CO73">
        <v>26.5</v>
      </c>
      <c r="CP73">
        <v>34.799999999999997</v>
      </c>
      <c r="CQ73">
        <v>32.700000000000003</v>
      </c>
      <c r="CR73">
        <v>36.9</v>
      </c>
      <c r="CS73">
        <v>32.700000000000003</v>
      </c>
      <c r="CT73">
        <v>33.799999999999997</v>
      </c>
      <c r="CU73">
        <v>34.799999999999997</v>
      </c>
    </row>
    <row r="74" spans="1:99" ht="15" customHeight="1" x14ac:dyDescent="0.25">
      <c r="A74" s="38">
        <v>11634989</v>
      </c>
      <c r="B74" s="22" t="s">
        <v>37</v>
      </c>
      <c r="C74" s="32" t="s">
        <v>38</v>
      </c>
      <c r="D74" s="39">
        <v>16.600000000000001</v>
      </c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>
        <v>17.5</v>
      </c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41">
        <f t="shared" si="4"/>
        <v>2</v>
      </c>
      <c r="CI74" s="39">
        <f t="shared" si="2"/>
        <v>17.100000000000001</v>
      </c>
      <c r="CJ74" s="42" t="str" cm="1">
        <f t="array" ref="CJ74">IF(CH74&gt;=8,ROUND(AVERAGE(_xlfn.TAKE(_xlfn.TAKE(_xlfn._xlws.SORT(_xlfn.TAKE(_xlfn._xlws.FILTER(D74:CE74,D74:CE74&lt;&gt;""),1,-8),1,1,TRUE),,7),,-6)),1),"")</f>
        <v/>
      </c>
      <c r="CK74" s="43" t="s">
        <v>7</v>
      </c>
      <c r="CL74" s="44" t="str">
        <f t="shared" si="5"/>
        <v/>
      </c>
      <c r="CN74" t="str" cm="1">
        <f t="array" ref="CN74">IF(CH74&gt;=8,_xlfn.TAKE(_xlfn._xlws.FILTER(D74:CE74,D74:CE74&lt;&gt;""),1,-8),"")</f>
        <v/>
      </c>
    </row>
    <row r="75" spans="1:99" x14ac:dyDescent="0.25">
      <c r="A75" s="38">
        <v>9247996</v>
      </c>
      <c r="B75" s="22" t="s">
        <v>25</v>
      </c>
      <c r="C75" s="32" t="s">
        <v>26</v>
      </c>
      <c r="D75" s="39">
        <v>12.7</v>
      </c>
      <c r="E75" s="39"/>
      <c r="F75" s="39"/>
      <c r="G75" s="39"/>
      <c r="H75" s="40"/>
      <c r="I75" s="40"/>
      <c r="J75" s="39"/>
      <c r="K75" s="39"/>
      <c r="L75" s="39"/>
      <c r="M75" s="39">
        <v>13.6</v>
      </c>
      <c r="N75" s="39"/>
      <c r="O75" s="39"/>
      <c r="P75" s="39">
        <v>18.5</v>
      </c>
      <c r="Q75" s="39"/>
      <c r="R75" s="39"/>
      <c r="S75" s="39"/>
      <c r="T75" s="39">
        <v>14.9</v>
      </c>
      <c r="U75" s="39">
        <v>14</v>
      </c>
      <c r="V75" s="39"/>
      <c r="W75" s="39"/>
      <c r="X75" s="39"/>
      <c r="Y75" s="39">
        <v>13.6</v>
      </c>
      <c r="Z75" s="39"/>
      <c r="AA75" s="39">
        <v>11.7</v>
      </c>
      <c r="AB75" s="39"/>
      <c r="AC75" s="39"/>
      <c r="AD75" s="39"/>
      <c r="AE75" s="39">
        <v>11.7</v>
      </c>
      <c r="AF75" s="39"/>
      <c r="AG75" s="39"/>
      <c r="AH75" s="39"/>
      <c r="AI75" s="39">
        <v>5.8</v>
      </c>
      <c r="AJ75" s="39">
        <v>10.7</v>
      </c>
      <c r="AK75" s="39"/>
      <c r="AL75" s="39">
        <v>8.8000000000000007</v>
      </c>
      <c r="AM75" s="39">
        <v>13.6</v>
      </c>
      <c r="AN75" s="39"/>
      <c r="AO75" s="39"/>
      <c r="AP75" s="39">
        <v>15.6</v>
      </c>
      <c r="AQ75" s="39">
        <v>7.8</v>
      </c>
      <c r="AR75" s="39"/>
      <c r="AS75" s="39">
        <v>6.8</v>
      </c>
      <c r="AT75" s="39">
        <v>10.7</v>
      </c>
      <c r="AU75" s="39">
        <v>10.7</v>
      </c>
      <c r="AV75" s="39">
        <v>16.600000000000001</v>
      </c>
      <c r="AW75" s="39"/>
      <c r="AX75" s="39">
        <v>19.5</v>
      </c>
      <c r="AY75" s="39">
        <v>10.7</v>
      </c>
      <c r="AZ75" s="39"/>
      <c r="BA75" s="39"/>
      <c r="BB75" s="39">
        <v>22.4</v>
      </c>
      <c r="BC75" s="39"/>
      <c r="BD75" s="39"/>
      <c r="BE75" s="39">
        <v>9.5</v>
      </c>
      <c r="BF75" s="39"/>
      <c r="BG75" s="39"/>
      <c r="BH75" s="39">
        <v>15.6</v>
      </c>
      <c r="BI75" s="39">
        <v>19.899999999999999</v>
      </c>
      <c r="BJ75" s="39"/>
      <c r="BK75" s="39"/>
      <c r="BL75" s="39"/>
      <c r="BM75" s="39">
        <v>15.6</v>
      </c>
      <c r="BN75" s="39">
        <v>22.8</v>
      </c>
      <c r="BO75" s="39">
        <v>13.6</v>
      </c>
      <c r="BP75" s="39"/>
      <c r="BQ75" s="39">
        <v>8.8000000000000007</v>
      </c>
      <c r="BR75" s="39">
        <v>11.7</v>
      </c>
      <c r="BS75" s="39"/>
      <c r="BT75" s="39"/>
      <c r="BU75" s="39"/>
      <c r="BV75" s="39"/>
      <c r="BW75" s="39"/>
      <c r="BX75" s="39"/>
      <c r="BY75" s="39">
        <v>16.600000000000001</v>
      </c>
      <c r="BZ75" s="39"/>
      <c r="CA75" s="39"/>
      <c r="CB75" s="39">
        <v>13.6</v>
      </c>
      <c r="CC75" s="39"/>
      <c r="CD75" s="39"/>
      <c r="CE75" s="39"/>
      <c r="CF75" s="39"/>
      <c r="CG75" s="39">
        <v>13.6</v>
      </c>
      <c r="CH75" s="41">
        <f t="shared" ref="CH75:CH110" si="6">COUNT(D75:CE75)</f>
        <v>31</v>
      </c>
      <c r="CI75" s="39">
        <f t="shared" ref="CI75:CI110" si="7">ROUND(AVERAGE(C75:CE75),1)</f>
        <v>13.5</v>
      </c>
      <c r="CJ75" s="42" cm="1">
        <f t="array" ref="CJ75">IF(CH75&gt;=8,ROUND(AVERAGE(_xlfn.TAKE(_xlfn.TAKE(_xlfn._xlws.SORT(_xlfn.TAKE(_xlfn._xlws.FILTER(D75:CE75,D75:CE75&lt;&gt;""),1,-8),1,1,TRUE),,7),,-6)),1),"")</f>
        <v>15.2</v>
      </c>
      <c r="CK75" s="43" t="s">
        <v>7</v>
      </c>
      <c r="CL75" s="44">
        <f t="shared" si="5"/>
        <v>-11.603999999999999</v>
      </c>
      <c r="CN75" cm="1">
        <f t="array" ref="CN75:CU75">IF(CH75&gt;=8,_xlfn.TAKE(_xlfn._xlws.FILTER(D75:CE75,D75:CE75&lt;&gt;""),1,-8),"")</f>
        <v>19.899999999999999</v>
      </c>
      <c r="CO75">
        <v>15.6</v>
      </c>
      <c r="CP75">
        <v>22.8</v>
      </c>
      <c r="CQ75">
        <v>13.6</v>
      </c>
      <c r="CR75">
        <v>8.8000000000000007</v>
      </c>
      <c r="CS75">
        <v>11.7</v>
      </c>
      <c r="CT75">
        <v>16.600000000000001</v>
      </c>
      <c r="CU75">
        <v>13.6</v>
      </c>
    </row>
    <row r="76" spans="1:99" x14ac:dyDescent="0.25">
      <c r="A76" s="68">
        <v>2200575</v>
      </c>
      <c r="B76" s="22" t="s">
        <v>187</v>
      </c>
      <c r="C76" s="32" t="s">
        <v>188</v>
      </c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>
        <v>8.8000000000000007</v>
      </c>
      <c r="Z76" s="39"/>
      <c r="AA76" s="39">
        <v>11.7</v>
      </c>
      <c r="AB76" s="39"/>
      <c r="AC76" s="39"/>
      <c r="AD76" s="39"/>
      <c r="AE76" s="39"/>
      <c r="AF76" s="39"/>
      <c r="AG76" s="39">
        <v>15.2</v>
      </c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>
        <v>13.6</v>
      </c>
      <c r="AZ76" s="39"/>
      <c r="BA76" s="39"/>
      <c r="BB76" s="39">
        <v>11.7</v>
      </c>
      <c r="BC76" s="39">
        <v>6.8</v>
      </c>
      <c r="BD76" s="39">
        <v>15.6</v>
      </c>
      <c r="BE76" s="39">
        <v>13.3</v>
      </c>
      <c r="BF76" s="39">
        <v>14.6</v>
      </c>
      <c r="BG76" s="39"/>
      <c r="BH76" s="39">
        <v>17.5</v>
      </c>
      <c r="BI76" s="39">
        <v>10.4</v>
      </c>
      <c r="BJ76" s="39"/>
      <c r="BK76" s="39"/>
      <c r="BL76" s="39"/>
      <c r="BM76" s="39"/>
      <c r="BN76" s="39">
        <v>12.3</v>
      </c>
      <c r="BO76" s="39">
        <v>14.9</v>
      </c>
      <c r="BP76" s="39"/>
      <c r="BQ76" s="39">
        <v>13.1</v>
      </c>
      <c r="BR76" s="39">
        <v>11.2</v>
      </c>
      <c r="BS76" s="39"/>
      <c r="BT76" s="39"/>
      <c r="BU76" s="39"/>
      <c r="BV76" s="39"/>
      <c r="BW76" s="39">
        <v>17.100000000000001</v>
      </c>
      <c r="BX76" s="39"/>
      <c r="BY76" s="39">
        <v>14.6</v>
      </c>
      <c r="BZ76" s="39"/>
      <c r="CA76" s="39"/>
      <c r="CB76" s="39"/>
      <c r="CC76" s="39">
        <v>14</v>
      </c>
      <c r="CD76" s="39">
        <v>13</v>
      </c>
      <c r="CE76" s="39">
        <v>11.2</v>
      </c>
      <c r="CF76" s="39"/>
      <c r="CG76" s="39">
        <v>14</v>
      </c>
      <c r="CH76" s="41">
        <f>COUNT(D76:CE76)</f>
        <v>20</v>
      </c>
      <c r="CI76" s="39">
        <f>ROUND(AVERAGE(C76:CE76),1)</f>
        <v>13</v>
      </c>
      <c r="CJ76" s="42" cm="1">
        <f t="array" ref="CJ76">IF(CH76&gt;=8,ROUND(AVERAGE(_xlfn.TAKE(_xlfn.TAKE(_xlfn._xlws.SORT(_xlfn.TAKE(_xlfn._xlws.FILTER(D76:CE76,D76:CE76&lt;&gt;""),1,-8),1,1,TRUE),,7),,-6)),1),"")</f>
        <v>13.5</v>
      </c>
      <c r="CK76" s="43" t="s">
        <v>7</v>
      </c>
      <c r="CL76" s="44">
        <f t="shared" si="5"/>
        <v>-9.8580000000000005</v>
      </c>
      <c r="CN76" cm="1">
        <f t="array" ref="CN76:CU76">IF(CH76&gt;=8,_xlfn.TAKE(_xlfn._xlws.FILTER(D76:CE76,D76:CE76&lt;&gt;""),1,-8),"")</f>
        <v>14.9</v>
      </c>
      <c r="CO76">
        <v>13.1</v>
      </c>
      <c r="CP76">
        <v>11.2</v>
      </c>
      <c r="CQ76">
        <v>17.100000000000001</v>
      </c>
      <c r="CR76">
        <v>14.6</v>
      </c>
      <c r="CS76">
        <v>14</v>
      </c>
      <c r="CT76">
        <v>13</v>
      </c>
      <c r="CU76">
        <v>11.2</v>
      </c>
    </row>
    <row r="77" spans="1:99" ht="15" customHeight="1" x14ac:dyDescent="0.25">
      <c r="A77" s="38">
        <v>2051051</v>
      </c>
      <c r="B77" s="22" t="s">
        <v>126</v>
      </c>
      <c r="C77" s="32" t="s">
        <v>128</v>
      </c>
      <c r="D77" s="39">
        <v>11.7</v>
      </c>
      <c r="E77" s="39">
        <v>12.7</v>
      </c>
      <c r="F77" s="39">
        <v>11.7</v>
      </c>
      <c r="G77" s="39">
        <v>8.8000000000000007</v>
      </c>
      <c r="H77" s="40">
        <v>9.5</v>
      </c>
      <c r="I77" s="40">
        <v>12.7</v>
      </c>
      <c r="J77" s="39"/>
      <c r="K77" s="39">
        <v>3.9</v>
      </c>
      <c r="L77" s="39">
        <v>19.5</v>
      </c>
      <c r="M77" s="39"/>
      <c r="N77" s="39"/>
      <c r="O77" s="39">
        <v>18</v>
      </c>
      <c r="P77" s="39">
        <v>15.6</v>
      </c>
      <c r="Q77" s="39">
        <v>11.7</v>
      </c>
      <c r="R77" s="39">
        <v>11.4</v>
      </c>
      <c r="S77" s="39">
        <v>16.600000000000001</v>
      </c>
      <c r="T77" s="39">
        <v>12.1</v>
      </c>
      <c r="U77" s="39">
        <v>16.899999999999999</v>
      </c>
      <c r="V77" s="39">
        <v>10.4</v>
      </c>
      <c r="W77" s="39">
        <v>15.6</v>
      </c>
      <c r="X77" s="39"/>
      <c r="Y77" s="39">
        <v>8.8000000000000007</v>
      </c>
      <c r="Z77" s="39"/>
      <c r="AA77" s="39">
        <v>10.7</v>
      </c>
      <c r="AB77" s="39">
        <v>10.7</v>
      </c>
      <c r="AC77" s="39"/>
      <c r="AD77" s="39"/>
      <c r="AE77" s="39">
        <v>5.8</v>
      </c>
      <c r="AF77" s="39"/>
      <c r="AG77" s="39">
        <v>4.9000000000000004</v>
      </c>
      <c r="AH77" s="39"/>
      <c r="AI77" s="39">
        <v>8.8000000000000007</v>
      </c>
      <c r="AJ77" s="39">
        <v>11.2</v>
      </c>
      <c r="AK77" s="39">
        <v>11.7</v>
      </c>
      <c r="AL77" s="39">
        <v>7.8</v>
      </c>
      <c r="AM77" s="39">
        <v>5.8</v>
      </c>
      <c r="AN77" s="39">
        <v>4.9000000000000004</v>
      </c>
      <c r="AO77" s="39">
        <v>14.9</v>
      </c>
      <c r="AP77" s="39">
        <v>12.1</v>
      </c>
      <c r="AQ77" s="39">
        <v>12.1</v>
      </c>
      <c r="AR77" s="39">
        <v>6.8</v>
      </c>
      <c r="AS77" s="39">
        <v>4.7</v>
      </c>
      <c r="AT77" s="39">
        <v>13.1</v>
      </c>
      <c r="AU77" s="39">
        <v>13.1</v>
      </c>
      <c r="AV77" s="39">
        <v>11.2</v>
      </c>
      <c r="AW77" s="39">
        <v>9.6999999999999993</v>
      </c>
      <c r="AX77" s="39">
        <v>8.4</v>
      </c>
      <c r="AY77" s="39">
        <v>7.5</v>
      </c>
      <c r="AZ77" s="39"/>
      <c r="BA77" s="39"/>
      <c r="BB77" s="39">
        <v>8.4</v>
      </c>
      <c r="BC77" s="39"/>
      <c r="BD77" s="39">
        <v>12.1</v>
      </c>
      <c r="BE77" s="39">
        <v>4.7</v>
      </c>
      <c r="BF77" s="39"/>
      <c r="BG77" s="39"/>
      <c r="BH77" s="39">
        <v>10.3</v>
      </c>
      <c r="BI77" s="39">
        <v>14.9</v>
      </c>
      <c r="BJ77" s="39"/>
      <c r="BK77" s="39"/>
      <c r="BL77" s="39"/>
      <c r="BM77" s="39">
        <v>12.7</v>
      </c>
      <c r="BN77" s="39">
        <v>12.3</v>
      </c>
      <c r="BO77" s="39">
        <v>13.3</v>
      </c>
      <c r="BP77" s="39"/>
      <c r="BQ77" s="39">
        <v>13.1</v>
      </c>
      <c r="BR77" s="39">
        <v>21.4</v>
      </c>
      <c r="BS77" s="39"/>
      <c r="BT77" s="39"/>
      <c r="BU77" s="39"/>
      <c r="BV77" s="39"/>
      <c r="BW77" s="39">
        <v>11.4</v>
      </c>
      <c r="BX77" s="39"/>
      <c r="BY77" s="39"/>
      <c r="BZ77" s="39"/>
      <c r="CA77" s="39"/>
      <c r="CB77" s="39"/>
      <c r="CC77" s="39">
        <v>11.7</v>
      </c>
      <c r="CD77" s="39">
        <v>12.1</v>
      </c>
      <c r="CE77" s="39"/>
      <c r="CF77" s="39">
        <v>3.8</v>
      </c>
      <c r="CG77" s="39">
        <v>12.1</v>
      </c>
      <c r="CH77" s="41">
        <f t="shared" si="6"/>
        <v>52</v>
      </c>
      <c r="CI77" s="39">
        <f t="shared" si="7"/>
        <v>11.2</v>
      </c>
      <c r="CJ77" s="42" cm="1">
        <f t="array" ref="CJ77">IF(CH77&gt;=8,ROUND(AVERAGE(_xlfn.TAKE(_xlfn.TAKE(_xlfn._xlws.SORT(_xlfn.TAKE(_xlfn._xlws.FILTER(D77:CE77,D77:CE77&lt;&gt;""),1,-8),1,1,TRUE),,7),,-6)),1),"")</f>
        <v>12.5</v>
      </c>
      <c r="CK77" s="43" t="s">
        <v>6</v>
      </c>
      <c r="CL77" s="44">
        <f t="shared" si="5"/>
        <v>-11.396000000000001</v>
      </c>
      <c r="CN77" cm="1">
        <f t="array" ref="CN77:CU77">IF(CH77&gt;=8,_xlfn.TAKE(_xlfn._xlws.FILTER(D77:CE77,D77:CE77&lt;&gt;""),1,-8),"")</f>
        <v>12.7</v>
      </c>
      <c r="CO77">
        <v>12.3</v>
      </c>
      <c r="CP77">
        <v>13.3</v>
      </c>
      <c r="CQ77">
        <v>13.1</v>
      </c>
      <c r="CR77">
        <v>21.4</v>
      </c>
      <c r="CS77">
        <v>11.4</v>
      </c>
      <c r="CT77">
        <v>11.7</v>
      </c>
      <c r="CU77">
        <v>12.1</v>
      </c>
    </row>
    <row r="78" spans="1:99" ht="15" customHeight="1" x14ac:dyDescent="0.25">
      <c r="A78" s="68">
        <v>6795006</v>
      </c>
      <c r="B78" s="22" t="s">
        <v>53</v>
      </c>
      <c r="C78" s="32" t="s">
        <v>158</v>
      </c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>
        <v>19.899999999999999</v>
      </c>
      <c r="P78" s="39"/>
      <c r="Q78" s="39"/>
      <c r="R78" s="39">
        <v>19</v>
      </c>
      <c r="S78" s="39"/>
      <c r="T78" s="39"/>
      <c r="U78" s="39"/>
      <c r="V78" s="39">
        <v>12.7</v>
      </c>
      <c r="W78" s="39"/>
      <c r="X78" s="39"/>
      <c r="Y78" s="39"/>
      <c r="Z78" s="39"/>
      <c r="AA78" s="39">
        <v>16.600000000000001</v>
      </c>
      <c r="AB78" s="39">
        <v>15.6</v>
      </c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>
        <v>12.9</v>
      </c>
      <c r="AZ78" s="39"/>
      <c r="BA78" s="39"/>
      <c r="BB78" s="39"/>
      <c r="BC78" s="39"/>
      <c r="BD78" s="39"/>
      <c r="BE78" s="39"/>
      <c r="BF78" s="39">
        <v>22.4</v>
      </c>
      <c r="BG78" s="39"/>
      <c r="BH78" s="39">
        <v>20.9</v>
      </c>
      <c r="BI78" s="39"/>
      <c r="BJ78" s="39"/>
      <c r="BK78" s="39"/>
      <c r="BL78" s="39"/>
      <c r="BM78" s="39"/>
      <c r="BN78" s="39"/>
      <c r="BO78" s="39">
        <v>18.5</v>
      </c>
      <c r="BP78" s="39"/>
      <c r="BQ78" s="39">
        <v>26.3</v>
      </c>
      <c r="BR78" s="39">
        <v>11.7</v>
      </c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41">
        <f t="shared" si="6"/>
        <v>11</v>
      </c>
      <c r="CI78" s="39">
        <f t="shared" si="7"/>
        <v>17.899999999999999</v>
      </c>
      <c r="CJ78" s="42" cm="1">
        <f t="array" ref="CJ78">IF(CH78&gt;=8,ROUND(AVERAGE(_xlfn.TAKE(_xlfn.TAKE(_xlfn._xlws.SORT(_xlfn.TAKE(_xlfn._xlws.FILTER(D78:CE78,D78:CE78&lt;&gt;""),1,-8),1,1,TRUE),,7),,-6)),1),"")</f>
        <v>17.8</v>
      </c>
      <c r="CK78" s="43" t="s">
        <v>7</v>
      </c>
      <c r="CL78" s="44">
        <f t="shared" si="5"/>
        <v>-14.273</v>
      </c>
      <c r="CN78" cm="1">
        <f t="array" ref="CN78:CU78">IF(CH78&gt;=8,_xlfn.TAKE(_xlfn._xlws.FILTER(D78:CE78,D78:CE78&lt;&gt;""),1,-8),"")</f>
        <v>16.600000000000001</v>
      </c>
      <c r="CO78">
        <v>15.6</v>
      </c>
      <c r="CP78">
        <v>12.9</v>
      </c>
      <c r="CQ78">
        <v>22.4</v>
      </c>
      <c r="CR78">
        <v>20.9</v>
      </c>
      <c r="CS78">
        <v>18.5</v>
      </c>
      <c r="CT78">
        <v>26.3</v>
      </c>
      <c r="CU78">
        <v>11.7</v>
      </c>
    </row>
    <row r="79" spans="1:99" x14ac:dyDescent="0.25">
      <c r="A79" s="38">
        <v>8815427</v>
      </c>
      <c r="B79" s="22" t="s">
        <v>53</v>
      </c>
      <c r="C79" s="32" t="s">
        <v>54</v>
      </c>
      <c r="D79" s="39">
        <v>22.4</v>
      </c>
      <c r="E79" s="39">
        <v>24.4</v>
      </c>
      <c r="F79" s="39">
        <v>15.6</v>
      </c>
      <c r="G79" s="39"/>
      <c r="H79" s="40"/>
      <c r="I79" s="40">
        <v>22.4</v>
      </c>
      <c r="J79" s="39"/>
      <c r="K79" s="39"/>
      <c r="L79" s="39"/>
      <c r="M79" s="39">
        <v>24.4</v>
      </c>
      <c r="N79" s="39"/>
      <c r="O79" s="39"/>
      <c r="P79" s="39"/>
      <c r="Q79" s="39"/>
      <c r="R79" s="39">
        <v>26.3</v>
      </c>
      <c r="S79" s="39">
        <v>20.5</v>
      </c>
      <c r="T79" s="39"/>
      <c r="U79" s="39"/>
      <c r="V79" s="39"/>
      <c r="W79" s="39">
        <v>24.4</v>
      </c>
      <c r="X79" s="39"/>
      <c r="Y79" s="39">
        <v>28.3</v>
      </c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>
        <v>40.9</v>
      </c>
      <c r="BD79" s="39">
        <v>23.3</v>
      </c>
      <c r="BE79" s="39">
        <v>18.5</v>
      </c>
      <c r="BF79" s="39"/>
      <c r="BG79" s="39"/>
      <c r="BH79" s="39">
        <v>27.3</v>
      </c>
      <c r="BI79" s="39">
        <v>22.3</v>
      </c>
      <c r="BJ79" s="39"/>
      <c r="BK79" s="39"/>
      <c r="BL79" s="39"/>
      <c r="BM79" s="39"/>
      <c r="BN79" s="39"/>
      <c r="BO79" s="39"/>
      <c r="BP79" s="39"/>
      <c r="BQ79" s="39">
        <v>24.4</v>
      </c>
      <c r="BR79" s="39">
        <v>24.4</v>
      </c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41">
        <f t="shared" si="6"/>
        <v>16</v>
      </c>
      <c r="CI79" s="39">
        <f t="shared" si="7"/>
        <v>24.4</v>
      </c>
      <c r="CJ79" s="42" cm="1">
        <f t="array" ref="CJ79">IF(CH79&gt;=8,ROUND(AVERAGE(_xlfn.TAKE(_xlfn.TAKE(_xlfn._xlws.SORT(_xlfn.TAKE(_xlfn._xlws.FILTER(D79:CE79,D79:CE79&lt;&gt;""),1,-8),1,1,TRUE),,7),,-6)),1),"")</f>
        <v>25</v>
      </c>
      <c r="CK79" s="43" t="s">
        <v>7</v>
      </c>
      <c r="CL79" s="44">
        <f t="shared" si="5"/>
        <v>-21.664000000000001</v>
      </c>
      <c r="CN79" cm="1">
        <f t="array" ref="CN79:CU79">IF(CH79&gt;=8,_xlfn.TAKE(_xlfn._xlws.FILTER(D79:CE79,D79:CE79&lt;&gt;""),1,-8),"")</f>
        <v>28.3</v>
      </c>
      <c r="CO79">
        <v>40.9</v>
      </c>
      <c r="CP79">
        <v>23.3</v>
      </c>
      <c r="CQ79">
        <v>18.5</v>
      </c>
      <c r="CR79">
        <v>27.3</v>
      </c>
      <c r="CS79">
        <v>22.3</v>
      </c>
      <c r="CT79">
        <v>24.4</v>
      </c>
      <c r="CU79">
        <v>24.4</v>
      </c>
    </row>
    <row r="80" spans="1:99" x14ac:dyDescent="0.25">
      <c r="A80" s="38">
        <v>8847614</v>
      </c>
      <c r="B80" s="22" t="s">
        <v>101</v>
      </c>
      <c r="C80" s="32" t="s">
        <v>104</v>
      </c>
      <c r="D80" s="39"/>
      <c r="E80" s="39"/>
      <c r="F80" s="39"/>
      <c r="G80" s="39">
        <v>17.5</v>
      </c>
      <c r="H80" s="40"/>
      <c r="I80" s="40"/>
      <c r="J80" s="39"/>
      <c r="K80" s="39">
        <v>13.6</v>
      </c>
      <c r="L80" s="39">
        <v>12.3</v>
      </c>
      <c r="M80" s="39">
        <v>10.7</v>
      </c>
      <c r="N80" s="39"/>
      <c r="O80" s="39"/>
      <c r="P80" s="39"/>
      <c r="Q80" s="39"/>
      <c r="R80" s="39">
        <v>17.100000000000001</v>
      </c>
      <c r="S80" s="39"/>
      <c r="T80" s="39">
        <v>20.5</v>
      </c>
      <c r="U80" s="39">
        <v>17.5</v>
      </c>
      <c r="V80" s="39">
        <v>22.8</v>
      </c>
      <c r="W80" s="39">
        <v>13.6</v>
      </c>
      <c r="X80" s="39"/>
      <c r="Y80" s="39">
        <v>14.6</v>
      </c>
      <c r="Z80" s="39"/>
      <c r="AA80" s="39">
        <v>13.6</v>
      </c>
      <c r="AB80" s="39">
        <v>19.5</v>
      </c>
      <c r="AC80" s="39"/>
      <c r="AD80" s="39"/>
      <c r="AE80" s="39">
        <v>14.6</v>
      </c>
      <c r="AF80" s="39"/>
      <c r="AG80" s="39"/>
      <c r="AH80" s="39"/>
      <c r="AI80" s="39">
        <v>21.4</v>
      </c>
      <c r="AJ80" s="39"/>
      <c r="AK80" s="39">
        <v>18.5</v>
      </c>
      <c r="AL80" s="39"/>
      <c r="AM80" s="39">
        <v>17.5</v>
      </c>
      <c r="AN80" s="39">
        <v>17.5</v>
      </c>
      <c r="AO80" s="39">
        <v>8.8000000000000007</v>
      </c>
      <c r="AP80" s="39">
        <v>16.600000000000001</v>
      </c>
      <c r="AQ80" s="39">
        <v>15.6</v>
      </c>
      <c r="AR80" s="39">
        <v>17.5</v>
      </c>
      <c r="AS80" s="39"/>
      <c r="AT80" s="39"/>
      <c r="AU80" s="39">
        <v>15.6</v>
      </c>
      <c r="AV80" s="39"/>
      <c r="AW80" s="39">
        <v>6.8</v>
      </c>
      <c r="AX80" s="39">
        <v>10.7</v>
      </c>
      <c r="AY80" s="39">
        <v>9.6999999999999993</v>
      </c>
      <c r="AZ80" s="39"/>
      <c r="BA80" s="39"/>
      <c r="BB80" s="39">
        <v>7.8</v>
      </c>
      <c r="BC80" s="39">
        <v>13.6</v>
      </c>
      <c r="BD80" s="39">
        <v>13.6</v>
      </c>
      <c r="BE80" s="39">
        <v>14.2</v>
      </c>
      <c r="BF80" s="39">
        <v>12.7</v>
      </c>
      <c r="BG80" s="39"/>
      <c r="BH80" s="39">
        <v>10.7</v>
      </c>
      <c r="BI80" s="39">
        <v>11.2</v>
      </c>
      <c r="BJ80" s="39">
        <v>20.5</v>
      </c>
      <c r="BK80" s="39"/>
      <c r="BL80" s="39"/>
      <c r="BM80" s="39">
        <v>10.7</v>
      </c>
      <c r="BN80" s="39">
        <v>14.2</v>
      </c>
      <c r="BO80" s="39">
        <v>15.6</v>
      </c>
      <c r="BP80" s="39"/>
      <c r="BQ80" s="39">
        <v>10.7</v>
      </c>
      <c r="BR80" s="39">
        <v>14.6</v>
      </c>
      <c r="BS80" s="39"/>
      <c r="BT80" s="39"/>
      <c r="BU80" s="39"/>
      <c r="BV80" s="39"/>
      <c r="BW80" s="39">
        <v>11.4</v>
      </c>
      <c r="BX80" s="39"/>
      <c r="BY80" s="39">
        <v>9.6999999999999993</v>
      </c>
      <c r="BZ80" s="39"/>
      <c r="CA80" s="39"/>
      <c r="CB80" s="39"/>
      <c r="CC80" s="39"/>
      <c r="CD80" s="39">
        <v>11.7</v>
      </c>
      <c r="CE80" s="39">
        <v>14.6</v>
      </c>
      <c r="CF80" s="39">
        <v>12.7</v>
      </c>
      <c r="CG80" s="39"/>
      <c r="CH80" s="41">
        <f t="shared" si="6"/>
        <v>42</v>
      </c>
      <c r="CI80" s="39">
        <f t="shared" si="7"/>
        <v>14.3</v>
      </c>
      <c r="CJ80" s="42" cm="1">
        <f t="array" ref="CJ80">IF(CH80&gt;=8,ROUND(AVERAGE(_xlfn.TAKE(_xlfn.TAKE(_xlfn._xlws.SORT(_xlfn.TAKE(_xlfn._xlws.FILTER(D80:CE80,D80:CE80&lt;&gt;""),1,-8),1,1,TRUE),,7),,-6)),1),"")</f>
        <v>12.9</v>
      </c>
      <c r="CK80" s="43" t="s">
        <v>7</v>
      </c>
      <c r="CL80" s="44">
        <f t="shared" si="5"/>
        <v>-9.2420000000000009</v>
      </c>
      <c r="CN80" cm="1">
        <f t="array" ref="CN80:CU80">IF(CH80&gt;=8,_xlfn.TAKE(_xlfn._xlws.FILTER(D80:CE80,D80:CE80&lt;&gt;""),1,-8),"")</f>
        <v>14.2</v>
      </c>
      <c r="CO80">
        <v>15.6</v>
      </c>
      <c r="CP80">
        <v>10.7</v>
      </c>
      <c r="CQ80">
        <v>14.6</v>
      </c>
      <c r="CR80">
        <v>11.4</v>
      </c>
      <c r="CS80">
        <v>9.6999999999999993</v>
      </c>
      <c r="CT80">
        <v>11.7</v>
      </c>
      <c r="CU80">
        <v>14.6</v>
      </c>
    </row>
    <row r="81" spans="1:99" x14ac:dyDescent="0.25">
      <c r="A81" s="68">
        <v>9270746</v>
      </c>
      <c r="B81" s="22" t="s">
        <v>235</v>
      </c>
      <c r="C81" s="32" t="s">
        <v>236</v>
      </c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>
        <v>18.5</v>
      </c>
      <c r="BF81" s="39"/>
      <c r="BG81" s="39"/>
      <c r="BH81" s="39">
        <v>27.3</v>
      </c>
      <c r="BI81" s="39">
        <v>19.899999999999999</v>
      </c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41">
        <f t="shared" si="6"/>
        <v>3</v>
      </c>
      <c r="CI81" s="39">
        <f t="shared" si="7"/>
        <v>21.9</v>
      </c>
      <c r="CJ81" s="42" t="str" cm="1">
        <f t="array" ref="CJ81">IF(CH81&gt;=8,ROUND(AVERAGE(_xlfn.TAKE(_xlfn.TAKE(_xlfn._xlws.SORT(_xlfn.TAKE(_xlfn._xlws.FILTER(D81:CE81,D81:CE81&lt;&gt;""),1,-8),1,1,TRUE),,7),,-6)),1),"")</f>
        <v/>
      </c>
      <c r="CK81" s="43" t="s">
        <v>7</v>
      </c>
      <c r="CL81" s="44" t="str">
        <f t="shared" si="5"/>
        <v/>
      </c>
    </row>
    <row r="82" spans="1:99" ht="15" customHeight="1" x14ac:dyDescent="0.25">
      <c r="A82" s="38">
        <v>10838064</v>
      </c>
      <c r="B82" s="22" t="s">
        <v>60</v>
      </c>
      <c r="C82" s="32" t="s">
        <v>61</v>
      </c>
      <c r="D82" s="39">
        <v>20.5</v>
      </c>
      <c r="E82" s="39">
        <v>13.6</v>
      </c>
      <c r="F82" s="39"/>
      <c r="G82" s="39">
        <v>22.4</v>
      </c>
      <c r="H82" s="40">
        <v>23.4</v>
      </c>
      <c r="I82" s="40">
        <v>15.6</v>
      </c>
      <c r="J82" s="39"/>
      <c r="K82" s="39">
        <v>21.4</v>
      </c>
      <c r="L82" s="39">
        <v>20.5</v>
      </c>
      <c r="M82" s="39">
        <v>16.600000000000001</v>
      </c>
      <c r="N82" s="39"/>
      <c r="O82" s="39">
        <v>15.6</v>
      </c>
      <c r="P82" s="39"/>
      <c r="Q82" s="39">
        <v>18.5</v>
      </c>
      <c r="R82" s="39">
        <v>17.5</v>
      </c>
      <c r="S82" s="39">
        <v>22.4</v>
      </c>
      <c r="T82" s="39">
        <v>16.600000000000001</v>
      </c>
      <c r="U82" s="39">
        <v>14.6</v>
      </c>
      <c r="V82" s="39">
        <v>17.100000000000001</v>
      </c>
      <c r="W82" s="39"/>
      <c r="X82" s="39"/>
      <c r="Y82" s="39">
        <v>17.5</v>
      </c>
      <c r="Z82" s="39"/>
      <c r="AA82" s="39">
        <v>22.4</v>
      </c>
      <c r="AB82" s="39">
        <v>18.5</v>
      </c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>
        <v>22.4</v>
      </c>
      <c r="AZ82" s="39"/>
      <c r="BA82" s="39"/>
      <c r="BB82" s="39"/>
      <c r="BC82" s="39">
        <v>23.4</v>
      </c>
      <c r="BD82" s="39">
        <v>19.5</v>
      </c>
      <c r="BE82" s="39"/>
      <c r="BF82" s="39"/>
      <c r="BG82" s="39"/>
      <c r="BH82" s="39">
        <v>18.5</v>
      </c>
      <c r="BI82" s="39">
        <v>21.4</v>
      </c>
      <c r="BJ82" s="39">
        <v>14.6</v>
      </c>
      <c r="BK82" s="39"/>
      <c r="BL82" s="39"/>
      <c r="BM82" s="39">
        <v>16.600000000000001</v>
      </c>
      <c r="BN82" s="39"/>
      <c r="BO82" s="39">
        <v>17.5</v>
      </c>
      <c r="BP82" s="39"/>
      <c r="BQ82" s="39">
        <v>16.600000000000001</v>
      </c>
      <c r="BR82" s="39">
        <v>22.4</v>
      </c>
      <c r="BS82" s="39"/>
      <c r="BT82" s="39"/>
      <c r="BU82" s="39"/>
      <c r="BV82" s="39"/>
      <c r="BW82" s="39">
        <v>24.4</v>
      </c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41">
        <f t="shared" si="6"/>
        <v>29</v>
      </c>
      <c r="CI82" s="39">
        <f t="shared" si="7"/>
        <v>19</v>
      </c>
      <c r="CJ82" s="42" cm="1">
        <f t="array" ref="CJ82">IF(CH82&gt;=8,ROUND(AVERAGE(_xlfn.TAKE(_xlfn.TAKE(_xlfn._xlws.SORT(_xlfn.TAKE(_xlfn._xlws.FILTER(D82:CE82,D82:CE82&lt;&gt;""),1,-8),1,1,TRUE),,7),,-6)),1),"")</f>
        <v>18.8</v>
      </c>
      <c r="CK82" s="43" t="s">
        <v>7</v>
      </c>
      <c r="CL82" s="44">
        <f t="shared" si="5"/>
        <v>-15.298999999999999</v>
      </c>
      <c r="CN82" cm="1">
        <f t="array" ref="CN82:CU82">IF(CH82&gt;=8,_xlfn.TAKE(_xlfn._xlws.FILTER(D82:CE82,D82:CE82&lt;&gt;""),1,-8),"")</f>
        <v>18.5</v>
      </c>
      <c r="CO82">
        <v>21.4</v>
      </c>
      <c r="CP82">
        <v>14.6</v>
      </c>
      <c r="CQ82">
        <v>16.600000000000001</v>
      </c>
      <c r="CR82">
        <v>17.5</v>
      </c>
      <c r="CS82">
        <v>16.600000000000001</v>
      </c>
      <c r="CT82">
        <v>22.4</v>
      </c>
      <c r="CU82">
        <v>24.4</v>
      </c>
    </row>
    <row r="83" spans="1:99" ht="15" customHeight="1" x14ac:dyDescent="0.25">
      <c r="A83" s="38">
        <v>5474145</v>
      </c>
      <c r="B83" s="22" t="s">
        <v>79</v>
      </c>
      <c r="C83" s="32" t="s">
        <v>81</v>
      </c>
      <c r="D83" s="39"/>
      <c r="E83" s="39"/>
      <c r="F83" s="39">
        <v>10.7</v>
      </c>
      <c r="G83" s="39"/>
      <c r="H83" s="40"/>
      <c r="I83" s="40"/>
      <c r="J83" s="39"/>
      <c r="K83" s="39"/>
      <c r="L83" s="39"/>
      <c r="M83" s="39">
        <v>11.7</v>
      </c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41">
        <f t="shared" si="6"/>
        <v>2</v>
      </c>
      <c r="CI83" s="39">
        <f t="shared" si="7"/>
        <v>11.2</v>
      </c>
      <c r="CJ83" s="42" t="str" cm="1">
        <f t="array" ref="CJ83">IF(CH83&gt;=8,ROUND(AVERAGE(_xlfn.TAKE(_xlfn.TAKE(_xlfn._xlws.SORT(_xlfn.TAKE(_xlfn._xlws.FILTER(D83:CE83,D83:CE83&lt;&gt;""),1,-8),1,1,TRUE),,7),,-6)),1),"")</f>
        <v/>
      </c>
      <c r="CK83" s="43" t="s">
        <v>7</v>
      </c>
      <c r="CL83" s="44" t="str">
        <f t="shared" si="5"/>
        <v/>
      </c>
      <c r="CN83" t="str" cm="1">
        <f t="array" ref="CN83">IF(CH83&gt;=8,_xlfn.TAKE(_xlfn._xlws.FILTER(D83:CE83,D83:CE83&lt;&gt;""),1,-8),"")</f>
        <v/>
      </c>
    </row>
    <row r="84" spans="1:99" ht="15" customHeight="1" x14ac:dyDescent="0.25">
      <c r="A84" s="38">
        <v>9832150</v>
      </c>
      <c r="B84" s="22" t="s">
        <v>71</v>
      </c>
      <c r="C84" s="32" t="s">
        <v>72</v>
      </c>
      <c r="D84" s="39">
        <v>8.8000000000000007</v>
      </c>
      <c r="E84" s="39"/>
      <c r="F84" s="39"/>
      <c r="G84" s="39"/>
      <c r="H84" s="40">
        <v>10.4</v>
      </c>
      <c r="I84" s="40"/>
      <c r="J84" s="39"/>
      <c r="K84" s="39"/>
      <c r="L84" s="39"/>
      <c r="M84" s="39"/>
      <c r="N84" s="39"/>
      <c r="O84" s="39"/>
      <c r="P84" s="39">
        <v>11.7</v>
      </c>
      <c r="Q84" s="39"/>
      <c r="R84" s="39"/>
      <c r="S84" s="39"/>
      <c r="T84" s="39">
        <v>12.1</v>
      </c>
      <c r="U84" s="39">
        <v>14.9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>
        <v>8.8000000000000007</v>
      </c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41">
        <f t="shared" si="6"/>
        <v>6</v>
      </c>
      <c r="CI84" s="39">
        <f t="shared" si="7"/>
        <v>11.1</v>
      </c>
      <c r="CJ84" s="42" t="str" cm="1">
        <f t="array" ref="CJ84">IF(CH84&gt;=8,ROUND(AVERAGE(_xlfn.TAKE(_xlfn.TAKE(_xlfn._xlws.SORT(_xlfn.TAKE(_xlfn._xlws.FILTER(D84:CE84,D84:CE84&lt;&gt;""),1,-8),1,1,TRUE),,7),,-6)),1),"")</f>
        <v/>
      </c>
      <c r="CK84" s="43" t="s">
        <v>7</v>
      </c>
      <c r="CL84" s="44" t="str">
        <f t="shared" si="5"/>
        <v/>
      </c>
      <c r="CN84" t="str" cm="1">
        <f t="array" ref="CN84">IF(CH84&gt;=8,_xlfn.TAKE(_xlfn._xlws.FILTER(D84:CE84,D84:CE84&lt;&gt;""),1,-8),"")</f>
        <v/>
      </c>
    </row>
    <row r="85" spans="1:99" ht="15" customHeight="1" x14ac:dyDescent="0.25">
      <c r="A85" s="13">
        <v>9640570</v>
      </c>
      <c r="B85" s="22" t="s">
        <v>29</v>
      </c>
      <c r="C85" s="32" t="s">
        <v>30</v>
      </c>
      <c r="D85" s="39"/>
      <c r="E85" s="39"/>
      <c r="F85" s="39"/>
      <c r="G85" s="39"/>
      <c r="H85" s="40"/>
      <c r="I85" s="40">
        <v>18.5</v>
      </c>
      <c r="J85" s="39"/>
      <c r="K85" s="39">
        <v>23.4</v>
      </c>
      <c r="L85" s="39">
        <v>13.3</v>
      </c>
      <c r="M85" s="39"/>
      <c r="N85" s="39"/>
      <c r="O85" s="39">
        <v>15.2</v>
      </c>
      <c r="P85" s="39">
        <v>14.6</v>
      </c>
      <c r="Q85" s="39">
        <v>15.6</v>
      </c>
      <c r="R85" s="39">
        <v>17.100000000000001</v>
      </c>
      <c r="S85" s="39">
        <v>15.6</v>
      </c>
      <c r="T85" s="39">
        <v>9.4</v>
      </c>
      <c r="U85" s="39">
        <v>12.3</v>
      </c>
      <c r="V85" s="39">
        <v>15.2</v>
      </c>
      <c r="W85" s="39"/>
      <c r="X85" s="39"/>
      <c r="Y85" s="39">
        <v>14.6</v>
      </c>
      <c r="Z85" s="39"/>
      <c r="AA85" s="39"/>
      <c r="AB85" s="39">
        <v>13.6</v>
      </c>
      <c r="AC85" s="39"/>
      <c r="AD85" s="39"/>
      <c r="AE85" s="39">
        <v>12.7</v>
      </c>
      <c r="AF85" s="39"/>
      <c r="AG85" s="39"/>
      <c r="AH85" s="39">
        <v>10.7</v>
      </c>
      <c r="AI85" s="39">
        <v>10.7</v>
      </c>
      <c r="AJ85" s="39"/>
      <c r="AK85" s="39">
        <v>10.7</v>
      </c>
      <c r="AL85" s="39">
        <v>11.7</v>
      </c>
      <c r="AM85" s="39">
        <v>12.7</v>
      </c>
      <c r="AN85" s="39"/>
      <c r="AO85" s="39"/>
      <c r="AP85" s="39"/>
      <c r="AQ85" s="39"/>
      <c r="AR85" s="39">
        <v>12.7</v>
      </c>
      <c r="AS85" s="39">
        <v>12.7</v>
      </c>
      <c r="AT85" s="39">
        <v>13.6</v>
      </c>
      <c r="AU85" s="39"/>
      <c r="AV85" s="39">
        <v>19.5</v>
      </c>
      <c r="AW85" s="39">
        <v>9.6999999999999993</v>
      </c>
      <c r="AX85" s="39"/>
      <c r="AY85" s="39"/>
      <c r="AZ85" s="39"/>
      <c r="BA85" s="39"/>
      <c r="BB85" s="39">
        <v>16.600000000000001</v>
      </c>
      <c r="BC85" s="39">
        <v>14.6</v>
      </c>
      <c r="BD85" s="39">
        <v>14.6</v>
      </c>
      <c r="BE85" s="39">
        <v>15.2</v>
      </c>
      <c r="BF85" s="39">
        <v>15.6</v>
      </c>
      <c r="BG85" s="39"/>
      <c r="BH85" s="39">
        <v>17.5</v>
      </c>
      <c r="BI85" s="39">
        <v>14.2</v>
      </c>
      <c r="BJ85" s="39">
        <v>9.6999999999999993</v>
      </c>
      <c r="BK85" s="39"/>
      <c r="BL85" s="39"/>
      <c r="BM85" s="39"/>
      <c r="BN85" s="39"/>
      <c r="BO85" s="39">
        <v>20.5</v>
      </c>
      <c r="BP85" s="39"/>
      <c r="BQ85" s="39">
        <v>12.7</v>
      </c>
      <c r="BR85" s="39">
        <v>15.6</v>
      </c>
      <c r="BS85" s="39"/>
      <c r="BT85" s="39"/>
      <c r="BU85" s="39"/>
      <c r="BV85" s="39"/>
      <c r="BW85" s="39">
        <v>14.2</v>
      </c>
      <c r="BX85" s="39"/>
      <c r="BY85" s="39"/>
      <c r="BZ85" s="39"/>
      <c r="CA85" s="39"/>
      <c r="CB85" s="39">
        <v>13.6</v>
      </c>
      <c r="CC85" s="39"/>
      <c r="CD85" s="39">
        <v>9.6999999999999993</v>
      </c>
      <c r="CE85" s="39">
        <v>16.600000000000001</v>
      </c>
      <c r="CF85" s="39"/>
      <c r="CG85" s="39">
        <v>21.4</v>
      </c>
      <c r="CH85" s="41">
        <f t="shared" si="6"/>
        <v>39</v>
      </c>
      <c r="CI85" s="39">
        <f t="shared" si="7"/>
        <v>14.3</v>
      </c>
      <c r="CJ85" s="42" cm="1">
        <f t="array" ref="CJ85">IF(CH85&gt;=8,ROUND(AVERAGE(_xlfn.TAKE(_xlfn.TAKE(_xlfn._xlws.SORT(_xlfn.TAKE(_xlfn._xlws.FILTER(D85:CE85,D85:CE85&lt;&gt;""),1,-8),1,1,TRUE),,7),,-6)),1),"")</f>
        <v>13.7</v>
      </c>
      <c r="CK85" s="43" t="s">
        <v>7</v>
      </c>
      <c r="CL85" s="44">
        <f t="shared" si="5"/>
        <v>-10.064</v>
      </c>
      <c r="CN85" cm="1">
        <f t="array" ref="CN85:CU85">IF(CH85&gt;=8,_xlfn.TAKE(_xlfn._xlws.FILTER(D85:CE85,D85:CE85&lt;&gt;""),1,-8),"")</f>
        <v>9.6999999999999993</v>
      </c>
      <c r="CO85">
        <v>20.5</v>
      </c>
      <c r="CP85">
        <v>12.7</v>
      </c>
      <c r="CQ85">
        <v>15.6</v>
      </c>
      <c r="CR85">
        <v>14.2</v>
      </c>
      <c r="CS85">
        <v>13.6</v>
      </c>
      <c r="CT85">
        <v>9.6999999999999993</v>
      </c>
      <c r="CU85">
        <v>16.600000000000001</v>
      </c>
    </row>
    <row r="86" spans="1:99" ht="15" customHeight="1" x14ac:dyDescent="0.25">
      <c r="A86" s="68">
        <v>12081390</v>
      </c>
      <c r="B86" s="22" t="s">
        <v>191</v>
      </c>
      <c r="C86" s="32" t="s">
        <v>192</v>
      </c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>
        <v>18.5</v>
      </c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41">
        <f t="shared" si="6"/>
        <v>1</v>
      </c>
      <c r="CI86" s="39">
        <f t="shared" si="7"/>
        <v>18.5</v>
      </c>
      <c r="CJ86" s="42" t="str" cm="1">
        <f t="array" ref="CJ86">IF(CH86&gt;=8,ROUND(AVERAGE(_xlfn.TAKE(_xlfn.TAKE(_xlfn._xlws.SORT(_xlfn.TAKE(_xlfn._xlws.FILTER(D86:CE86,D86:CE86&lt;&gt;""),1,-8),1,1,TRUE),,7),,-6)),1),"")</f>
        <v/>
      </c>
      <c r="CK86" s="43" t="s">
        <v>7</v>
      </c>
      <c r="CL86" s="44" t="str">
        <f t="shared" si="5"/>
        <v/>
      </c>
      <c r="CN86" t="str" cm="1">
        <f t="array" ref="CN86">IF(CH86&gt;=8,_xlfn.TAKE(_xlfn._xlws.FILTER(D86:CE86,D86:CE86&lt;&gt;""),1,-8),"")</f>
        <v/>
      </c>
    </row>
    <row r="87" spans="1:99" x14ac:dyDescent="0.25">
      <c r="A87" s="38">
        <v>12087971</v>
      </c>
      <c r="B87" s="22" t="s">
        <v>123</v>
      </c>
      <c r="C87" s="32" t="s">
        <v>121</v>
      </c>
      <c r="D87" s="39">
        <v>17.5</v>
      </c>
      <c r="E87" s="39">
        <v>18.5</v>
      </c>
      <c r="F87" s="39"/>
      <c r="G87" s="39"/>
      <c r="H87" s="40"/>
      <c r="I87" s="40">
        <v>17.5</v>
      </c>
      <c r="J87" s="39"/>
      <c r="K87" s="39">
        <v>17.5</v>
      </c>
      <c r="L87" s="39">
        <v>12.3</v>
      </c>
      <c r="M87" s="39"/>
      <c r="N87" s="39"/>
      <c r="O87" s="39"/>
      <c r="P87" s="39">
        <v>16.600000000000001</v>
      </c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>
        <v>18.5</v>
      </c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41">
        <f t="shared" si="6"/>
        <v>7</v>
      </c>
      <c r="CI87" s="39">
        <f t="shared" si="7"/>
        <v>16.899999999999999</v>
      </c>
      <c r="CJ87" s="42" t="str" cm="1">
        <f t="array" ref="CJ87">IF(CH87&gt;=8,ROUND(AVERAGE(_xlfn.TAKE(_xlfn.TAKE(_xlfn._xlws.SORT(_xlfn.TAKE(_xlfn._xlws.FILTER(D87:CE87,D87:CE87&lt;&gt;""),1,-8),1,1,TRUE),,7),,-6)),1),"")</f>
        <v/>
      </c>
      <c r="CK87" s="43" t="s">
        <v>7</v>
      </c>
      <c r="CL87" s="44" t="str">
        <f t="shared" si="5"/>
        <v/>
      </c>
      <c r="CN87" t="str" cm="1">
        <f t="array" ref="CN87">IF(CH87&gt;=8,_xlfn.TAKE(_xlfn._xlws.FILTER(D87:CE87,D87:CE87&lt;&gt;""),1,-8),"")</f>
        <v/>
      </c>
    </row>
    <row r="88" spans="1:99" ht="15" customHeight="1" x14ac:dyDescent="0.25">
      <c r="A88" s="38">
        <v>2492469</v>
      </c>
      <c r="B88" s="22" t="s">
        <v>37</v>
      </c>
      <c r="C88" s="32" t="s">
        <v>39</v>
      </c>
      <c r="D88" s="39">
        <v>21.4</v>
      </c>
      <c r="E88" s="39">
        <v>18.5</v>
      </c>
      <c r="F88" s="39">
        <v>15.6</v>
      </c>
      <c r="G88" s="39">
        <v>21.4</v>
      </c>
      <c r="H88" s="40">
        <v>21.4</v>
      </c>
      <c r="I88" s="40"/>
      <c r="J88" s="39"/>
      <c r="K88" s="39"/>
      <c r="L88" s="39"/>
      <c r="M88" s="39">
        <v>18.5</v>
      </c>
      <c r="N88" s="39"/>
      <c r="O88" s="39">
        <v>21.4</v>
      </c>
      <c r="P88" s="39"/>
      <c r="Q88" s="39">
        <v>22.3</v>
      </c>
      <c r="R88" s="39">
        <v>22.4</v>
      </c>
      <c r="S88" s="39">
        <v>31.2</v>
      </c>
      <c r="T88" s="39">
        <v>25.3</v>
      </c>
      <c r="U88" s="39">
        <v>18.5</v>
      </c>
      <c r="V88" s="39">
        <v>21.4</v>
      </c>
      <c r="W88" s="39">
        <v>26.3</v>
      </c>
      <c r="X88" s="39"/>
      <c r="Y88" s="39">
        <v>21.4</v>
      </c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>
        <v>22.4</v>
      </c>
      <c r="AP88" s="39"/>
      <c r="AQ88" s="39"/>
      <c r="AR88" s="39"/>
      <c r="AS88" s="39">
        <v>19.5</v>
      </c>
      <c r="AT88" s="39"/>
      <c r="AU88" s="39"/>
      <c r="AV88" s="39">
        <v>20.5</v>
      </c>
      <c r="AW88" s="39"/>
      <c r="AX88" s="39"/>
      <c r="AY88" s="39"/>
      <c r="AZ88" s="39"/>
      <c r="BA88" s="39"/>
      <c r="BB88" s="39"/>
      <c r="BC88" s="39">
        <v>25.3</v>
      </c>
      <c r="BD88" s="39">
        <v>29.2</v>
      </c>
      <c r="BE88" s="39">
        <v>22.4</v>
      </c>
      <c r="BF88" s="39"/>
      <c r="BG88" s="39"/>
      <c r="BH88" s="39">
        <v>22.4</v>
      </c>
      <c r="BI88" s="39">
        <v>22.4</v>
      </c>
      <c r="BJ88" s="39"/>
      <c r="BK88" s="39"/>
      <c r="BL88" s="39"/>
      <c r="BM88" s="39"/>
      <c r="BN88" s="39"/>
      <c r="BO88" s="39"/>
      <c r="BP88" s="39"/>
      <c r="BQ88" s="39">
        <v>20.5</v>
      </c>
      <c r="BR88" s="39">
        <v>26.3</v>
      </c>
      <c r="BS88" s="39"/>
      <c r="BT88" s="39"/>
      <c r="BU88" s="39"/>
      <c r="BV88" s="39"/>
      <c r="BW88" s="39">
        <v>23.3</v>
      </c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41">
        <f t="shared" si="6"/>
        <v>26</v>
      </c>
      <c r="CI88" s="39">
        <f t="shared" si="7"/>
        <v>22.4</v>
      </c>
      <c r="CJ88" s="42" cm="1">
        <f t="array" ref="CJ88">IF(CH88&gt;=8,ROUND(AVERAGE(_xlfn.TAKE(_xlfn.TAKE(_xlfn._xlws.SORT(_xlfn.TAKE(_xlfn._xlws.FILTER(D88:CE88,D88:CE88&lt;&gt;""),1,-8),1,1,TRUE),,7),,-6)),1),"")</f>
        <v>23.7</v>
      </c>
      <c r="CK88" s="43" t="s">
        <v>7</v>
      </c>
      <c r="CL88" s="44">
        <f t="shared" si="5"/>
        <v>-20.329000000000001</v>
      </c>
      <c r="CN88" cm="1">
        <f t="array" ref="CN88:CU88">IF(CH88&gt;=8,_xlfn.TAKE(_xlfn._xlws.FILTER(D88:CE88,D88:CE88&lt;&gt;""),1,-8),"")</f>
        <v>25.3</v>
      </c>
      <c r="CO88">
        <v>29.2</v>
      </c>
      <c r="CP88">
        <v>22.4</v>
      </c>
      <c r="CQ88">
        <v>22.4</v>
      </c>
      <c r="CR88">
        <v>22.4</v>
      </c>
      <c r="CS88">
        <v>20.5</v>
      </c>
      <c r="CT88">
        <v>26.3</v>
      </c>
      <c r="CU88">
        <v>23.3</v>
      </c>
    </row>
    <row r="89" spans="1:99" x14ac:dyDescent="0.25">
      <c r="A89" s="38">
        <v>10211597</v>
      </c>
      <c r="B89" s="22" t="s">
        <v>108</v>
      </c>
      <c r="C89" s="32" t="s">
        <v>109</v>
      </c>
      <c r="D89" s="39"/>
      <c r="E89" s="39">
        <v>15.6</v>
      </c>
      <c r="F89" s="39"/>
      <c r="G89" s="39">
        <v>14.6</v>
      </c>
      <c r="H89" s="40"/>
      <c r="I89" s="40"/>
      <c r="J89" s="39"/>
      <c r="K89" s="39">
        <v>22.4</v>
      </c>
      <c r="L89" s="39"/>
      <c r="M89" s="39">
        <v>17.5</v>
      </c>
      <c r="N89" s="39"/>
      <c r="O89" s="39">
        <v>17.5</v>
      </c>
      <c r="P89" s="39">
        <v>27.3</v>
      </c>
      <c r="Q89" s="39"/>
      <c r="R89" s="39"/>
      <c r="S89" s="39">
        <v>18.5</v>
      </c>
      <c r="T89" s="39"/>
      <c r="U89" s="39"/>
      <c r="V89" s="39">
        <v>20.9</v>
      </c>
      <c r="W89" s="39"/>
      <c r="X89" s="39"/>
      <c r="Y89" s="39">
        <v>15.6</v>
      </c>
      <c r="Z89" s="39"/>
      <c r="AA89" s="39"/>
      <c r="AB89" s="39">
        <v>13.6</v>
      </c>
      <c r="AC89" s="39"/>
      <c r="AD89" s="39"/>
      <c r="AE89" s="39">
        <v>14.6</v>
      </c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>
        <v>8.8000000000000007</v>
      </c>
      <c r="AZ89" s="39"/>
      <c r="BA89" s="39"/>
      <c r="BB89" s="39"/>
      <c r="BC89" s="39">
        <v>12.7</v>
      </c>
      <c r="BD89" s="39">
        <v>15.6</v>
      </c>
      <c r="BE89" s="39"/>
      <c r="BF89" s="39"/>
      <c r="BG89" s="39"/>
      <c r="BH89" s="39"/>
      <c r="BI89" s="39">
        <v>12.3</v>
      </c>
      <c r="BJ89" s="39"/>
      <c r="BK89" s="39"/>
      <c r="BL89" s="39"/>
      <c r="BM89" s="39">
        <v>17.5</v>
      </c>
      <c r="BN89" s="39">
        <v>17.100000000000001</v>
      </c>
      <c r="BO89" s="39"/>
      <c r="BP89" s="39"/>
      <c r="BQ89" s="39"/>
      <c r="BR89" s="39"/>
      <c r="BS89" s="39"/>
      <c r="BT89" s="39"/>
      <c r="BU89" s="39"/>
      <c r="BV89" s="39"/>
      <c r="BW89" s="39">
        <v>21.8</v>
      </c>
      <c r="BX89" s="39"/>
      <c r="BY89" s="39"/>
      <c r="BZ89" s="39"/>
      <c r="CA89" s="39"/>
      <c r="CB89" s="39"/>
      <c r="CC89" s="39">
        <v>18</v>
      </c>
      <c r="CD89" s="39"/>
      <c r="CE89" s="39"/>
      <c r="CF89" s="39"/>
      <c r="CG89" s="39"/>
      <c r="CH89" s="41">
        <f t="shared" si="6"/>
        <v>19</v>
      </c>
      <c r="CI89" s="39">
        <f t="shared" si="7"/>
        <v>16.899999999999999</v>
      </c>
      <c r="CJ89" s="42" cm="1">
        <f t="array" ref="CJ89">IF(CH89&gt;=8,ROUND(AVERAGE(_xlfn.TAKE(_xlfn.TAKE(_xlfn._xlws.SORT(_xlfn.TAKE(_xlfn._xlws.FILTER(D89:CE89,D89:CE89&lt;&gt;""),1,-8),1,1,TRUE),,7),,-6)),1),"")</f>
        <v>15.5</v>
      </c>
      <c r="CK89" s="43" t="s">
        <v>7</v>
      </c>
      <c r="CL89" s="44">
        <f t="shared" si="5"/>
        <v>-11.912000000000001</v>
      </c>
      <c r="CN89" cm="1">
        <f t="array" ref="CN89:CU89">IF(CH89&gt;=8,_xlfn.TAKE(_xlfn._xlws.FILTER(D89:CE89,D89:CE89&lt;&gt;""),1,-8),"")</f>
        <v>8.8000000000000007</v>
      </c>
      <c r="CO89">
        <v>12.7</v>
      </c>
      <c r="CP89">
        <v>15.6</v>
      </c>
      <c r="CQ89">
        <v>12.3</v>
      </c>
      <c r="CR89">
        <v>17.5</v>
      </c>
      <c r="CS89">
        <v>17.100000000000001</v>
      </c>
      <c r="CT89">
        <v>21.8</v>
      </c>
      <c r="CU89">
        <v>18</v>
      </c>
    </row>
    <row r="90" spans="1:99" x14ac:dyDescent="0.25">
      <c r="A90" s="68">
        <v>12630565</v>
      </c>
      <c r="B90" s="22" t="s">
        <v>155</v>
      </c>
      <c r="C90" s="32" t="s">
        <v>228</v>
      </c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>
        <v>11.7</v>
      </c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>
        <v>15.8</v>
      </c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41">
        <f t="shared" si="6"/>
        <v>2</v>
      </c>
      <c r="CI90" s="39">
        <f t="shared" si="7"/>
        <v>13.8</v>
      </c>
      <c r="CJ90" s="42" t="str" cm="1">
        <f t="array" ref="CJ90">IF(CH90&gt;=8,ROUND(AVERAGE(_xlfn.TAKE(_xlfn.TAKE(_xlfn._xlws.SORT(_xlfn.TAKE(_xlfn._xlws.FILTER(D90:CE90,D90:CE90&lt;&gt;""),1,-8),1,1,TRUE),,7),,-6)),1),"")</f>
        <v/>
      </c>
      <c r="CK90" s="43" t="s">
        <v>7</v>
      </c>
      <c r="CL90" s="44" t="str">
        <f t="shared" si="5"/>
        <v/>
      </c>
    </row>
    <row r="91" spans="1:99" ht="15" customHeight="1" x14ac:dyDescent="0.25">
      <c r="A91" s="38">
        <v>9273879</v>
      </c>
      <c r="B91" s="22" t="s">
        <v>50</v>
      </c>
      <c r="C91" s="32" t="s">
        <v>51</v>
      </c>
      <c r="D91" s="39">
        <v>12.7</v>
      </c>
      <c r="E91" s="39"/>
      <c r="F91" s="39"/>
      <c r="G91" s="39"/>
      <c r="H91" s="46"/>
      <c r="I91" s="40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>
        <v>9.6999999999999993</v>
      </c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41">
        <f t="shared" si="6"/>
        <v>2</v>
      </c>
      <c r="CI91" s="39">
        <f t="shared" si="7"/>
        <v>11.2</v>
      </c>
      <c r="CJ91" s="42" t="str" cm="1">
        <f t="array" ref="CJ91">IF(CH91&gt;=8,ROUND(AVERAGE(_xlfn.TAKE(_xlfn.TAKE(_xlfn._xlws.SORT(_xlfn.TAKE(_xlfn._xlws.FILTER(D91:CE91,D91:CE91&lt;&gt;""),1,-8),1,1,TRUE),,7),,-6)),1),"")</f>
        <v/>
      </c>
      <c r="CK91" s="43" t="s">
        <v>7</v>
      </c>
      <c r="CL91" s="44" t="str">
        <f t="shared" si="5"/>
        <v/>
      </c>
      <c r="CN91" t="str" cm="1">
        <f t="array" ref="CN91">IF(CH91&gt;=8,_xlfn.TAKE(_xlfn._xlws.FILTER(D91:CE91,D91:CE91&lt;&gt;""),1,-8),"")</f>
        <v/>
      </c>
    </row>
    <row r="92" spans="1:99" ht="15" customHeight="1" x14ac:dyDescent="0.25">
      <c r="A92" s="45">
        <v>8598459</v>
      </c>
      <c r="B92" s="22" t="s">
        <v>155</v>
      </c>
      <c r="C92" s="32" t="s">
        <v>156</v>
      </c>
      <c r="D92" s="39"/>
      <c r="E92" s="39"/>
      <c r="F92" s="39"/>
      <c r="G92" s="39"/>
      <c r="H92" s="46"/>
      <c r="I92" s="40"/>
      <c r="J92" s="39"/>
      <c r="K92" s="39"/>
      <c r="L92" s="39">
        <v>17.100000000000001</v>
      </c>
      <c r="M92" s="39">
        <v>21.2</v>
      </c>
      <c r="N92" s="39"/>
      <c r="O92" s="39">
        <v>20.2</v>
      </c>
      <c r="P92" s="39"/>
      <c r="Q92" s="39"/>
      <c r="R92" s="39">
        <v>25.4</v>
      </c>
      <c r="S92" s="39">
        <v>24.4</v>
      </c>
      <c r="T92" s="39">
        <v>16</v>
      </c>
      <c r="U92" s="39">
        <v>25.4</v>
      </c>
      <c r="V92" s="39">
        <v>26.5</v>
      </c>
      <c r="W92" s="39">
        <v>23.4</v>
      </c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>
        <v>21.2</v>
      </c>
      <c r="AZ92" s="39"/>
      <c r="BA92" s="39"/>
      <c r="BB92" s="39"/>
      <c r="BC92" s="39"/>
      <c r="BD92" s="39"/>
      <c r="BE92" s="39"/>
      <c r="BF92" s="39"/>
      <c r="BG92" s="39"/>
      <c r="BH92" s="39"/>
      <c r="BI92" s="39">
        <v>25.4</v>
      </c>
      <c r="BJ92" s="39"/>
      <c r="BK92" s="39"/>
      <c r="BL92" s="39"/>
      <c r="BM92" s="39">
        <v>18.100000000000001</v>
      </c>
      <c r="BN92" s="39">
        <v>19.100000000000001</v>
      </c>
      <c r="BO92" s="39"/>
      <c r="BP92" s="39"/>
      <c r="BQ92" s="39">
        <v>17.100000000000001</v>
      </c>
      <c r="BR92" s="39">
        <v>26.5</v>
      </c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41">
        <f t="shared" si="6"/>
        <v>15</v>
      </c>
      <c r="CI92" s="39">
        <f t="shared" si="7"/>
        <v>21.8</v>
      </c>
      <c r="CJ92" s="42" cm="1">
        <f t="array" ref="CJ92">IF(CH92&gt;=8,ROUND(AVERAGE(_xlfn.TAKE(_xlfn.TAKE(_xlfn._xlws.SORT(_xlfn.TAKE(_xlfn._xlws.FILTER(D92:CE92,D92:CE92&lt;&gt;""),1,-8),1,1,TRUE),,7),,-6)),1),"")</f>
        <v>22.3</v>
      </c>
      <c r="CK92" s="43" t="s">
        <v>8</v>
      </c>
      <c r="CL92" s="44">
        <f t="shared" si="5"/>
        <v>-14.013</v>
      </c>
      <c r="CM92" s="21"/>
      <c r="CN92" cm="1">
        <f t="array" ref="CN92:CU92">IF(CH92&gt;=8,_xlfn.TAKE(_xlfn._xlws.FILTER(D92:CE92,D92:CE92&lt;&gt;""),1,-8),"")</f>
        <v>26.5</v>
      </c>
      <c r="CO92">
        <v>23.4</v>
      </c>
      <c r="CP92">
        <v>21.2</v>
      </c>
      <c r="CQ92">
        <v>25.4</v>
      </c>
      <c r="CR92">
        <v>18.100000000000001</v>
      </c>
      <c r="CS92">
        <v>19.100000000000001</v>
      </c>
      <c r="CT92">
        <v>17.100000000000001</v>
      </c>
      <c r="CU92">
        <v>26.5</v>
      </c>
    </row>
    <row r="93" spans="1:99" x14ac:dyDescent="0.25">
      <c r="A93" s="38">
        <v>1641161</v>
      </c>
      <c r="B93" s="22" t="s">
        <v>129</v>
      </c>
      <c r="C93" s="32" t="s">
        <v>130</v>
      </c>
      <c r="D93" s="39"/>
      <c r="E93" s="39"/>
      <c r="F93" s="39"/>
      <c r="G93" s="39"/>
      <c r="H93" s="40">
        <v>13.3</v>
      </c>
      <c r="I93" s="46"/>
      <c r="J93" s="39"/>
      <c r="K93" s="39"/>
      <c r="L93" s="39">
        <v>13.3</v>
      </c>
      <c r="M93" s="39"/>
      <c r="N93" s="39"/>
      <c r="O93" s="39"/>
      <c r="P93" s="39"/>
      <c r="Q93" s="39">
        <v>17.5</v>
      </c>
      <c r="R93" s="39"/>
      <c r="S93" s="39">
        <v>18.5</v>
      </c>
      <c r="T93" s="39">
        <v>14.6</v>
      </c>
      <c r="U93" s="39">
        <v>17.5</v>
      </c>
      <c r="V93" s="39"/>
      <c r="W93" s="39"/>
      <c r="X93" s="39"/>
      <c r="Y93" s="39">
        <v>12.7</v>
      </c>
      <c r="Z93" s="39"/>
      <c r="AA93" s="39"/>
      <c r="AB93" s="39">
        <v>16.600000000000001</v>
      </c>
      <c r="AC93" s="39"/>
      <c r="AD93" s="39"/>
      <c r="AE93" s="39">
        <v>9.6999999999999993</v>
      </c>
      <c r="AF93" s="39"/>
      <c r="AG93" s="39">
        <v>14.6</v>
      </c>
      <c r="AH93" s="39"/>
      <c r="AI93" s="39"/>
      <c r="AJ93" s="39">
        <v>16.600000000000001</v>
      </c>
      <c r="AK93" s="39">
        <v>13.6</v>
      </c>
      <c r="AL93" s="39">
        <v>13.6</v>
      </c>
      <c r="AM93" s="39"/>
      <c r="AN93" s="39">
        <v>14.6</v>
      </c>
      <c r="AO93" s="39"/>
      <c r="AP93" s="39">
        <v>11.7</v>
      </c>
      <c r="AQ93" s="39">
        <v>16.600000000000001</v>
      </c>
      <c r="AR93" s="39">
        <v>14.6</v>
      </c>
      <c r="AS93" s="39">
        <v>18.5</v>
      </c>
      <c r="AT93" s="39">
        <v>12.7</v>
      </c>
      <c r="AU93" s="39">
        <v>16.600000000000001</v>
      </c>
      <c r="AV93" s="39">
        <v>16.600000000000001</v>
      </c>
      <c r="AW93" s="39">
        <v>8.8000000000000007</v>
      </c>
      <c r="AX93" s="39">
        <v>22.4</v>
      </c>
      <c r="AY93" s="39"/>
      <c r="AZ93" s="39"/>
      <c r="BA93" s="39"/>
      <c r="BB93" s="39"/>
      <c r="BC93" s="39">
        <v>15.6</v>
      </c>
      <c r="BD93" s="39"/>
      <c r="BE93" s="39"/>
      <c r="BF93" s="39"/>
      <c r="BG93" s="39"/>
      <c r="BH93" s="39">
        <v>16.600000000000001</v>
      </c>
      <c r="BI93" s="39"/>
      <c r="BJ93" s="39"/>
      <c r="BK93" s="39"/>
      <c r="BL93" s="39"/>
      <c r="BM93" s="39"/>
      <c r="BN93" s="39"/>
      <c r="BO93" s="39"/>
      <c r="BP93" s="39"/>
      <c r="BQ93" s="39">
        <v>9.6999999999999993</v>
      </c>
      <c r="BR93" s="39">
        <v>16.600000000000001</v>
      </c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>
        <v>12.7</v>
      </c>
      <c r="CD93" s="39">
        <v>6.6</v>
      </c>
      <c r="CE93" s="39"/>
      <c r="CF93" s="39">
        <v>13.3</v>
      </c>
      <c r="CG93" s="39"/>
      <c r="CH93" s="41">
        <f t="shared" si="6"/>
        <v>29</v>
      </c>
      <c r="CI93" s="39">
        <f t="shared" si="7"/>
        <v>14.6</v>
      </c>
      <c r="CJ93" s="42" cm="1">
        <f t="array" ref="CJ93">IF(CH93&gt;=8,ROUND(AVERAGE(_xlfn.TAKE(_xlfn.TAKE(_xlfn._xlws.SORT(_xlfn.TAKE(_xlfn._xlws.FILTER(D93:CE93,D93:CE93&lt;&gt;""),1,-8),1,1,TRUE),,7),,-6)),1),"")</f>
        <v>13.3</v>
      </c>
      <c r="CK93" s="43" t="s">
        <v>7</v>
      </c>
      <c r="CL93" s="44">
        <f t="shared" si="5"/>
        <v>-9.6530000000000005</v>
      </c>
      <c r="CN93" cm="1">
        <f t="array" ref="CN93:CU93">IF(CH93&gt;=8,_xlfn.TAKE(_xlfn._xlws.FILTER(D93:CE93,D93:CE93&lt;&gt;""),1,-8),"")</f>
        <v>8.8000000000000007</v>
      </c>
      <c r="CO93">
        <v>22.4</v>
      </c>
      <c r="CP93">
        <v>15.6</v>
      </c>
      <c r="CQ93">
        <v>16.600000000000001</v>
      </c>
      <c r="CR93">
        <v>9.6999999999999993</v>
      </c>
      <c r="CS93">
        <v>16.600000000000001</v>
      </c>
      <c r="CT93">
        <v>12.7</v>
      </c>
      <c r="CU93">
        <v>6.6</v>
      </c>
    </row>
    <row r="94" spans="1:99" x14ac:dyDescent="0.25">
      <c r="A94" s="68">
        <v>12659945</v>
      </c>
      <c r="B94" s="22" t="s">
        <v>159</v>
      </c>
      <c r="C94" s="32" t="s">
        <v>160</v>
      </c>
      <c r="D94" s="39"/>
      <c r="E94" s="39"/>
      <c r="F94" s="39"/>
      <c r="G94" s="39"/>
      <c r="H94" s="40"/>
      <c r="I94" s="46"/>
      <c r="J94" s="39"/>
      <c r="K94" s="39"/>
      <c r="L94" s="39"/>
      <c r="M94" s="39"/>
      <c r="N94" s="39"/>
      <c r="O94" s="39">
        <v>20.9</v>
      </c>
      <c r="P94" s="39"/>
      <c r="Q94" s="39">
        <v>20.5</v>
      </c>
      <c r="R94" s="39"/>
      <c r="S94" s="39">
        <v>15.6</v>
      </c>
      <c r="T94" s="39"/>
      <c r="U94" s="39"/>
      <c r="V94" s="39">
        <v>18</v>
      </c>
      <c r="W94" s="39">
        <v>19.5</v>
      </c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41">
        <f t="shared" si="6"/>
        <v>5</v>
      </c>
      <c r="CI94" s="39">
        <f t="shared" si="7"/>
        <v>18.899999999999999</v>
      </c>
      <c r="CJ94" s="42" t="str" cm="1">
        <f t="array" ref="CJ94">IF(CH94&gt;=8,ROUND(AVERAGE(_xlfn.TAKE(_xlfn.TAKE(_xlfn._xlws.SORT(_xlfn.TAKE(_xlfn._xlws.FILTER(D94:CE94,D94:CE94&lt;&gt;""),1,-8),1,1,TRUE),,7),,-6)),1),"")</f>
        <v/>
      </c>
      <c r="CK94" s="43" t="s">
        <v>7</v>
      </c>
      <c r="CL94" s="44" t="str">
        <f t="shared" si="5"/>
        <v/>
      </c>
      <c r="CN94" t="str" cm="1">
        <f t="array" ref="CN94">IF(CH94&gt;=8,_xlfn.TAKE(_xlfn._xlws.FILTER(D94:CE94,D94:CE94&lt;&gt;""),1,-8),"")</f>
        <v/>
      </c>
    </row>
    <row r="95" spans="1:99" ht="15.75" customHeight="1" x14ac:dyDescent="0.25">
      <c r="A95" s="45">
        <v>668845</v>
      </c>
      <c r="B95" s="22" t="s">
        <v>147</v>
      </c>
      <c r="C95" s="32" t="s">
        <v>148</v>
      </c>
      <c r="D95" s="39"/>
      <c r="E95" s="39"/>
      <c r="F95" s="39"/>
      <c r="G95" s="39"/>
      <c r="H95" s="40"/>
      <c r="I95" s="46"/>
      <c r="J95" s="39"/>
      <c r="K95" s="39">
        <v>9.6999999999999993</v>
      </c>
      <c r="L95" s="39"/>
      <c r="M95" s="39"/>
      <c r="N95" s="39"/>
      <c r="O95" s="39">
        <v>16</v>
      </c>
      <c r="P95" s="39"/>
      <c r="Q95" s="39"/>
      <c r="R95" s="39"/>
      <c r="S95" s="39">
        <v>24.4</v>
      </c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>
        <v>20.2</v>
      </c>
      <c r="BI95" s="39">
        <v>21.8</v>
      </c>
      <c r="BJ95" s="39"/>
      <c r="BK95" s="39"/>
      <c r="BL95" s="39"/>
      <c r="BM95" s="39"/>
      <c r="BN95" s="39">
        <v>25.4</v>
      </c>
      <c r="BO95" s="39"/>
      <c r="BP95" s="39"/>
      <c r="BQ95" s="39">
        <v>13.9</v>
      </c>
      <c r="BR95" s="39">
        <v>25.4</v>
      </c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41">
        <f t="shared" si="6"/>
        <v>8</v>
      </c>
      <c r="CI95" s="39">
        <f t="shared" si="7"/>
        <v>19.600000000000001</v>
      </c>
      <c r="CJ95" s="42" cm="1">
        <f t="array" ref="CJ95">IF(CH95&gt;=8,ROUND(AVERAGE(_xlfn.TAKE(_xlfn.TAKE(_xlfn._xlws.SORT(_xlfn.TAKE(_xlfn._xlws.FILTER(D95:CE95,D95:CE95&lt;&gt;""),1,-8),1,1,TRUE),,7),,-6)),1),"")</f>
        <v>20.3</v>
      </c>
      <c r="CK95" s="43" t="s">
        <v>7</v>
      </c>
      <c r="CL95" s="44">
        <f t="shared" si="5"/>
        <v>-16.838999999999999</v>
      </c>
      <c r="CN95" cm="1">
        <f t="array" ref="CN95:CU95">IF(CH95&gt;=8,_xlfn.TAKE(_xlfn._xlws.FILTER(D95:CE95,D95:CE95&lt;&gt;""),1,-8),"")</f>
        <v>9.6999999999999993</v>
      </c>
      <c r="CO95">
        <v>16</v>
      </c>
      <c r="CP95">
        <v>24.4</v>
      </c>
      <c r="CQ95">
        <v>20.2</v>
      </c>
      <c r="CR95">
        <v>21.8</v>
      </c>
      <c r="CS95">
        <v>25.4</v>
      </c>
      <c r="CT95">
        <v>13.9</v>
      </c>
      <c r="CU95">
        <v>25.4</v>
      </c>
    </row>
    <row r="96" spans="1:99" ht="15.75" customHeight="1" x14ac:dyDescent="0.25">
      <c r="A96" s="68">
        <v>1307745</v>
      </c>
      <c r="B96" s="22" t="s">
        <v>29</v>
      </c>
      <c r="C96" s="32" t="s">
        <v>241</v>
      </c>
      <c r="D96" s="39"/>
      <c r="E96" s="39"/>
      <c r="F96" s="39"/>
      <c r="G96" s="39"/>
      <c r="H96" s="40"/>
      <c r="I96" s="46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>
        <v>18.5</v>
      </c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41"/>
      <c r="CI96" s="39"/>
      <c r="CJ96" s="42"/>
      <c r="CK96" s="43"/>
      <c r="CL96" s="44"/>
    </row>
    <row r="97" spans="1:99" x14ac:dyDescent="0.25">
      <c r="A97" s="38">
        <v>1081202</v>
      </c>
      <c r="B97" s="22" t="s">
        <v>50</v>
      </c>
      <c r="C97" s="32" t="s">
        <v>52</v>
      </c>
      <c r="D97" s="39">
        <v>11.7</v>
      </c>
      <c r="E97" s="39">
        <v>12.7</v>
      </c>
      <c r="F97" s="39">
        <v>13.6</v>
      </c>
      <c r="G97" s="39">
        <v>13.6</v>
      </c>
      <c r="H97" s="40">
        <v>6.6</v>
      </c>
      <c r="I97" s="40">
        <v>7.8</v>
      </c>
      <c r="J97" s="39"/>
      <c r="K97" s="39">
        <v>13.6</v>
      </c>
      <c r="L97" s="39"/>
      <c r="M97" s="39">
        <v>13.6</v>
      </c>
      <c r="N97" s="39"/>
      <c r="O97" s="39">
        <v>13.3</v>
      </c>
      <c r="P97" s="39">
        <v>11.7</v>
      </c>
      <c r="Q97" s="39">
        <v>7.8</v>
      </c>
      <c r="R97" s="39">
        <v>13.3</v>
      </c>
      <c r="S97" s="39"/>
      <c r="T97" s="39">
        <v>13.1</v>
      </c>
      <c r="U97" s="39">
        <v>9.4</v>
      </c>
      <c r="V97" s="39">
        <v>11.4</v>
      </c>
      <c r="W97" s="39">
        <v>16.600000000000001</v>
      </c>
      <c r="X97" s="39"/>
      <c r="Y97" s="39">
        <v>13.6</v>
      </c>
      <c r="Z97" s="39"/>
      <c r="AA97" s="39">
        <v>7.8</v>
      </c>
      <c r="AB97" s="39">
        <v>18.5</v>
      </c>
      <c r="AC97" s="39"/>
      <c r="AD97" s="39"/>
      <c r="AE97" s="39">
        <v>5.8</v>
      </c>
      <c r="AF97" s="39"/>
      <c r="AG97" s="39"/>
      <c r="AH97" s="39"/>
      <c r="AI97" s="39">
        <v>11.4</v>
      </c>
      <c r="AJ97" s="39">
        <v>15.6</v>
      </c>
      <c r="AK97" s="39">
        <v>7.8</v>
      </c>
      <c r="AL97" s="39"/>
      <c r="AM97" s="39">
        <v>13.6</v>
      </c>
      <c r="AN97" s="39">
        <v>6.8</v>
      </c>
      <c r="AO97" s="39">
        <v>9.6999999999999993</v>
      </c>
      <c r="AP97" s="39">
        <v>6.8</v>
      </c>
      <c r="AQ97" s="39">
        <v>6.8</v>
      </c>
      <c r="AR97" s="39">
        <v>10.7</v>
      </c>
      <c r="AS97" s="39">
        <v>14.6</v>
      </c>
      <c r="AT97" s="39"/>
      <c r="AU97" s="39"/>
      <c r="AV97" s="39"/>
      <c r="AW97" s="39"/>
      <c r="AX97" s="39">
        <v>16.600000000000001</v>
      </c>
      <c r="AY97" s="39">
        <v>12.7</v>
      </c>
      <c r="AZ97" s="39"/>
      <c r="BA97" s="39"/>
      <c r="BB97" s="39">
        <v>11.7</v>
      </c>
      <c r="BC97" s="39">
        <v>11.7</v>
      </c>
      <c r="BD97" s="39">
        <v>7.8</v>
      </c>
      <c r="BE97" s="39">
        <v>6.6</v>
      </c>
      <c r="BF97" s="39">
        <v>9.6999999999999993</v>
      </c>
      <c r="BG97" s="39"/>
      <c r="BH97" s="39">
        <v>12.7</v>
      </c>
      <c r="BI97" s="39">
        <v>10.3</v>
      </c>
      <c r="BJ97" s="39">
        <v>11.4</v>
      </c>
      <c r="BK97" s="39"/>
      <c r="BL97" s="39"/>
      <c r="BM97" s="39">
        <v>13.6</v>
      </c>
      <c r="BN97" s="39"/>
      <c r="BO97" s="39">
        <v>10.7</v>
      </c>
      <c r="BP97" s="39"/>
      <c r="BQ97" s="39">
        <v>10.3</v>
      </c>
      <c r="BR97" s="39">
        <v>8.4</v>
      </c>
      <c r="BS97" s="39"/>
      <c r="BT97" s="39"/>
      <c r="BU97" s="39"/>
      <c r="BV97" s="39"/>
      <c r="BW97" s="39">
        <v>12.1</v>
      </c>
      <c r="BX97" s="39"/>
      <c r="BY97" s="39">
        <v>14.6</v>
      </c>
      <c r="BZ97" s="39"/>
      <c r="CA97" s="39"/>
      <c r="CB97" s="39">
        <v>11.4</v>
      </c>
      <c r="CC97" s="39">
        <v>11.4</v>
      </c>
      <c r="CD97" s="39">
        <v>7.6</v>
      </c>
      <c r="CE97" s="39">
        <v>18</v>
      </c>
      <c r="CF97" s="39">
        <v>10.4</v>
      </c>
      <c r="CG97" s="39"/>
      <c r="CH97" s="41">
        <f>COUNT(D97:CF97)</f>
        <v>51</v>
      </c>
      <c r="CI97" s="39">
        <f t="shared" si="7"/>
        <v>11.4</v>
      </c>
      <c r="CJ97" s="42" cm="1">
        <f t="array" ref="CJ97">IF(CH97&gt;=8,ROUND(AVERAGE(_xlfn.TAKE(_xlfn.TAKE(_xlfn._xlws.SORT(_xlfn.TAKE(_xlfn._xlws.FILTER(D97:CE97,D97:CE97&lt;&gt;""),1,-8),1,1,TRUE),,7),,-6)),1),"")</f>
        <v>11.4</v>
      </c>
      <c r="CK97" s="43" t="s">
        <v>7</v>
      </c>
      <c r="CL97" s="44">
        <f t="shared" ref="CL97:CL110" si="8">IF(CJ97&lt;&gt;"",
IF(CK97="Gold",ROUND(-((CJ97*($C$114/113))+($B$114-72)),3),
IF(CK97="Blue",ROUND(-((CJ97*($C$115/113))+($B$115-72)),3),
IF(CK97="Blue/White",ROUND(-((CJ97*($C$116/113))+($B$116-72)),3),
IF(CK97="White",ROUND(-((CJ97*($C$117/113))+($B$117-72)),3),
IF(CK97="White/Red",ROUND(-((CJ97*($C$118/113))+($B$118-72)),3),
IF(CK97="Red",ROUND(-((CJ97*($C$119/113))+($B$119-72)),3),0)))))),"")</f>
        <v>-7.7030000000000003</v>
      </c>
      <c r="CN97" cm="1">
        <f t="array" ref="CN97:CU97">IF(CH97&gt;=8,_xlfn.TAKE(_xlfn._xlws.FILTER(D97:CE97,D97:CE97&lt;&gt;""),1,-8),"")</f>
        <v>10.3</v>
      </c>
      <c r="CO97">
        <v>8.4</v>
      </c>
      <c r="CP97">
        <v>12.1</v>
      </c>
      <c r="CQ97">
        <v>14.6</v>
      </c>
      <c r="CR97">
        <v>11.4</v>
      </c>
      <c r="CS97">
        <v>11.4</v>
      </c>
      <c r="CT97">
        <v>7.6</v>
      </c>
      <c r="CU97">
        <v>18</v>
      </c>
    </row>
    <row r="98" spans="1:99" x14ac:dyDescent="0.25">
      <c r="A98" s="45">
        <v>7851515</v>
      </c>
      <c r="B98" s="22" t="s">
        <v>79</v>
      </c>
      <c r="C98" s="32" t="s">
        <v>149</v>
      </c>
      <c r="D98" s="39"/>
      <c r="E98" s="39"/>
      <c r="F98" s="39"/>
      <c r="G98" s="39"/>
      <c r="H98" s="40"/>
      <c r="I98" s="40"/>
      <c r="J98" s="39"/>
      <c r="K98" s="39">
        <v>16.600000000000001</v>
      </c>
      <c r="L98" s="39">
        <v>9.5</v>
      </c>
      <c r="M98" s="39"/>
      <c r="N98" s="39"/>
      <c r="O98" s="39">
        <v>10.4</v>
      </c>
      <c r="P98" s="39"/>
      <c r="Q98" s="39"/>
      <c r="R98" s="39"/>
      <c r="S98" s="39"/>
      <c r="T98" s="39">
        <v>16.600000000000001</v>
      </c>
      <c r="U98" s="39">
        <v>3.9</v>
      </c>
      <c r="V98" s="39"/>
      <c r="W98" s="39"/>
      <c r="X98" s="39"/>
      <c r="Y98" s="39">
        <v>15.6</v>
      </c>
      <c r="Z98" s="39"/>
      <c r="AA98" s="39"/>
      <c r="AB98" s="39">
        <v>15.6</v>
      </c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>
        <v>12.7</v>
      </c>
      <c r="BI98" s="39"/>
      <c r="BJ98" s="39">
        <v>5.8</v>
      </c>
      <c r="BK98" s="39"/>
      <c r="BL98" s="39"/>
      <c r="BM98" s="39"/>
      <c r="BN98" s="39"/>
      <c r="BO98" s="39">
        <v>11.2</v>
      </c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41">
        <f t="shared" si="6"/>
        <v>10</v>
      </c>
      <c r="CI98" s="39">
        <f t="shared" si="7"/>
        <v>11.8</v>
      </c>
      <c r="CJ98" s="42" cm="1">
        <f t="array" ref="CJ98">IF(CH98&gt;=8,ROUND(AVERAGE(_xlfn.TAKE(_xlfn.TAKE(_xlfn._xlws.SORT(_xlfn.TAKE(_xlfn._xlws.FILTER(D98:CE98,D98:CE98&lt;&gt;""),1,-8),1,1,TRUE),,7),,-6)),1),"")</f>
        <v>11.9</v>
      </c>
      <c r="CK98" s="43" t="s">
        <v>7</v>
      </c>
      <c r="CL98" s="44">
        <f t="shared" si="8"/>
        <v>-8.2159999999999993</v>
      </c>
      <c r="CN98" cm="1">
        <f t="array" ref="CN98:CU98">IF(CH98&gt;=8,_xlfn.TAKE(_xlfn._xlws.FILTER(D98:CE98,D98:CE98&lt;&gt;""),1,-8),"")</f>
        <v>10.4</v>
      </c>
      <c r="CO98">
        <v>16.600000000000001</v>
      </c>
      <c r="CP98">
        <v>3.9</v>
      </c>
      <c r="CQ98">
        <v>15.6</v>
      </c>
      <c r="CR98">
        <v>15.6</v>
      </c>
      <c r="CS98">
        <v>12.7</v>
      </c>
      <c r="CT98">
        <v>5.8</v>
      </c>
      <c r="CU98">
        <v>11.2</v>
      </c>
    </row>
    <row r="99" spans="1:99" x14ac:dyDescent="0.25">
      <c r="A99" s="59">
        <v>1263844</v>
      </c>
      <c r="B99" s="22" t="s">
        <v>247</v>
      </c>
      <c r="C99" s="32" t="s">
        <v>248</v>
      </c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>
        <v>12.1</v>
      </c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41"/>
      <c r="CI99" s="39"/>
      <c r="CJ99" s="42" t="str" cm="1">
        <f t="array" ref="CJ99">IF(CH99&gt;=8,ROUND(AVERAGE(_xlfn.TAKE(_xlfn.TAKE(_xlfn._xlws.SORT(_xlfn.TAKE(_xlfn._xlws.FILTER(D99:CE99,D99:CE99&lt;&gt;""),1,-8),1,1,TRUE),,7),,-6)),1),"")</f>
        <v/>
      </c>
      <c r="CK99" s="43" t="s">
        <v>7</v>
      </c>
      <c r="CL99" s="44" t="str">
        <f t="shared" si="8"/>
        <v/>
      </c>
    </row>
    <row r="100" spans="1:99" x14ac:dyDescent="0.25">
      <c r="A100" s="68">
        <v>10486156</v>
      </c>
      <c r="B100" s="22" t="s">
        <v>151</v>
      </c>
      <c r="C100" s="32" t="s">
        <v>161</v>
      </c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>
        <v>16.600000000000001</v>
      </c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41">
        <f t="shared" si="6"/>
        <v>1</v>
      </c>
      <c r="CI100" s="39">
        <f t="shared" si="7"/>
        <v>16.600000000000001</v>
      </c>
      <c r="CJ100" s="42" t="str" cm="1">
        <f t="array" ref="CJ100">IF(CH100&gt;=8,ROUND(AVERAGE(_xlfn.TAKE(_xlfn.TAKE(_xlfn._xlws.SORT(_xlfn.TAKE(_xlfn._xlws.FILTER(D100:CE100,D100:CE100&lt;&gt;""),1,-8),1,1,TRUE),,7),,-6)),1),"")</f>
        <v/>
      </c>
      <c r="CK100" s="43" t="s">
        <v>7</v>
      </c>
      <c r="CL100" s="44" t="str">
        <f t="shared" si="8"/>
        <v/>
      </c>
      <c r="CN100" t="str" cm="1">
        <f t="array" ref="CN100">IF(CH100&gt;=8,_xlfn.TAKE(_xlfn._xlws.FILTER(D100:CE100,D100:CE100&lt;&gt;""),1,-8),"")</f>
        <v/>
      </c>
    </row>
    <row r="101" spans="1:99" x14ac:dyDescent="0.25">
      <c r="A101" s="68">
        <v>256516</v>
      </c>
      <c r="B101" s="22" t="s">
        <v>172</v>
      </c>
      <c r="C101" s="32" t="s">
        <v>7</v>
      </c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  <c r="Q101" s="39">
        <v>25.3</v>
      </c>
      <c r="R101" s="39">
        <v>27.3</v>
      </c>
      <c r="S101" s="39">
        <v>21.4</v>
      </c>
      <c r="T101" s="39"/>
      <c r="U101" s="39"/>
      <c r="V101" s="39"/>
      <c r="W101" s="39"/>
      <c r="X101" s="39"/>
      <c r="Y101" s="39"/>
      <c r="Z101" s="39"/>
      <c r="AA101" s="39">
        <v>28.3</v>
      </c>
      <c r="AB101" s="39">
        <v>18.5</v>
      </c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>
        <v>23.4</v>
      </c>
      <c r="BC101" s="39">
        <v>15.6</v>
      </c>
      <c r="BD101" s="39">
        <v>22.4</v>
      </c>
      <c r="BE101" s="39"/>
      <c r="BF101" s="39"/>
      <c r="BG101" s="39"/>
      <c r="BH101" s="39"/>
      <c r="BI101" s="39"/>
      <c r="BJ101" s="39"/>
      <c r="BK101" s="39"/>
      <c r="BL101" s="39"/>
      <c r="BM101" s="39"/>
      <c r="BN101" s="39">
        <v>23.4</v>
      </c>
      <c r="BO101" s="39">
        <v>22.4</v>
      </c>
      <c r="BP101" s="39"/>
      <c r="BQ101" s="39"/>
      <c r="BR101" s="39"/>
      <c r="BS101" s="39"/>
      <c r="BT101" s="39"/>
      <c r="BU101" s="39"/>
      <c r="BV101" s="39"/>
      <c r="BW101" s="39">
        <v>28.6</v>
      </c>
      <c r="BX101" s="39"/>
      <c r="BY101" s="39">
        <v>27.3</v>
      </c>
      <c r="BZ101" s="39"/>
      <c r="CA101" s="39"/>
      <c r="CB101" s="39"/>
      <c r="CC101" s="39"/>
      <c r="CD101" s="39"/>
      <c r="CE101" s="39"/>
      <c r="CF101" s="39"/>
      <c r="CG101" s="39"/>
      <c r="CH101" s="41">
        <f t="shared" si="6"/>
        <v>12</v>
      </c>
      <c r="CI101" s="39">
        <f t="shared" si="7"/>
        <v>23.7</v>
      </c>
      <c r="CJ101" s="42" cm="1">
        <f t="array" ref="CJ101">IF(CH101&gt;=8,ROUND(AVERAGE(_xlfn.TAKE(_xlfn.TAKE(_xlfn._xlws.SORT(_xlfn.TAKE(_xlfn._xlws.FILTER(D101:CE101,D101:CE101&lt;&gt;""),1,-8),1,1,TRUE),,7),,-6)),1),"")</f>
        <v>22.9</v>
      </c>
      <c r="CK101" s="43" t="s">
        <v>7</v>
      </c>
      <c r="CL101" s="44">
        <f t="shared" si="8"/>
        <v>-19.507999999999999</v>
      </c>
      <c r="CN101" cm="1">
        <f t="array" ref="CN101:CU101">IF(CH101&gt;=8,_xlfn.TAKE(_xlfn._xlws.FILTER(D101:CE101,D101:CE101&lt;&gt;""),1,-8),"")</f>
        <v>18.5</v>
      </c>
      <c r="CO101">
        <v>23.4</v>
      </c>
      <c r="CP101">
        <v>15.6</v>
      </c>
      <c r="CQ101">
        <v>22.4</v>
      </c>
      <c r="CR101">
        <v>23.4</v>
      </c>
      <c r="CS101">
        <v>22.4</v>
      </c>
      <c r="CT101">
        <v>28.6</v>
      </c>
      <c r="CU101">
        <v>27.3</v>
      </c>
    </row>
    <row r="102" spans="1:99" x14ac:dyDescent="0.25">
      <c r="A102" s="38">
        <v>613191</v>
      </c>
      <c r="B102" s="22" t="s">
        <v>40</v>
      </c>
      <c r="C102" s="32" t="s">
        <v>41</v>
      </c>
      <c r="D102" s="39"/>
      <c r="E102" s="39">
        <v>8.8000000000000007</v>
      </c>
      <c r="F102" s="39"/>
      <c r="G102" s="39"/>
      <c r="H102" s="40">
        <v>14.2</v>
      </c>
      <c r="I102" s="40"/>
      <c r="J102" s="39"/>
      <c r="K102" s="39">
        <v>12.7</v>
      </c>
      <c r="L102" s="39">
        <v>4.7</v>
      </c>
      <c r="M102" s="39"/>
      <c r="N102" s="39"/>
      <c r="O102" s="39">
        <v>11.4</v>
      </c>
      <c r="P102" s="39">
        <v>8.8000000000000007</v>
      </c>
      <c r="Q102" s="39"/>
      <c r="R102" s="39">
        <v>12.3</v>
      </c>
      <c r="S102" s="39"/>
      <c r="T102" s="39"/>
      <c r="U102" s="39"/>
      <c r="V102" s="39"/>
      <c r="W102" s="39"/>
      <c r="X102" s="39"/>
      <c r="Y102" s="39">
        <v>6.8</v>
      </c>
      <c r="Z102" s="39"/>
      <c r="AA102" s="39">
        <v>12.7</v>
      </c>
      <c r="AB102" s="39"/>
      <c r="AC102" s="39"/>
      <c r="AD102" s="39"/>
      <c r="AE102" s="39">
        <v>7.8</v>
      </c>
      <c r="AF102" s="39"/>
      <c r="AG102" s="39">
        <v>10.7</v>
      </c>
      <c r="AH102" s="39">
        <v>7.6</v>
      </c>
      <c r="AI102" s="39"/>
      <c r="AJ102" s="39">
        <v>10.4</v>
      </c>
      <c r="AK102" s="39"/>
      <c r="AL102" s="39">
        <v>7.5</v>
      </c>
      <c r="AM102" s="39">
        <v>6.6</v>
      </c>
      <c r="AN102" s="39"/>
      <c r="AO102" s="39"/>
      <c r="AP102" s="39"/>
      <c r="AQ102" s="39"/>
      <c r="AR102" s="39"/>
      <c r="AS102" s="39"/>
      <c r="AT102" s="39">
        <v>14.2</v>
      </c>
      <c r="AU102" s="39">
        <v>10.3</v>
      </c>
      <c r="AV102" s="39"/>
      <c r="AW102" s="39">
        <v>5.7</v>
      </c>
      <c r="AX102" s="39">
        <v>10.3</v>
      </c>
      <c r="AY102" s="39">
        <v>9.5</v>
      </c>
      <c r="AZ102" s="39"/>
      <c r="BA102" s="39"/>
      <c r="BB102" s="39"/>
      <c r="BC102" s="39">
        <v>6.6</v>
      </c>
      <c r="BD102" s="39">
        <v>10.4</v>
      </c>
      <c r="BE102" s="39"/>
      <c r="BF102" s="39">
        <v>17.100000000000001</v>
      </c>
      <c r="BG102" s="39"/>
      <c r="BH102" s="39">
        <v>11.7</v>
      </c>
      <c r="BI102" s="39">
        <v>5.7</v>
      </c>
      <c r="BJ102" s="39"/>
      <c r="BK102" s="39"/>
      <c r="BL102" s="39"/>
      <c r="BM102" s="39">
        <v>8.8000000000000007</v>
      </c>
      <c r="BN102" s="39">
        <v>9.5</v>
      </c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41">
        <f t="shared" si="6"/>
        <v>27</v>
      </c>
      <c r="CI102" s="39">
        <f t="shared" si="7"/>
        <v>9.6999999999999993</v>
      </c>
      <c r="CJ102" s="42" cm="1">
        <f t="array" ref="CJ102">IF(CH102&gt;=8,ROUND(AVERAGE(_xlfn.TAKE(_xlfn.TAKE(_xlfn._xlws.SORT(_xlfn.TAKE(_xlfn._xlws.FILTER(D102:CE102,D102:CE102&lt;&gt;""),1,-8),1,1,TRUE),,7),,-6)),1),"")</f>
        <v>9.4</v>
      </c>
      <c r="CK102" s="43" t="s">
        <v>12</v>
      </c>
      <c r="CL102" s="44">
        <f t="shared" si="8"/>
        <v>-6.899</v>
      </c>
      <c r="CN102" cm="1">
        <f t="array" ref="CN102:CU102">IF(CH102&gt;=8,_xlfn.TAKE(_xlfn._xlws.FILTER(D102:CE102,D102:CE102&lt;&gt;""),1,-8),"")</f>
        <v>9.5</v>
      </c>
      <c r="CO102">
        <v>6.6</v>
      </c>
      <c r="CP102">
        <v>10.4</v>
      </c>
      <c r="CQ102">
        <v>17.100000000000001</v>
      </c>
      <c r="CR102">
        <v>11.7</v>
      </c>
      <c r="CS102">
        <v>5.7</v>
      </c>
      <c r="CT102">
        <v>8.8000000000000007</v>
      </c>
      <c r="CU102">
        <v>9.5</v>
      </c>
    </row>
    <row r="103" spans="1:99" x14ac:dyDescent="0.25">
      <c r="A103" s="38">
        <v>2491197</v>
      </c>
      <c r="B103" s="22" t="s">
        <v>101</v>
      </c>
      <c r="C103" s="32" t="s">
        <v>105</v>
      </c>
      <c r="D103" s="39">
        <v>14.6</v>
      </c>
      <c r="E103" s="39"/>
      <c r="F103" s="39">
        <v>14.6</v>
      </c>
      <c r="G103" s="39"/>
      <c r="H103" s="40">
        <v>19</v>
      </c>
      <c r="I103" s="40">
        <v>13.6</v>
      </c>
      <c r="J103" s="39"/>
      <c r="K103" s="39">
        <v>23.4</v>
      </c>
      <c r="L103" s="39"/>
      <c r="M103" s="39">
        <v>12.7</v>
      </c>
      <c r="N103" s="39"/>
      <c r="O103" s="39"/>
      <c r="P103" s="39"/>
      <c r="Q103" s="39"/>
      <c r="R103" s="39">
        <v>16.100000000000001</v>
      </c>
      <c r="S103" s="39">
        <v>16.600000000000001</v>
      </c>
      <c r="T103" s="39">
        <v>13.1</v>
      </c>
      <c r="U103" s="39">
        <v>15.8</v>
      </c>
      <c r="V103" s="39">
        <v>11.4</v>
      </c>
      <c r="W103" s="39">
        <v>22.4</v>
      </c>
      <c r="X103" s="39"/>
      <c r="Y103" s="39">
        <v>14.6</v>
      </c>
      <c r="Z103" s="39"/>
      <c r="AA103" s="39"/>
      <c r="AB103" s="39">
        <v>16.600000000000001</v>
      </c>
      <c r="AC103" s="39"/>
      <c r="AD103" s="39"/>
      <c r="AE103" s="39">
        <v>10.7</v>
      </c>
      <c r="AF103" s="39"/>
      <c r="AG103" s="39"/>
      <c r="AH103" s="39"/>
      <c r="AI103" s="39">
        <v>9.6999999999999993</v>
      </c>
      <c r="AJ103" s="39"/>
      <c r="AK103" s="39">
        <v>18.5</v>
      </c>
      <c r="AL103" s="39"/>
      <c r="AM103" s="39">
        <v>12.7</v>
      </c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>
        <v>11.7</v>
      </c>
      <c r="AY103" s="39">
        <v>16.600000000000001</v>
      </c>
      <c r="AZ103" s="39"/>
      <c r="BA103" s="39"/>
      <c r="BB103" s="39"/>
      <c r="BC103" s="39">
        <v>9.5</v>
      </c>
      <c r="BD103" s="39">
        <v>11.4</v>
      </c>
      <c r="BE103" s="39"/>
      <c r="BF103" s="39">
        <v>17.100000000000001</v>
      </c>
      <c r="BG103" s="39"/>
      <c r="BH103" s="39">
        <v>14.2</v>
      </c>
      <c r="BI103" s="39"/>
      <c r="BJ103" s="39"/>
      <c r="BK103" s="39"/>
      <c r="BL103" s="39"/>
      <c r="BM103" s="39"/>
      <c r="BN103" s="39"/>
      <c r="BO103" s="39"/>
      <c r="BP103" s="39"/>
      <c r="BQ103" s="39">
        <v>13.1</v>
      </c>
      <c r="BR103" s="39">
        <v>15.8</v>
      </c>
      <c r="BS103" s="39"/>
      <c r="BT103" s="39"/>
      <c r="BU103" s="39"/>
      <c r="BV103" s="39"/>
      <c r="BW103" s="39"/>
      <c r="BX103" s="39"/>
      <c r="BY103" s="39">
        <v>8.8000000000000007</v>
      </c>
      <c r="BZ103" s="39"/>
      <c r="CA103" s="39"/>
      <c r="CB103" s="39">
        <v>9.5</v>
      </c>
      <c r="CC103" s="39">
        <v>14.2</v>
      </c>
      <c r="CD103" s="39"/>
      <c r="CE103" s="39"/>
      <c r="CF103" s="39"/>
      <c r="CG103" s="39">
        <v>10.4</v>
      </c>
      <c r="CH103" s="41">
        <f t="shared" si="6"/>
        <v>29</v>
      </c>
      <c r="CI103" s="39">
        <f t="shared" si="7"/>
        <v>14.4</v>
      </c>
      <c r="CJ103" s="42" cm="1">
        <f t="array" ref="CJ103">IF(CH103&gt;=8,ROUND(AVERAGE(_xlfn.TAKE(_xlfn.TAKE(_xlfn._xlws.SORT(_xlfn.TAKE(_xlfn._xlws.FILTER(D103:CE103,D103:CE103&lt;&gt;""),1,-8),1,1,TRUE),,7),,-6)),1),"")</f>
        <v>13</v>
      </c>
      <c r="CK103" s="43" t="s">
        <v>7</v>
      </c>
      <c r="CL103" s="44">
        <f t="shared" si="8"/>
        <v>-9.3450000000000006</v>
      </c>
      <c r="CN103" cm="1">
        <f t="array" ref="CN103:CU103">IF(CH103&gt;=8,_xlfn.TAKE(_xlfn._xlws.FILTER(D103:CE103,D103:CE103&lt;&gt;""),1,-8),"")</f>
        <v>11.4</v>
      </c>
      <c r="CO103">
        <v>17.100000000000001</v>
      </c>
      <c r="CP103">
        <v>14.2</v>
      </c>
      <c r="CQ103">
        <v>13.1</v>
      </c>
      <c r="CR103">
        <v>15.8</v>
      </c>
      <c r="CS103">
        <v>8.8000000000000007</v>
      </c>
      <c r="CT103">
        <v>9.5</v>
      </c>
      <c r="CU103">
        <v>14.2</v>
      </c>
    </row>
    <row r="104" spans="1:99" x14ac:dyDescent="0.25">
      <c r="A104" s="38">
        <v>2479978</v>
      </c>
      <c r="B104" s="22" t="s">
        <v>73</v>
      </c>
      <c r="C104" s="32" t="s">
        <v>74</v>
      </c>
      <c r="D104" s="39"/>
      <c r="E104" s="39">
        <v>13.6</v>
      </c>
      <c r="F104" s="39">
        <v>11.8</v>
      </c>
      <c r="G104" s="39"/>
      <c r="H104" s="40"/>
      <c r="I104" s="46"/>
      <c r="J104" s="39"/>
      <c r="K104" s="39">
        <v>20.5</v>
      </c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41">
        <f t="shared" si="6"/>
        <v>3</v>
      </c>
      <c r="CI104" s="39">
        <f t="shared" si="7"/>
        <v>15.3</v>
      </c>
      <c r="CJ104" s="42" t="str" cm="1">
        <f t="array" ref="CJ104">IF(CH104&gt;=8,ROUND(AVERAGE(_xlfn.TAKE(_xlfn.TAKE(_xlfn._xlws.SORT(_xlfn.TAKE(_xlfn._xlws.FILTER(D104:CE104,D104:CE104&lt;&gt;""),1,-8),1,1,TRUE),,7),,-6)),1),"")</f>
        <v/>
      </c>
      <c r="CK104" s="43" t="s">
        <v>7</v>
      </c>
      <c r="CL104" s="44" t="str">
        <f t="shared" si="8"/>
        <v/>
      </c>
      <c r="CN104" t="str" cm="1">
        <f t="array" ref="CN104">IF(CH104&gt;=8,_xlfn.TAKE(_xlfn._xlws.FILTER(D104:CE104,D104:CE104&lt;&gt;""),1,-8),"")</f>
        <v/>
      </c>
    </row>
    <row r="105" spans="1:99" x14ac:dyDescent="0.25">
      <c r="A105" s="38">
        <v>9299245</v>
      </c>
      <c r="B105" s="22" t="s">
        <v>53</v>
      </c>
      <c r="C105" s="32" t="s">
        <v>55</v>
      </c>
      <c r="D105" s="39">
        <v>27.3</v>
      </c>
      <c r="E105" s="39">
        <v>26.3</v>
      </c>
      <c r="F105" s="39"/>
      <c r="G105" s="39">
        <v>20.5</v>
      </c>
      <c r="H105" s="40">
        <v>34.1</v>
      </c>
      <c r="I105" s="40"/>
      <c r="J105" s="39"/>
      <c r="K105" s="39"/>
      <c r="L105" s="39">
        <v>25.4</v>
      </c>
      <c r="M105" s="39"/>
      <c r="N105" s="39"/>
      <c r="O105" s="39"/>
      <c r="P105" s="39"/>
      <c r="Q105" s="39">
        <v>26.3</v>
      </c>
      <c r="R105" s="39"/>
      <c r="S105" s="39"/>
      <c r="T105" s="39">
        <v>26.3</v>
      </c>
      <c r="U105" s="39">
        <v>27.3</v>
      </c>
      <c r="V105" s="39"/>
      <c r="W105" s="39">
        <v>27.3</v>
      </c>
      <c r="X105" s="39"/>
      <c r="Y105" s="39">
        <v>26.3</v>
      </c>
      <c r="Z105" s="39"/>
      <c r="AA105" s="39"/>
      <c r="AB105" s="39">
        <v>24.4</v>
      </c>
      <c r="AC105" s="39"/>
      <c r="AD105" s="39"/>
      <c r="AE105" s="39"/>
      <c r="AF105" s="39"/>
      <c r="AG105" s="39">
        <v>23.4</v>
      </c>
      <c r="AH105" s="39">
        <v>31.2</v>
      </c>
      <c r="AI105" s="39"/>
      <c r="AJ105" s="39"/>
      <c r="AK105" s="39">
        <v>28.3</v>
      </c>
      <c r="AL105" s="39">
        <v>21.4</v>
      </c>
      <c r="AM105" s="39">
        <v>26.3</v>
      </c>
      <c r="AN105" s="39"/>
      <c r="AO105" s="39">
        <v>20.5</v>
      </c>
      <c r="AP105" s="39"/>
      <c r="AQ105" s="39"/>
      <c r="AR105" s="39"/>
      <c r="AS105" s="39">
        <v>23.4</v>
      </c>
      <c r="AT105" s="39">
        <v>20.5</v>
      </c>
      <c r="AU105" s="39"/>
      <c r="AV105" s="39">
        <v>23.4</v>
      </c>
      <c r="AW105" s="39">
        <v>14.6</v>
      </c>
      <c r="AX105" s="39"/>
      <c r="AY105" s="39">
        <v>18.399999999999999</v>
      </c>
      <c r="AZ105" s="39"/>
      <c r="BA105" s="39"/>
      <c r="BB105" s="39"/>
      <c r="BC105" s="39">
        <v>25.3</v>
      </c>
      <c r="BD105" s="39">
        <v>28.3</v>
      </c>
      <c r="BE105" s="39">
        <v>27.3</v>
      </c>
      <c r="BF105" s="39">
        <v>29.2</v>
      </c>
      <c r="BG105" s="39"/>
      <c r="BH105" s="39"/>
      <c r="BI105" s="39">
        <v>28.6</v>
      </c>
      <c r="BJ105" s="39"/>
      <c r="BK105" s="39"/>
      <c r="BL105" s="39"/>
      <c r="BM105" s="39">
        <v>29.2</v>
      </c>
      <c r="BN105" s="39"/>
      <c r="BO105" s="39"/>
      <c r="BP105" s="39"/>
      <c r="BQ105" s="39">
        <v>30.2</v>
      </c>
      <c r="BR105" s="39">
        <v>26.3</v>
      </c>
      <c r="BS105" s="39"/>
      <c r="BT105" s="39"/>
      <c r="BU105" s="39"/>
      <c r="BV105" s="39"/>
      <c r="BW105" s="39"/>
      <c r="BX105" s="39"/>
      <c r="BY105" s="39">
        <v>24.4</v>
      </c>
      <c r="BZ105" s="39"/>
      <c r="CA105" s="39"/>
      <c r="CB105" s="39">
        <v>28.3</v>
      </c>
      <c r="CC105" s="39">
        <v>29.2</v>
      </c>
      <c r="CD105" s="39"/>
      <c r="CE105" s="39"/>
      <c r="CF105" s="39">
        <v>33.1</v>
      </c>
      <c r="CG105" s="39"/>
      <c r="CH105" s="41">
        <f t="shared" ref="CH105" si="9">COUNT(D105:CE105)</f>
        <v>33</v>
      </c>
      <c r="CI105" s="39">
        <f t="shared" ref="CI105" si="10">ROUND(AVERAGE(C105:CE105),1)</f>
        <v>25.7</v>
      </c>
      <c r="CJ105" s="42" cm="1">
        <f t="array" ref="CJ105">IF(CH105&gt;=8,ROUND(AVERAGE(_xlfn.TAKE(_xlfn.TAKE(_xlfn._xlws.SORT(_xlfn.TAKE(_xlfn._xlws.FILTER(D105:CE105,D105:CE105&lt;&gt;""),1,-8),1,1,TRUE),,7),,-6)),1),"")</f>
        <v>28.5</v>
      </c>
      <c r="CK105" s="43" t="s">
        <v>7</v>
      </c>
      <c r="CL105" s="44">
        <f t="shared" si="8"/>
        <v>-25.257000000000001</v>
      </c>
      <c r="CN105" cm="1">
        <f t="array" ref="CN105:CU105">IF(CH105&gt;=8,_xlfn.TAKE(_xlfn._xlws.FILTER(D105:CE105,D105:CE105&lt;&gt;""),1,-8),"")</f>
        <v>29.2</v>
      </c>
      <c r="CO105">
        <v>28.6</v>
      </c>
      <c r="CP105">
        <v>29.2</v>
      </c>
      <c r="CQ105">
        <v>30.2</v>
      </c>
      <c r="CR105">
        <v>26.3</v>
      </c>
      <c r="CS105">
        <v>24.4</v>
      </c>
      <c r="CT105">
        <v>28.3</v>
      </c>
      <c r="CU105">
        <v>29.2</v>
      </c>
    </row>
    <row r="106" spans="1:99" ht="15" customHeight="1" x14ac:dyDescent="0.25">
      <c r="A106" s="38">
        <v>1608864</v>
      </c>
      <c r="B106" s="22" t="s">
        <v>68</v>
      </c>
      <c r="C106" s="32" t="s">
        <v>55</v>
      </c>
      <c r="D106" s="39"/>
      <c r="E106" s="39">
        <v>10.7</v>
      </c>
      <c r="F106" s="39">
        <v>12.7</v>
      </c>
      <c r="G106" s="39">
        <v>21.4</v>
      </c>
      <c r="H106" s="40">
        <v>10.4</v>
      </c>
      <c r="I106" s="40">
        <v>16.600000000000001</v>
      </c>
      <c r="J106" s="39"/>
      <c r="K106" s="39"/>
      <c r="L106" s="39">
        <v>5.7</v>
      </c>
      <c r="M106" s="39"/>
      <c r="N106" s="39"/>
      <c r="O106" s="39"/>
      <c r="P106" s="39"/>
      <c r="Q106" s="39"/>
      <c r="R106" s="39">
        <v>16.100000000000001</v>
      </c>
      <c r="S106" s="39"/>
      <c r="T106" s="39"/>
      <c r="U106" s="39"/>
      <c r="V106" s="39"/>
      <c r="W106" s="39"/>
      <c r="X106" s="39"/>
      <c r="Y106" s="39">
        <v>13.6</v>
      </c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>
        <v>14.6</v>
      </c>
      <c r="AZ106" s="39"/>
      <c r="BA106" s="39"/>
      <c r="BB106" s="39"/>
      <c r="BC106" s="39"/>
      <c r="BD106" s="39"/>
      <c r="BE106" s="39"/>
      <c r="BF106" s="39"/>
      <c r="BG106" s="39"/>
      <c r="BH106" s="39"/>
      <c r="BI106" s="39">
        <v>15.2</v>
      </c>
      <c r="BJ106" s="39"/>
      <c r="BK106" s="39"/>
      <c r="BL106" s="39"/>
      <c r="BM106" s="39">
        <v>11.7</v>
      </c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41">
        <f t="shared" si="6"/>
        <v>11</v>
      </c>
      <c r="CI106" s="39">
        <f t="shared" si="7"/>
        <v>13.5</v>
      </c>
      <c r="CJ106" s="42" cm="1">
        <f t="array" ref="CJ106">IF(CH106&gt;=8,ROUND(AVERAGE(_xlfn.TAKE(_xlfn.TAKE(_xlfn._xlws.SORT(_xlfn.TAKE(_xlfn._xlws.FILTER(D106:CE106,D106:CE106&lt;&gt;""),1,-8),1,1,TRUE),,7),,-6)),1),"")</f>
        <v>13.6</v>
      </c>
      <c r="CK106" s="43" t="s">
        <v>7</v>
      </c>
      <c r="CL106" s="44">
        <f t="shared" si="8"/>
        <v>-9.9610000000000003</v>
      </c>
      <c r="CN106" cm="1">
        <f t="array" ref="CN106:CU106">IF(CH106&gt;=8,_xlfn.TAKE(_xlfn._xlws.FILTER(D106:CE106,D106:CE106&lt;&gt;""),1,-8),"")</f>
        <v>10.4</v>
      </c>
      <c r="CO106">
        <v>16.600000000000001</v>
      </c>
      <c r="CP106">
        <v>5.7</v>
      </c>
      <c r="CQ106">
        <v>16.100000000000001</v>
      </c>
      <c r="CR106">
        <v>13.6</v>
      </c>
      <c r="CS106">
        <v>14.6</v>
      </c>
      <c r="CT106">
        <v>15.2</v>
      </c>
      <c r="CU106">
        <v>11.7</v>
      </c>
    </row>
    <row r="107" spans="1:99" x14ac:dyDescent="0.25">
      <c r="A107" s="38">
        <v>629249</v>
      </c>
      <c r="B107" s="22" t="s">
        <v>92</v>
      </c>
      <c r="C107" s="32" t="s">
        <v>93</v>
      </c>
      <c r="D107" s="39">
        <v>15.6</v>
      </c>
      <c r="E107" s="39">
        <v>17.5</v>
      </c>
      <c r="F107" s="39">
        <v>14.6</v>
      </c>
      <c r="G107" s="39">
        <v>28.3</v>
      </c>
      <c r="H107" s="40">
        <v>20.9</v>
      </c>
      <c r="I107" s="40"/>
      <c r="J107" s="39"/>
      <c r="K107" s="39"/>
      <c r="L107" s="39">
        <v>15.2</v>
      </c>
      <c r="M107" s="39">
        <v>19.5</v>
      </c>
      <c r="N107" s="39"/>
      <c r="O107" s="39">
        <v>15.2</v>
      </c>
      <c r="P107" s="39"/>
      <c r="Q107" s="39">
        <v>10.7</v>
      </c>
      <c r="R107" s="39"/>
      <c r="S107" s="39"/>
      <c r="T107" s="39">
        <v>14.6</v>
      </c>
      <c r="U107" s="39">
        <v>15.6</v>
      </c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41">
        <f t="shared" si="6"/>
        <v>11</v>
      </c>
      <c r="CI107" s="39">
        <f t="shared" si="7"/>
        <v>17.100000000000001</v>
      </c>
      <c r="CJ107" s="42" cm="1">
        <f t="array" ref="CJ107">IF(CH107&gt;=8,ROUND(AVERAGE(_xlfn.TAKE(_xlfn.TAKE(_xlfn._xlws.SORT(_xlfn.TAKE(_xlfn._xlws.FILTER(D107:CE107,D107:CE107&lt;&gt;""),1,-8),1,1,TRUE),,7),,-6)),1),"")</f>
        <v>16.8</v>
      </c>
      <c r="CK107" s="43" t="s">
        <v>7</v>
      </c>
      <c r="CL107" s="44">
        <f t="shared" si="8"/>
        <v>-13.246</v>
      </c>
      <c r="CN107" cm="1">
        <f t="array" ref="CN107:CU107">IF(CH107&gt;=8,_xlfn.TAKE(_xlfn._xlws.FILTER(D107:CE107,D107:CE107&lt;&gt;""),1,-8),"")</f>
        <v>28.3</v>
      </c>
      <c r="CO107">
        <v>20.9</v>
      </c>
      <c r="CP107">
        <v>15.2</v>
      </c>
      <c r="CQ107">
        <v>19.5</v>
      </c>
      <c r="CR107">
        <v>15.2</v>
      </c>
      <c r="CS107">
        <v>10.7</v>
      </c>
      <c r="CT107">
        <v>14.6</v>
      </c>
      <c r="CU107">
        <v>15.6</v>
      </c>
    </row>
    <row r="108" spans="1:99" ht="15" customHeight="1" x14ac:dyDescent="0.25">
      <c r="A108" s="38">
        <v>7538389</v>
      </c>
      <c r="B108" s="22" t="s">
        <v>92</v>
      </c>
      <c r="C108" s="32" t="s">
        <v>94</v>
      </c>
      <c r="D108" s="39"/>
      <c r="E108" s="39">
        <v>20.5</v>
      </c>
      <c r="F108" s="39"/>
      <c r="G108" s="39">
        <v>24.4</v>
      </c>
      <c r="H108" s="40">
        <v>22.4</v>
      </c>
      <c r="I108" s="40"/>
      <c r="J108" s="39"/>
      <c r="K108" s="39">
        <v>21.4</v>
      </c>
      <c r="L108" s="39">
        <v>26.5</v>
      </c>
      <c r="M108" s="39">
        <v>23.4</v>
      </c>
      <c r="N108" s="39"/>
      <c r="O108" s="39">
        <v>26.3</v>
      </c>
      <c r="P108" s="39"/>
      <c r="Q108" s="39">
        <v>22.4</v>
      </c>
      <c r="R108" s="39">
        <v>25.3</v>
      </c>
      <c r="S108" s="39">
        <v>23.4</v>
      </c>
      <c r="T108" s="39">
        <v>19.5</v>
      </c>
      <c r="U108" s="39">
        <v>19.5</v>
      </c>
      <c r="V108" s="39">
        <v>22.4</v>
      </c>
      <c r="W108" s="39">
        <v>30.2</v>
      </c>
      <c r="X108" s="39"/>
      <c r="Y108" s="39">
        <v>21.4</v>
      </c>
      <c r="Z108" s="39"/>
      <c r="AA108" s="39">
        <v>22.4</v>
      </c>
      <c r="AB108" s="39">
        <v>22.4</v>
      </c>
      <c r="AC108" s="39"/>
      <c r="AD108" s="39"/>
      <c r="AE108" s="39"/>
      <c r="AF108" s="39"/>
      <c r="AG108" s="39">
        <v>25.3</v>
      </c>
      <c r="AH108" s="39">
        <v>19.5</v>
      </c>
      <c r="AI108" s="39">
        <v>22.4</v>
      </c>
      <c r="AJ108" s="39">
        <v>25.3</v>
      </c>
      <c r="AK108" s="39">
        <v>17.5</v>
      </c>
      <c r="AL108" s="39">
        <v>22.4</v>
      </c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>
        <v>27.3</v>
      </c>
      <c r="BD108" s="39">
        <v>26.3</v>
      </c>
      <c r="BE108" s="39">
        <v>27.3</v>
      </c>
      <c r="BF108" s="39"/>
      <c r="BG108" s="39"/>
      <c r="BH108" s="39"/>
      <c r="BI108" s="39"/>
      <c r="BJ108" s="39">
        <v>19.5</v>
      </c>
      <c r="BK108" s="39"/>
      <c r="BL108" s="39"/>
      <c r="BM108" s="39"/>
      <c r="BN108" s="39">
        <v>24.4</v>
      </c>
      <c r="BO108" s="39"/>
      <c r="BP108" s="39"/>
      <c r="BQ108" s="39">
        <v>25.4</v>
      </c>
      <c r="BR108" s="39">
        <v>27.5</v>
      </c>
      <c r="BS108" s="39"/>
      <c r="BT108" s="39"/>
      <c r="BU108" s="39"/>
      <c r="BV108" s="39"/>
      <c r="BW108" s="39"/>
      <c r="BX108" s="39"/>
      <c r="BY108" s="39">
        <v>19.5</v>
      </c>
      <c r="BZ108" s="39"/>
      <c r="CA108" s="39"/>
      <c r="CB108" s="39"/>
      <c r="CC108" s="39">
        <v>19.5</v>
      </c>
      <c r="CD108" s="39">
        <v>22.4</v>
      </c>
      <c r="CE108" s="39">
        <v>23.4</v>
      </c>
      <c r="CF108" s="39">
        <v>25.3</v>
      </c>
      <c r="CG108" s="39">
        <v>19.5</v>
      </c>
      <c r="CH108" s="41">
        <f>COUNT(D108:CG108)</f>
        <v>36</v>
      </c>
      <c r="CI108" s="39">
        <f t="shared" si="7"/>
        <v>23.2</v>
      </c>
      <c r="CJ108" s="42" cm="1">
        <f t="array" ref="CJ108">IF(CH108&gt;=8,ROUND(AVERAGE(_xlfn.TAKE(_xlfn.TAKE(_xlfn._xlws.SORT(_xlfn.TAKE(_xlfn._xlws.FILTER(D108:CE108,D108:CE108&lt;&gt;""),1,-8),1,1,TRUE),,7),,-6)),1),"")</f>
        <v>22.4</v>
      </c>
      <c r="CK108" s="43" t="s">
        <v>7</v>
      </c>
      <c r="CL108" s="44">
        <f t="shared" si="8"/>
        <v>-18.995000000000001</v>
      </c>
      <c r="CN108" cm="1">
        <f t="array" ref="CN108:CU108">IF(CH108&gt;=8,_xlfn.TAKE(_xlfn._xlws.FILTER(D108:CE108,D108:CE108&lt;&gt;""),1,-8),"")</f>
        <v>19.5</v>
      </c>
      <c r="CO108">
        <v>24.4</v>
      </c>
      <c r="CP108">
        <v>25.4</v>
      </c>
      <c r="CQ108">
        <v>27.5</v>
      </c>
      <c r="CR108">
        <v>19.5</v>
      </c>
      <c r="CS108">
        <v>19.5</v>
      </c>
      <c r="CT108">
        <v>22.4</v>
      </c>
      <c r="CU108">
        <v>23.4</v>
      </c>
    </row>
    <row r="109" spans="1:99" ht="15" customHeight="1" x14ac:dyDescent="0.25">
      <c r="A109" s="38">
        <v>632425</v>
      </c>
      <c r="B109" s="22" t="s">
        <v>48</v>
      </c>
      <c r="C109" s="32" t="s">
        <v>49</v>
      </c>
      <c r="D109" s="39"/>
      <c r="E109" s="39"/>
      <c r="F109" s="39"/>
      <c r="G109" s="39"/>
      <c r="H109" s="40">
        <v>27.3</v>
      </c>
      <c r="I109" s="40">
        <v>30.2</v>
      </c>
      <c r="J109" s="39"/>
      <c r="K109" s="39">
        <v>38</v>
      </c>
      <c r="L109" s="39"/>
      <c r="M109" s="39"/>
      <c r="N109" s="39"/>
      <c r="O109" s="39">
        <v>31.2</v>
      </c>
      <c r="P109" s="39">
        <v>33.1</v>
      </c>
      <c r="Q109" s="39"/>
      <c r="R109" s="39">
        <v>28.3</v>
      </c>
      <c r="S109" s="39">
        <v>27.3</v>
      </c>
      <c r="T109" s="39">
        <v>14.6</v>
      </c>
      <c r="U109" s="39">
        <v>22.4</v>
      </c>
      <c r="V109" s="39">
        <v>26.3</v>
      </c>
      <c r="W109" s="39">
        <v>30.2</v>
      </c>
      <c r="X109" s="39"/>
      <c r="Y109" s="39">
        <v>18.5</v>
      </c>
      <c r="Z109" s="39"/>
      <c r="AA109" s="39">
        <v>25.3</v>
      </c>
      <c r="AB109" s="39">
        <v>12.7</v>
      </c>
      <c r="AC109" s="39"/>
      <c r="AD109" s="39"/>
      <c r="AE109" s="39"/>
      <c r="AF109" s="39"/>
      <c r="AG109" s="39">
        <v>22.4</v>
      </c>
      <c r="AH109" s="39">
        <v>16.600000000000001</v>
      </c>
      <c r="AI109" s="39">
        <v>24.4</v>
      </c>
      <c r="AJ109" s="39">
        <v>28.3</v>
      </c>
      <c r="AK109" s="39">
        <v>23.4</v>
      </c>
      <c r="AL109" s="39">
        <v>15.6</v>
      </c>
      <c r="AM109" s="39"/>
      <c r="AN109" s="39">
        <v>22.4</v>
      </c>
      <c r="AO109" s="39">
        <v>14.6</v>
      </c>
      <c r="AP109" s="39">
        <v>16.600000000000001</v>
      </c>
      <c r="AQ109" s="39">
        <v>26.3</v>
      </c>
      <c r="AR109" s="39">
        <v>26.3</v>
      </c>
      <c r="AS109" s="39"/>
      <c r="AT109" s="39"/>
      <c r="AU109" s="39"/>
      <c r="AV109" s="39">
        <v>24.4</v>
      </c>
      <c r="AW109" s="39">
        <v>22.4</v>
      </c>
      <c r="AX109" s="39">
        <v>21.4</v>
      </c>
      <c r="AY109" s="39">
        <v>24.4</v>
      </c>
      <c r="AZ109" s="39"/>
      <c r="BA109" s="39"/>
      <c r="BB109" s="39">
        <v>18.5</v>
      </c>
      <c r="BC109" s="39">
        <v>19.5</v>
      </c>
      <c r="BD109" s="39">
        <v>22.4</v>
      </c>
      <c r="BE109" s="39">
        <v>19.5</v>
      </c>
      <c r="BF109" s="39">
        <v>14.6</v>
      </c>
      <c r="BG109" s="39"/>
      <c r="BH109" s="39"/>
      <c r="BI109" s="39">
        <v>23.4</v>
      </c>
      <c r="BJ109" s="39">
        <v>27.3</v>
      </c>
      <c r="BK109" s="39"/>
      <c r="BL109" s="39"/>
      <c r="BM109" s="39">
        <v>18.5</v>
      </c>
      <c r="BN109" s="39"/>
      <c r="BO109" s="39">
        <v>20.5</v>
      </c>
      <c r="BP109" s="39"/>
      <c r="BQ109" s="39">
        <v>17.5</v>
      </c>
      <c r="BR109" s="39">
        <v>25.3</v>
      </c>
      <c r="BS109" s="39"/>
      <c r="BT109" s="39"/>
      <c r="BU109" s="39"/>
      <c r="BV109" s="39"/>
      <c r="BW109" s="39">
        <v>20.5</v>
      </c>
      <c r="BX109" s="39"/>
      <c r="BY109" s="39">
        <v>25.3</v>
      </c>
      <c r="BZ109" s="39"/>
      <c r="CA109" s="39"/>
      <c r="CB109" s="39"/>
      <c r="CC109" s="39"/>
      <c r="CD109" s="39">
        <v>17.100000000000001</v>
      </c>
      <c r="CE109" s="39">
        <v>16.8</v>
      </c>
      <c r="CF109" s="39"/>
      <c r="CG109" s="39">
        <v>24.2</v>
      </c>
      <c r="CH109" s="41">
        <f t="shared" si="6"/>
        <v>44</v>
      </c>
      <c r="CI109" s="39">
        <f t="shared" si="7"/>
        <v>22.8</v>
      </c>
      <c r="CJ109" s="42" cm="1">
        <f t="array" ref="CJ109">IF(CH109&gt;=8,ROUND(AVERAGE(_xlfn.TAKE(_xlfn.TAKE(_xlfn._xlws.SORT(_xlfn.TAKE(_xlfn._xlws.FILTER(D109:CE109,D109:CE109&lt;&gt;""),1,-8),1,1,TRUE),,7),,-6)),1),"")</f>
        <v>19.899999999999999</v>
      </c>
      <c r="CK109" s="43" t="s">
        <v>7</v>
      </c>
      <c r="CL109" s="44">
        <f t="shared" si="8"/>
        <v>-16.428000000000001</v>
      </c>
      <c r="CN109" cm="1">
        <f t="array" ref="CN109:CU109">IF(CH109&gt;=8,_xlfn.TAKE(_xlfn._xlws.FILTER(D109:CE109,D109:CE109&lt;&gt;""),1,-8),"")</f>
        <v>18.5</v>
      </c>
      <c r="CO109">
        <v>20.5</v>
      </c>
      <c r="CP109">
        <v>17.5</v>
      </c>
      <c r="CQ109">
        <v>25.3</v>
      </c>
      <c r="CR109">
        <v>20.5</v>
      </c>
      <c r="CS109">
        <v>25.3</v>
      </c>
      <c r="CT109">
        <v>17.100000000000001</v>
      </c>
      <c r="CU109">
        <v>16.8</v>
      </c>
    </row>
    <row r="110" spans="1:99" ht="15" customHeight="1" x14ac:dyDescent="0.3">
      <c r="A110" s="72">
        <v>13280713</v>
      </c>
      <c r="B110" s="19" t="s">
        <v>106</v>
      </c>
      <c r="C110" s="73" t="s">
        <v>229</v>
      </c>
      <c r="D110" s="47"/>
      <c r="E110" s="47"/>
      <c r="F110" s="47"/>
      <c r="G110" s="47"/>
      <c r="H110" s="48"/>
      <c r="I110" s="48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>
        <v>24.4</v>
      </c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1">
        <f t="shared" si="6"/>
        <v>1</v>
      </c>
      <c r="CI110" s="39">
        <f t="shared" si="7"/>
        <v>24.4</v>
      </c>
      <c r="CJ110" s="69" t="str" cm="1">
        <f t="array" ref="CJ110">IF(CH110&gt;=8,ROUND(AVERAGE(_xlfn.TAKE(_xlfn.TAKE(_xlfn._xlws.SORT(_xlfn.TAKE(_xlfn._xlws.FILTER(D110:CE110,D110:CE110&lt;&gt;""),1,-8),1,1,TRUE),,7),,-6)),1),"")</f>
        <v/>
      </c>
      <c r="CK110" s="71" t="s">
        <v>7</v>
      </c>
      <c r="CL110" s="70" t="str">
        <f t="shared" si="8"/>
        <v/>
      </c>
    </row>
    <row r="111" spans="1:99" ht="17.399999999999999" x14ac:dyDescent="0.3">
      <c r="A111" s="66" t="s">
        <v>231</v>
      </c>
      <c r="D111" s="67">
        <f t="shared" ref="D111:AI111" si="11">COUNT(D4:D110)</f>
        <v>38</v>
      </c>
      <c r="E111" s="67">
        <f t="shared" si="11"/>
        <v>34</v>
      </c>
      <c r="F111" s="67">
        <f t="shared" si="11"/>
        <v>27</v>
      </c>
      <c r="G111" s="67">
        <f t="shared" si="11"/>
        <v>28</v>
      </c>
      <c r="H111" s="67">
        <f t="shared" si="11"/>
        <v>30</v>
      </c>
      <c r="I111" s="67">
        <f t="shared" si="11"/>
        <v>26</v>
      </c>
      <c r="J111" s="67">
        <f t="shared" si="11"/>
        <v>0</v>
      </c>
      <c r="K111" s="67">
        <f t="shared" si="11"/>
        <v>40</v>
      </c>
      <c r="L111" s="67">
        <f t="shared" si="11"/>
        <v>32</v>
      </c>
      <c r="M111" s="67">
        <f t="shared" si="11"/>
        <v>27</v>
      </c>
      <c r="N111" s="67">
        <f t="shared" si="11"/>
        <v>0</v>
      </c>
      <c r="O111" s="67">
        <f t="shared" si="11"/>
        <v>37</v>
      </c>
      <c r="P111" s="67">
        <f t="shared" si="11"/>
        <v>32</v>
      </c>
      <c r="Q111" s="67">
        <f t="shared" si="11"/>
        <v>28</v>
      </c>
      <c r="R111" s="67">
        <f t="shared" si="11"/>
        <v>42</v>
      </c>
      <c r="S111" s="67">
        <f t="shared" si="11"/>
        <v>37</v>
      </c>
      <c r="T111" s="67">
        <f t="shared" si="11"/>
        <v>39</v>
      </c>
      <c r="U111" s="67">
        <f t="shared" si="11"/>
        <v>37</v>
      </c>
      <c r="V111" s="67">
        <f t="shared" si="11"/>
        <v>31</v>
      </c>
      <c r="W111" s="67">
        <f t="shared" si="11"/>
        <v>27</v>
      </c>
      <c r="X111" s="67">
        <f t="shared" si="11"/>
        <v>0</v>
      </c>
      <c r="Y111" s="67">
        <f t="shared" si="11"/>
        <v>36</v>
      </c>
      <c r="Z111" s="67">
        <f t="shared" si="11"/>
        <v>0</v>
      </c>
      <c r="AA111" s="67">
        <f t="shared" si="11"/>
        <v>30</v>
      </c>
      <c r="AB111" s="67">
        <f t="shared" si="11"/>
        <v>30</v>
      </c>
      <c r="AC111" s="67">
        <f t="shared" si="11"/>
        <v>0</v>
      </c>
      <c r="AD111" s="67">
        <f t="shared" si="11"/>
        <v>0</v>
      </c>
      <c r="AE111" s="67">
        <f t="shared" si="11"/>
        <v>24</v>
      </c>
      <c r="AF111" s="67">
        <f t="shared" si="11"/>
        <v>0</v>
      </c>
      <c r="AG111" s="67">
        <f t="shared" si="11"/>
        <v>21</v>
      </c>
      <c r="AH111" s="67">
        <f t="shared" si="11"/>
        <v>22</v>
      </c>
      <c r="AI111" s="67">
        <f t="shared" si="11"/>
        <v>26</v>
      </c>
      <c r="AJ111" s="67">
        <f t="shared" ref="AJ111:BC111" si="12">COUNT(AJ4:AJ110)</f>
        <v>24</v>
      </c>
      <c r="AK111" s="67">
        <f t="shared" si="12"/>
        <v>26</v>
      </c>
      <c r="AL111" s="67">
        <f t="shared" si="12"/>
        <v>22</v>
      </c>
      <c r="AM111" s="67">
        <f t="shared" si="12"/>
        <v>23</v>
      </c>
      <c r="AN111" s="67">
        <f t="shared" si="12"/>
        <v>21</v>
      </c>
      <c r="AO111" s="67">
        <f t="shared" si="12"/>
        <v>20</v>
      </c>
      <c r="AP111" s="67">
        <f t="shared" si="12"/>
        <v>17</v>
      </c>
      <c r="AQ111" s="67">
        <f t="shared" si="12"/>
        <v>19</v>
      </c>
      <c r="AR111" s="67">
        <f t="shared" si="12"/>
        <v>17</v>
      </c>
      <c r="AS111" s="67">
        <f t="shared" si="12"/>
        <v>19</v>
      </c>
      <c r="AT111" s="67">
        <f t="shared" si="12"/>
        <v>16</v>
      </c>
      <c r="AU111" s="67">
        <f t="shared" si="12"/>
        <v>22</v>
      </c>
      <c r="AV111" s="67">
        <f t="shared" si="12"/>
        <v>20</v>
      </c>
      <c r="AW111" s="67">
        <f t="shared" si="12"/>
        <v>24</v>
      </c>
      <c r="AX111" s="67">
        <f t="shared" si="12"/>
        <v>20</v>
      </c>
      <c r="AY111" s="67">
        <f t="shared" si="12"/>
        <v>48</v>
      </c>
      <c r="AZ111" s="67">
        <f t="shared" si="12"/>
        <v>0</v>
      </c>
      <c r="BA111" s="67">
        <f t="shared" si="12"/>
        <v>0</v>
      </c>
      <c r="BB111" s="67">
        <f t="shared" si="12"/>
        <v>28</v>
      </c>
      <c r="BC111" s="67">
        <f t="shared" si="12"/>
        <v>40</v>
      </c>
      <c r="BD111" s="67">
        <f t="shared" ref="BD111:CL111" si="13">COUNT(BD4:BD110)</f>
        <v>32</v>
      </c>
      <c r="BE111" s="67">
        <f t="shared" si="13"/>
        <v>35</v>
      </c>
      <c r="BF111" s="67">
        <f t="shared" si="13"/>
        <v>29</v>
      </c>
      <c r="BG111" s="67">
        <f t="shared" si="13"/>
        <v>0</v>
      </c>
      <c r="BH111" s="67">
        <f t="shared" si="13"/>
        <v>44</v>
      </c>
      <c r="BI111" s="67">
        <f t="shared" si="13"/>
        <v>43</v>
      </c>
      <c r="BJ111" s="67">
        <f t="shared" si="13"/>
        <v>27</v>
      </c>
      <c r="BK111" s="67">
        <f t="shared" si="13"/>
        <v>0</v>
      </c>
      <c r="BL111" s="67">
        <f t="shared" si="13"/>
        <v>0</v>
      </c>
      <c r="BM111" s="67">
        <f t="shared" si="13"/>
        <v>30</v>
      </c>
      <c r="BN111" s="67">
        <f t="shared" si="13"/>
        <v>29</v>
      </c>
      <c r="BO111" s="67">
        <f t="shared" si="13"/>
        <v>36</v>
      </c>
      <c r="BP111" s="67">
        <f t="shared" si="13"/>
        <v>0</v>
      </c>
      <c r="BQ111" s="67">
        <f t="shared" si="13"/>
        <v>41</v>
      </c>
      <c r="BR111" s="67">
        <f t="shared" si="13"/>
        <v>40</v>
      </c>
      <c r="BS111" s="67">
        <f t="shared" si="13"/>
        <v>0</v>
      </c>
      <c r="BT111" s="67">
        <f t="shared" si="13"/>
        <v>0</v>
      </c>
      <c r="BU111" s="67">
        <f t="shared" si="13"/>
        <v>0</v>
      </c>
      <c r="BV111" s="67">
        <f t="shared" si="13"/>
        <v>0</v>
      </c>
      <c r="BW111" s="67">
        <f t="shared" si="13"/>
        <v>27</v>
      </c>
      <c r="BX111" s="67">
        <f t="shared" si="13"/>
        <v>0</v>
      </c>
      <c r="BY111" s="67">
        <f t="shared" si="13"/>
        <v>28</v>
      </c>
      <c r="BZ111" s="67">
        <f t="shared" si="13"/>
        <v>0</v>
      </c>
      <c r="CA111" s="67">
        <f t="shared" si="13"/>
        <v>0</v>
      </c>
      <c r="CB111" s="67">
        <f t="shared" si="13"/>
        <v>18</v>
      </c>
      <c r="CC111" s="67">
        <f t="shared" si="13"/>
        <v>23</v>
      </c>
      <c r="CD111" s="67">
        <f t="shared" si="13"/>
        <v>25</v>
      </c>
      <c r="CE111" s="67">
        <f t="shared" si="13"/>
        <v>21</v>
      </c>
      <c r="CF111" s="67">
        <f t="shared" si="13"/>
        <v>22</v>
      </c>
      <c r="CG111" s="67">
        <f t="shared" si="13"/>
        <v>24</v>
      </c>
      <c r="CH111" s="67"/>
      <c r="CI111" s="67"/>
      <c r="CJ111" s="67"/>
      <c r="CK111" s="67"/>
      <c r="CL111" s="67">
        <f t="shared" si="13"/>
        <v>63</v>
      </c>
    </row>
    <row r="112" spans="1:99" x14ac:dyDescent="0.25">
      <c r="G112" s="1"/>
    </row>
    <row r="113" spans="1:7" ht="12.75" customHeight="1" x14ac:dyDescent="0.25">
      <c r="A113" s="7"/>
      <c r="B113" s="12" t="s">
        <v>3</v>
      </c>
      <c r="C113" s="8" t="s">
        <v>4</v>
      </c>
      <c r="G113" s="17"/>
    </row>
    <row r="114" spans="1:7" ht="12.75" customHeight="1" x14ac:dyDescent="0.25">
      <c r="A114" s="7" t="s">
        <v>5</v>
      </c>
      <c r="B114" s="9">
        <v>71.900000000000006</v>
      </c>
      <c r="C114" s="9">
        <v>127</v>
      </c>
    </row>
    <row r="115" spans="1:7" ht="12.75" customHeight="1" x14ac:dyDescent="0.25">
      <c r="A115" s="7" t="s">
        <v>6</v>
      </c>
      <c r="B115" s="10">
        <v>69.900000000000006</v>
      </c>
      <c r="C115" s="10">
        <v>122</v>
      </c>
    </row>
    <row r="116" spans="1:7" ht="12.75" customHeight="1" x14ac:dyDescent="0.25">
      <c r="A116" s="7" t="s">
        <v>12</v>
      </c>
      <c r="B116" s="10">
        <v>69</v>
      </c>
      <c r="C116" s="10">
        <v>119</v>
      </c>
    </row>
    <row r="117" spans="1:7" ht="12.75" customHeight="1" x14ac:dyDescent="0.25">
      <c r="A117" s="7" t="s">
        <v>7</v>
      </c>
      <c r="B117" s="10">
        <v>68</v>
      </c>
      <c r="C117" s="10">
        <v>116</v>
      </c>
    </row>
    <row r="118" spans="1:7" ht="12.75" customHeight="1" x14ac:dyDescent="0.25">
      <c r="A118" s="7" t="s">
        <v>13</v>
      </c>
      <c r="B118" s="10">
        <v>66.3</v>
      </c>
      <c r="C118" s="10">
        <v>112</v>
      </c>
    </row>
    <row r="119" spans="1:7" ht="12.75" customHeight="1" x14ac:dyDescent="0.25">
      <c r="A119" s="7" t="s">
        <v>8</v>
      </c>
      <c r="B119" s="11">
        <v>64.7</v>
      </c>
      <c r="C119" s="11">
        <v>108</v>
      </c>
    </row>
    <row r="120" spans="1:7" x14ac:dyDescent="0.25">
      <c r="G120" s="1"/>
    </row>
    <row r="121" spans="1:7" x14ac:dyDescent="0.25">
      <c r="G121" s="1"/>
    </row>
    <row r="122" spans="1:7" x14ac:dyDescent="0.25">
      <c r="G122" s="1"/>
    </row>
    <row r="123" spans="1:7" x14ac:dyDescent="0.25">
      <c r="G123" s="1"/>
    </row>
    <row r="124" spans="1:7" x14ac:dyDescent="0.25">
      <c r="G124" s="1"/>
    </row>
    <row r="125" spans="1:7" x14ac:dyDescent="0.25">
      <c r="G125" s="1"/>
    </row>
    <row r="126" spans="1:7" x14ac:dyDescent="0.25">
      <c r="G126" s="1"/>
    </row>
    <row r="127" spans="1:7" x14ac:dyDescent="0.25">
      <c r="G127" s="1"/>
    </row>
    <row r="128" spans="1:7" x14ac:dyDescent="0.25">
      <c r="G128" s="1"/>
    </row>
    <row r="129" spans="7:7" x14ac:dyDescent="0.25">
      <c r="G129" s="1"/>
    </row>
    <row r="130" spans="7:7" x14ac:dyDescent="0.25">
      <c r="G130" s="1"/>
    </row>
    <row r="131" spans="7:7" x14ac:dyDescent="0.25">
      <c r="G131" s="1"/>
    </row>
    <row r="132" spans="7:7" x14ac:dyDescent="0.25">
      <c r="G132" s="1"/>
    </row>
    <row r="133" spans="7:7" x14ac:dyDescent="0.25">
      <c r="G133" s="1"/>
    </row>
  </sheetData>
  <autoFilter ref="A3:CK3" xr:uid="{6BF14856-F0FA-4062-9F17-DDE5AF993FB1}">
    <sortState xmlns:xlrd2="http://schemas.microsoft.com/office/spreadsheetml/2017/richdata2" ref="A4:CK92">
      <sortCondition ref="C3"/>
    </sortState>
  </autoFilter>
  <conditionalFormatting sqref="CH4:CL4 CI5:CL104 C12:CL12 C26:CL26 B51:CL51 B59:CL59 B81:CL81 A105:CL105 CI106:CL110 A5:CH11 A13:CH19 B20:CH20 A21:CH24 B25:CH25 B27:CH27 A28:CH29 B30:CH30 A31:CH32 B33:CH33 A34:CH41 B42:CH44 A45:CH45 B46:CH47 A48:CH50 A52:CH53 B54:CH54 A55:CH58 A60:CH67 B68:CH68 A69:CH69 B70:CH70 A71:CH72 B73:CH73 A74:CH75 B76:CH76 A77:CH77 B78:CH78 A79:CH80 A82:CH85 B86:CH86 A87:CH89 B90:CH90 A91:CH93 B94:CH94 A95:CH95 B96:CH96 A97:CH98 B99:CH101 A102:CH104 A106:CH109 B110 D110:CH110">
    <cfRule type="expression" dxfId="4" priority="5">
      <formula>MOD(ROW(),5)=0</formula>
    </cfRule>
  </conditionalFormatting>
  <conditionalFormatting sqref="CK4:CK110">
    <cfRule type="cellIs" dxfId="3" priority="1" operator="equal">
      <formula>"Gold"</formula>
    </cfRule>
    <cfRule type="cellIs" dxfId="2" priority="2" operator="equal">
      <formula>"Blue"</formula>
    </cfRule>
    <cfRule type="cellIs" dxfId="1" priority="3" operator="equal">
      <formula>"White"</formula>
    </cfRule>
    <cfRule type="cellIs" dxfId="0" priority="4" operator="equal">
      <formula>"Red"</formula>
    </cfRule>
  </conditionalFormatting>
  <dataValidations count="1">
    <dataValidation type="list" allowBlank="1" showInputMessage="1" showErrorMessage="1" sqref="CK4:CK110" xr:uid="{39E54635-FC1C-48CA-9254-921D100CAD7B}">
      <formula1>"Gold,Blue,Blue/White,White,White/Red,Red"</formula1>
    </dataValidation>
  </dataValidations>
  <pageMargins left="0.25" right="0.25" top="0.25" bottom="0.25" header="0.3" footer="0.3"/>
  <pageSetup scale="1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BRMC Saturday Index</vt:lpstr>
      <vt:lpstr>'BRMC Saturday Index'!Print_Area</vt:lpstr>
      <vt:lpstr>'BRMC Saturday Index'!Print_Titles</vt:lpstr>
      <vt:lpstr>RoundDate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Jennifer Reece</cp:lastModifiedBy>
  <cp:revision>0</cp:revision>
  <cp:lastPrinted>2025-11-05T14:25:14Z</cp:lastPrinted>
  <dcterms:created xsi:type="dcterms:W3CDTF">2024-12-20T23:20:27Z</dcterms:created>
  <dcterms:modified xsi:type="dcterms:W3CDTF">2026-07-02T16:40:30Z</dcterms:modified>
</cp:coreProperties>
</file>