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BRMC Documents\"/>
    </mc:Choice>
  </mc:AlternateContent>
  <xr:revisionPtr revIDLastSave="0" documentId="13_ncr:1_{C13931AA-714A-462D-9B29-B373826F055D}" xr6:coauthVersionLast="47" xr6:coauthVersionMax="47" xr10:uidLastSave="{00000000-0000-0000-0000-000000000000}"/>
  <bookViews>
    <workbookView xWindow="705" yWindow="1845" windowWidth="28095" windowHeight="14355" xr2:uid="{00000000-000D-0000-FFFF-FFFF00000000}"/>
  </bookViews>
  <sheets>
    <sheet name="BRMC Saturday Index" sheetId="3" r:id="rId1"/>
  </sheets>
  <definedNames>
    <definedName name="_xlnm._FilterDatabase" localSheetId="0" hidden="1">'BRMC Saturday Index'!$A$3:$BO$3</definedName>
    <definedName name="_xlnm.Print_Area" localSheetId="0">'BRMC Saturday Index'!$A$1:$BO$98</definedName>
    <definedName name="_xlnm.Print_Titles" localSheetId="0">'BRMC Saturday Index'!$2:$3</definedName>
    <definedName name="RoundDate">'BRMC Saturday Index'!$G$100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L60" i="3" l="1"/>
  <c r="BK60" i="3"/>
  <c r="BM60" i="3" s="1" a="1"/>
  <c r="BM60" i="3" s="1"/>
  <c r="BO60" i="3" s="1"/>
  <c r="BL39" i="3"/>
  <c r="BK39" i="3"/>
  <c r="BM39" i="3" s="1" a="1"/>
  <c r="BM39" i="3" s="1"/>
  <c r="BO39" i="3" s="1"/>
  <c r="BL78" i="3" l="1"/>
  <c r="BK78" i="3"/>
  <c r="BM78" i="3" s="1" a="1"/>
  <c r="BM78" i="3" s="1"/>
  <c r="BO78" i="3" s="1"/>
  <c r="BL69" i="3"/>
  <c r="BK69" i="3"/>
  <c r="BM69" i="3" s="1" a="1"/>
  <c r="BM69" i="3" s="1"/>
  <c r="BO69" i="3" s="1"/>
  <c r="BL40" i="3"/>
  <c r="BK40" i="3"/>
  <c r="BM40" i="3" s="1" a="1"/>
  <c r="BM40" i="3" s="1"/>
  <c r="BO40" i="3" s="1"/>
  <c r="BL23" i="3"/>
  <c r="BK23" i="3"/>
  <c r="BM23" i="3" s="1" a="1"/>
  <c r="BM23" i="3" s="1"/>
  <c r="BO23" i="3" s="1"/>
  <c r="BL48" i="3"/>
  <c r="BK48" i="3"/>
  <c r="BL42" i="3"/>
  <c r="BK42" i="3"/>
  <c r="BL25" i="3"/>
  <c r="BK25" i="3"/>
  <c r="BL90" i="3"/>
  <c r="BK90" i="3"/>
  <c r="BM90" i="3" s="1" a="1"/>
  <c r="BM90" i="3" s="1"/>
  <c r="BL66" i="3"/>
  <c r="BK66" i="3"/>
  <c r="BL4" i="3"/>
  <c r="BK4" i="3"/>
  <c r="BL63" i="3"/>
  <c r="BK63" i="3"/>
  <c r="BL61" i="3"/>
  <c r="BK61" i="3"/>
  <c r="BM61" i="3" s="1" a="1"/>
  <c r="BM61" i="3" s="1"/>
  <c r="BL30" i="3"/>
  <c r="BK30" i="3"/>
  <c r="BL27" i="3"/>
  <c r="BK27" i="3"/>
  <c r="BL89" i="3"/>
  <c r="BK89" i="3"/>
  <c r="BL85" i="3"/>
  <c r="BK85" i="3"/>
  <c r="BM85" i="3" s="1" a="1"/>
  <c r="BM85" i="3" s="1"/>
  <c r="BL71" i="3"/>
  <c r="BK71" i="3"/>
  <c r="BM42" i="3" l="1" a="1"/>
  <c r="BM42" i="3" s="1"/>
  <c r="BM48" i="3" a="1"/>
  <c r="BM48" i="3" s="1"/>
  <c r="BM25" i="3" a="1"/>
  <c r="BM25" i="3" s="1"/>
  <c r="BM66" i="3" a="1"/>
  <c r="BM66" i="3" s="1"/>
  <c r="BM27" i="3" a="1"/>
  <c r="BM27" i="3" s="1"/>
  <c r="BM89" i="3" a="1"/>
  <c r="BM89" i="3" s="1"/>
  <c r="BM63" i="3" a="1"/>
  <c r="BM63" i="3" s="1"/>
  <c r="BM4" i="3" a="1"/>
  <c r="BM4" i="3" s="1"/>
  <c r="BM71" i="3" a="1"/>
  <c r="BM71" i="3" s="1"/>
  <c r="BM30" i="3" a="1"/>
  <c r="BM30" i="3" s="1"/>
  <c r="BL81" i="3"/>
  <c r="BL82" i="3"/>
  <c r="BL83" i="3"/>
  <c r="BL84" i="3"/>
  <c r="BL86" i="3"/>
  <c r="BL87" i="3"/>
  <c r="BL88" i="3"/>
  <c r="BL91" i="3"/>
  <c r="BL92" i="3"/>
  <c r="BL93" i="3"/>
  <c r="BL94" i="3"/>
  <c r="BL95" i="3"/>
  <c r="BL96" i="3"/>
  <c r="BL97" i="3"/>
  <c r="BL98" i="3"/>
  <c r="BL59" i="3"/>
  <c r="BL62" i="3"/>
  <c r="BL64" i="3"/>
  <c r="BL65" i="3"/>
  <c r="BL67" i="3"/>
  <c r="BL68" i="3"/>
  <c r="BL70" i="3"/>
  <c r="BL72" i="3"/>
  <c r="BL73" i="3"/>
  <c r="BL74" i="3"/>
  <c r="BL75" i="3"/>
  <c r="BL76" i="3"/>
  <c r="BL77" i="3"/>
  <c r="BL79" i="3"/>
  <c r="BL80" i="3"/>
  <c r="BL43" i="3"/>
  <c r="BL44" i="3"/>
  <c r="BL45" i="3"/>
  <c r="BL46" i="3"/>
  <c r="BL47" i="3"/>
  <c r="BL49" i="3"/>
  <c r="BL50" i="3"/>
  <c r="BL51" i="3"/>
  <c r="BL52" i="3"/>
  <c r="BL53" i="3"/>
  <c r="BL54" i="3"/>
  <c r="BL55" i="3"/>
  <c r="BL56" i="3"/>
  <c r="BL57" i="3"/>
  <c r="BL58" i="3"/>
  <c r="BL21" i="3"/>
  <c r="BL22" i="3"/>
  <c r="BL24" i="3"/>
  <c r="BL26" i="3"/>
  <c r="BL28" i="3"/>
  <c r="BL29" i="3"/>
  <c r="BL31" i="3"/>
  <c r="BL32" i="3"/>
  <c r="BL33" i="3"/>
  <c r="BL34" i="3"/>
  <c r="BL35" i="3"/>
  <c r="BL36" i="3"/>
  <c r="BL37" i="3"/>
  <c r="BL38" i="3"/>
  <c r="BL41" i="3"/>
  <c r="BL11" i="3"/>
  <c r="BL12" i="3"/>
  <c r="BL13" i="3"/>
  <c r="BL14" i="3"/>
  <c r="BL15" i="3"/>
  <c r="BL16" i="3"/>
  <c r="BL17" i="3"/>
  <c r="BL18" i="3"/>
  <c r="BL19" i="3"/>
  <c r="BL20" i="3"/>
  <c r="BL7" i="3"/>
  <c r="BL8" i="3"/>
  <c r="BL9" i="3"/>
  <c r="BL10" i="3"/>
  <c r="BL6" i="3"/>
  <c r="BK93" i="3"/>
  <c r="BM93" i="3" s="1" a="1"/>
  <c r="BM93" i="3" s="1"/>
  <c r="BK94" i="3"/>
  <c r="BM94" i="3" s="1" a="1"/>
  <c r="BM94" i="3" s="1"/>
  <c r="BK95" i="3"/>
  <c r="BM95" i="3" s="1" a="1"/>
  <c r="BM95" i="3" s="1"/>
  <c r="BK96" i="3"/>
  <c r="BM96" i="3" s="1" a="1"/>
  <c r="BM96" i="3" s="1"/>
  <c r="BK97" i="3"/>
  <c r="BM97" i="3" s="1" a="1"/>
  <c r="BM97" i="3" s="1"/>
  <c r="BK98" i="3"/>
  <c r="BM98" i="3" s="1" a="1"/>
  <c r="BM98" i="3" s="1"/>
  <c r="BK86" i="3"/>
  <c r="BK87" i="3"/>
  <c r="BM87" i="3" s="1" a="1"/>
  <c r="BM87" i="3" s="1"/>
  <c r="BK88" i="3"/>
  <c r="BK91" i="3"/>
  <c r="BM91" i="3" s="1" a="1"/>
  <c r="BM91" i="3" s="1"/>
  <c r="BK92" i="3"/>
  <c r="BM92" i="3" s="1" a="1"/>
  <c r="BM92" i="3" s="1"/>
  <c r="BK80" i="3"/>
  <c r="BM80" i="3" s="1" a="1"/>
  <c r="BM80" i="3" s="1"/>
  <c r="BK81" i="3"/>
  <c r="BM81" i="3" s="1" a="1"/>
  <c r="BM81" i="3" s="1"/>
  <c r="BK82" i="3"/>
  <c r="BK83" i="3"/>
  <c r="BM83" i="3" s="1" a="1"/>
  <c r="BM83" i="3" s="1"/>
  <c r="BK84" i="3"/>
  <c r="BK74" i="3"/>
  <c r="BM74" i="3" s="1" a="1"/>
  <c r="BM74" i="3" s="1"/>
  <c r="BK75" i="3"/>
  <c r="BK76" i="3"/>
  <c r="BM76" i="3" s="1" a="1"/>
  <c r="BM76" i="3" s="1"/>
  <c r="BK77" i="3"/>
  <c r="BM77" i="3" s="1" a="1"/>
  <c r="BM77" i="3" s="1"/>
  <c r="BK79" i="3"/>
  <c r="BM79" i="3" s="1" a="1"/>
  <c r="BM79" i="3" s="1"/>
  <c r="BK67" i="3"/>
  <c r="BK68" i="3"/>
  <c r="BK70" i="3"/>
  <c r="BM70" i="3" s="1" a="1"/>
  <c r="BM70" i="3" s="1"/>
  <c r="BK72" i="3"/>
  <c r="BM72" i="3" s="1" a="1"/>
  <c r="BM72" i="3" s="1"/>
  <c r="BK73" i="3"/>
  <c r="BM73" i="3" s="1" a="1"/>
  <c r="BM73" i="3" s="1"/>
  <c r="BK58" i="3"/>
  <c r="BK59" i="3"/>
  <c r="BM59" i="3" s="1" a="1"/>
  <c r="BM59" i="3" s="1"/>
  <c r="BK62" i="3"/>
  <c r="BK64" i="3"/>
  <c r="BM64" i="3" s="1" a="1"/>
  <c r="BM64" i="3" s="1"/>
  <c r="BK65" i="3"/>
  <c r="BK53" i="3"/>
  <c r="BM53" i="3" s="1" a="1"/>
  <c r="BM53" i="3" s="1"/>
  <c r="BK54" i="3"/>
  <c r="BK55" i="3"/>
  <c r="BM55" i="3" s="1" a="1"/>
  <c r="BM55" i="3" s="1"/>
  <c r="BK56" i="3"/>
  <c r="BM56" i="3" s="1" a="1"/>
  <c r="BM56" i="3" s="1"/>
  <c r="BK57" i="3"/>
  <c r="BM57" i="3" s="1" a="1"/>
  <c r="BM57" i="3" s="1"/>
  <c r="BK47" i="3"/>
  <c r="BM47" i="3" s="1" a="1"/>
  <c r="BM47" i="3" s="1"/>
  <c r="BK49" i="3"/>
  <c r="BK50" i="3"/>
  <c r="BM50" i="3" s="1" a="1"/>
  <c r="BM50" i="3" s="1"/>
  <c r="BK51" i="3"/>
  <c r="BM51" i="3" s="1" a="1"/>
  <c r="BM51" i="3" s="1"/>
  <c r="BK52" i="3"/>
  <c r="BK41" i="3"/>
  <c r="BM41" i="3" s="1" a="1"/>
  <c r="BM41" i="3" s="1"/>
  <c r="BK43" i="3"/>
  <c r="BM43" i="3" s="1" a="1"/>
  <c r="BM43" i="3" s="1"/>
  <c r="BK44" i="3"/>
  <c r="BK45" i="3"/>
  <c r="BK46" i="3"/>
  <c r="BK34" i="3"/>
  <c r="BK35" i="3"/>
  <c r="BM35" i="3" s="1" a="1"/>
  <c r="BM35" i="3" s="1"/>
  <c r="BK36" i="3"/>
  <c r="BK37" i="3"/>
  <c r="BM37" i="3" s="1" a="1"/>
  <c r="BM37" i="3" s="1"/>
  <c r="BK38" i="3"/>
  <c r="BK33" i="3"/>
  <c r="BM33" i="3" s="1" a="1"/>
  <c r="BM33" i="3" s="1"/>
  <c r="BK32" i="3"/>
  <c r="BK31" i="3"/>
  <c r="BK29" i="3"/>
  <c r="BM29" i="3" s="1" a="1"/>
  <c r="BM29" i="3" s="1"/>
  <c r="BK28" i="3"/>
  <c r="BM28" i="3" s="1" a="1"/>
  <c r="BM28" i="3" s="1"/>
  <c r="BK26" i="3"/>
  <c r="BM26" i="3" s="1" a="1"/>
  <c r="BM26" i="3" s="1"/>
  <c r="BK24" i="3"/>
  <c r="BM24" i="3" s="1" a="1"/>
  <c r="BM24" i="3" s="1"/>
  <c r="BK22" i="3"/>
  <c r="BK21" i="3"/>
  <c r="BM21" i="3" s="1" a="1"/>
  <c r="BM21" i="3" s="1"/>
  <c r="BK20" i="3"/>
  <c r="BK19" i="3"/>
  <c r="BK18" i="3"/>
  <c r="BK17" i="3"/>
  <c r="BM17" i="3" s="1" a="1"/>
  <c r="BM17" i="3" s="1"/>
  <c r="BK16" i="3"/>
  <c r="BK15" i="3"/>
  <c r="BM15" i="3" s="1" a="1"/>
  <c r="BM15" i="3" s="1"/>
  <c r="BK14" i="3"/>
  <c r="BM14" i="3" s="1" a="1"/>
  <c r="BM14" i="3" s="1"/>
  <c r="BK13" i="3"/>
  <c r="BM13" i="3" s="1" a="1"/>
  <c r="BM13" i="3" s="1"/>
  <c r="BK12" i="3"/>
  <c r="BM12" i="3" s="1" a="1"/>
  <c r="BM12" i="3" s="1"/>
  <c r="BK11" i="3"/>
  <c r="BM11" i="3" s="1" a="1"/>
  <c r="BM11" i="3" s="1"/>
  <c r="BK10" i="3"/>
  <c r="BM10" i="3" s="1" a="1"/>
  <c r="BM10" i="3" s="1"/>
  <c r="BK9" i="3"/>
  <c r="BM9" i="3" s="1" a="1"/>
  <c r="BM9" i="3" s="1"/>
  <c r="BK8" i="3"/>
  <c r="BM8" i="3" s="1" a="1"/>
  <c r="BM8" i="3" s="1"/>
  <c r="BK7" i="3"/>
  <c r="BM7" i="3" s="1" a="1"/>
  <c r="BM7" i="3" s="1"/>
  <c r="BK6" i="3"/>
  <c r="BM6" i="3" s="1" a="1"/>
  <c r="BM6" i="3" s="1"/>
  <c r="BL5" i="3"/>
  <c r="BK5" i="3"/>
  <c r="BM5" i="3" s="1" a="1"/>
  <c r="BM5" i="3" s="1"/>
  <c r="BO42" i="3" s="1"/>
  <c r="BO48" i="3" l="1"/>
  <c r="BO4" i="3"/>
  <c r="BO24" i="3"/>
  <c r="BM46" i="3" a="1"/>
  <c r="BM46" i="3" s="1"/>
  <c r="BM82" i="3" a="1"/>
  <c r="BM82" i="3" s="1"/>
  <c r="BM38" i="3" a="1"/>
  <c r="BM38" i="3" s="1"/>
  <c r="BO89" i="3" s="1"/>
  <c r="BM75" i="3" a="1"/>
  <c r="BM75" i="3" s="1"/>
  <c r="BO27" i="3"/>
  <c r="BO30" i="3"/>
  <c r="BM36" i="3" a="1"/>
  <c r="BM36" i="3" s="1"/>
  <c r="BM54" i="3" a="1"/>
  <c r="BM54" i="3" s="1"/>
  <c r="BM45" i="3" a="1"/>
  <c r="BM45" i="3" s="1"/>
  <c r="BO90" i="3" s="1"/>
  <c r="BM62" i="3" a="1"/>
  <c r="BM62" i="3" s="1"/>
  <c r="BO63" i="3" s="1"/>
  <c r="BM84" i="3" a="1"/>
  <c r="BM84" i="3" s="1"/>
  <c r="BO66" i="3" s="1"/>
  <c r="BM31" i="3" a="1"/>
  <c r="BM31" i="3" s="1"/>
  <c r="BM49" i="3" a="1"/>
  <c r="BM49" i="3" s="1"/>
  <c r="BM67" i="3" a="1"/>
  <c r="BM67" i="3" s="1"/>
  <c r="BM19" i="3" a="1"/>
  <c r="BM19" i="3" s="1"/>
  <c r="BO19" i="3" s="1"/>
  <c r="BM65" i="3" a="1"/>
  <c r="BM65" i="3" s="1"/>
  <c r="BM58" i="3" a="1"/>
  <c r="BM58" i="3" s="1"/>
  <c r="BM20" i="3" a="1"/>
  <c r="BM20" i="3" s="1"/>
  <c r="BM88" i="3" a="1"/>
  <c r="BM88" i="3" s="1"/>
  <c r="BO88" i="3" s="1"/>
  <c r="BM18" i="3" a="1"/>
  <c r="BM18" i="3" s="1"/>
  <c r="BO85" i="3" s="1"/>
  <c r="BM68" i="3" a="1"/>
  <c r="BM68" i="3" s="1"/>
  <c r="BO61" i="3" s="1"/>
  <c r="BM86" i="3" a="1"/>
  <c r="BM86" i="3" s="1"/>
  <c r="BO86" i="3" s="1"/>
  <c r="BM16" i="3" a="1"/>
  <c r="BM16" i="3" s="1"/>
  <c r="BM44" i="3" a="1"/>
  <c r="BM44" i="3" s="1"/>
  <c r="BM32" i="3" a="1"/>
  <c r="BM32" i="3" s="1"/>
  <c r="BM52" i="3" a="1"/>
  <c r="BM52" i="3" s="1"/>
  <c r="BO52" i="3" s="1"/>
  <c r="BM22" i="3" a="1"/>
  <c r="BM22" i="3" s="1"/>
  <c r="BM34" i="3" a="1"/>
  <c r="BM34" i="3" s="1"/>
  <c r="BO37" i="3"/>
  <c r="BO83" i="3"/>
  <c r="BO12" i="3"/>
  <c r="BO71" i="3" l="1"/>
  <c r="BO18" i="3"/>
  <c r="BO97" i="3"/>
  <c r="BO31" i="3"/>
  <c r="BO58" i="3"/>
  <c r="BO57" i="3"/>
  <c r="BO45" i="3"/>
  <c r="BO98" i="3"/>
  <c r="BO7" i="3"/>
  <c r="BO20" i="3"/>
  <c r="BO75" i="3"/>
  <c r="BO5" i="3"/>
  <c r="BO11" i="3"/>
  <c r="BO8" i="3"/>
  <c r="BO22" i="3"/>
  <c r="BO6" i="3"/>
  <c r="BO96" i="3"/>
  <c r="BO9" i="3"/>
  <c r="BO68" i="3"/>
  <c r="BO65" i="3"/>
  <c r="BO80" i="3"/>
  <c r="BO13" i="3"/>
  <c r="BO14" i="3"/>
  <c r="BO94" i="3"/>
  <c r="BO95" i="3"/>
  <c r="BO77" i="3"/>
  <c r="BO84" i="3"/>
  <c r="BO73" i="3"/>
  <c r="BO28" i="3"/>
  <c r="BO79" i="3"/>
  <c r="BO53" i="3"/>
  <c r="BO21" i="3"/>
  <c r="BO34" i="3"/>
  <c r="BO91" i="3"/>
  <c r="BO93" i="3"/>
  <c r="BO72" i="3"/>
  <c r="BO56" i="3"/>
  <c r="BO33" i="3"/>
  <c r="BO92" i="3"/>
  <c r="BO29" i="3"/>
  <c r="BO62" i="3"/>
  <c r="BO67" i="3"/>
  <c r="BO25" i="3"/>
  <c r="BO47" i="3"/>
  <c r="BO38" i="3"/>
  <c r="BO46" i="3"/>
  <c r="BO41" i="3"/>
  <c r="BO70" i="3"/>
  <c r="BO82" i="3"/>
  <c r="BO26" i="3"/>
  <c r="BO32" i="3"/>
  <c r="BO43" i="3"/>
  <c r="BO76" i="3"/>
  <c r="BO49" i="3"/>
  <c r="BO59" i="3"/>
  <c r="BO87" i="3"/>
  <c r="BO54" i="3"/>
  <c r="BO74" i="3"/>
  <c r="BO55" i="3"/>
  <c r="BO16" i="3"/>
  <c r="BO35" i="3"/>
  <c r="BO51" i="3"/>
  <c r="BO50" i="3"/>
  <c r="BO17" i="3"/>
  <c r="BO44" i="3"/>
  <c r="BO36" i="3"/>
  <c r="BO64" i="3"/>
  <c r="BO81" i="3"/>
  <c r="BO15" i="3"/>
  <c r="BO10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<sst xmlns="http://schemas.openxmlformats.org/spreadsheetml/2006/main" count="349" uniqueCount="214">
  <si>
    <t>No. of Rounds</t>
  </si>
  <si>
    <t>Average of all Rounds</t>
  </si>
  <si>
    <t>Big Rock at Indian Springs Men's Club</t>
  </si>
  <si>
    <t>Rating</t>
  </si>
  <si>
    <t>Slope</t>
  </si>
  <si>
    <t>Gold</t>
  </si>
  <si>
    <t>Blue</t>
  </si>
  <si>
    <t>White</t>
  </si>
  <si>
    <t>Red</t>
  </si>
  <si>
    <t>Tees Played</t>
  </si>
  <si>
    <t>Course Handicap</t>
  </si>
  <si>
    <t>GHIN Number</t>
  </si>
  <si>
    <t>Blue/White</t>
  </si>
  <si>
    <t>White/Red</t>
  </si>
  <si>
    <t>Waltz</t>
  </si>
  <si>
    <t>Skins</t>
  </si>
  <si>
    <t xml:space="preserve">Stroke Play </t>
  </si>
  <si>
    <t>Nassau</t>
  </si>
  <si>
    <t>Pinehurst</t>
  </si>
  <si>
    <t>Allen</t>
  </si>
  <si>
    <t>Mowry</t>
  </si>
  <si>
    <t>Andrew</t>
  </si>
  <si>
    <t>Grant</t>
  </si>
  <si>
    <t>Barney</t>
  </si>
  <si>
    <t>Brenner</t>
  </si>
  <si>
    <t>Ben</t>
  </si>
  <si>
    <t>Ramirez</t>
  </si>
  <si>
    <t>Bill</t>
  </si>
  <si>
    <t>Fennessy</t>
  </si>
  <si>
    <t>Bob</t>
  </si>
  <si>
    <t>Starbody</t>
  </si>
  <si>
    <t>Brad</t>
  </si>
  <si>
    <t>Pounders</t>
  </si>
  <si>
    <t>Brian</t>
  </si>
  <si>
    <t>Frye</t>
  </si>
  <si>
    <t>Bruce</t>
  </si>
  <si>
    <t>McCaig</t>
  </si>
  <si>
    <t>Charles</t>
  </si>
  <si>
    <t>Quillin</t>
  </si>
  <si>
    <t>Strauss</t>
  </si>
  <si>
    <t>Clay</t>
  </si>
  <si>
    <t>Whittaker</t>
  </si>
  <si>
    <t>Curtis</t>
  </si>
  <si>
    <t>Hill</t>
  </si>
  <si>
    <t>Dan</t>
  </si>
  <si>
    <t>Anderson</t>
  </si>
  <si>
    <t>Daniel</t>
  </si>
  <si>
    <t>Byers</t>
  </si>
  <si>
    <t>Danny</t>
  </si>
  <si>
    <t>Yost</t>
  </si>
  <si>
    <t>Dave</t>
  </si>
  <si>
    <t>Tanner</t>
  </si>
  <si>
    <t>Vicencia</t>
  </si>
  <si>
    <t>David</t>
  </si>
  <si>
    <t>Schmitz</t>
  </si>
  <si>
    <t>Williams</t>
  </si>
  <si>
    <t>Denny</t>
  </si>
  <si>
    <t>Kovacs</t>
  </si>
  <si>
    <t>Fabian</t>
  </si>
  <si>
    <t>Granados</t>
  </si>
  <si>
    <t>Frank</t>
  </si>
  <si>
    <t>Springmann</t>
  </si>
  <si>
    <t>Gary</t>
  </si>
  <si>
    <t>Mathiason</t>
  </si>
  <si>
    <t>Gene</t>
  </si>
  <si>
    <t>Dixon</t>
  </si>
  <si>
    <t>Glenn</t>
  </si>
  <si>
    <t>Meister</t>
  </si>
  <si>
    <t>Gord</t>
  </si>
  <si>
    <t>Greg</t>
  </si>
  <si>
    <t>Lang</t>
  </si>
  <si>
    <t>Gregg</t>
  </si>
  <si>
    <t>Stanford</t>
  </si>
  <si>
    <t>Jim</t>
  </si>
  <si>
    <t>Wilke</t>
  </si>
  <si>
    <t>JJ</t>
  </si>
  <si>
    <t>Makaro</t>
  </si>
  <si>
    <t>Joe</t>
  </si>
  <si>
    <t>Demarte</t>
  </si>
  <si>
    <t>Jon</t>
  </si>
  <si>
    <t>Prudhomme</t>
  </si>
  <si>
    <t>Stamberger</t>
  </si>
  <si>
    <t>Lee</t>
  </si>
  <si>
    <t>Ivey</t>
  </si>
  <si>
    <t>Lorne</t>
  </si>
  <si>
    <t>Cope</t>
  </si>
  <si>
    <t>Louis</t>
  </si>
  <si>
    <t>Cannizzo</t>
  </si>
  <si>
    <t>Marc</t>
  </si>
  <si>
    <t>Berget</t>
  </si>
  <si>
    <t>Matt</t>
  </si>
  <si>
    <t>Held</t>
  </si>
  <si>
    <t>Michael</t>
  </si>
  <si>
    <t>Wolff</t>
  </si>
  <si>
    <t>Wood</t>
  </si>
  <si>
    <t>Mike</t>
  </si>
  <si>
    <t>Burns</t>
  </si>
  <si>
    <t>Neal</t>
  </si>
  <si>
    <t>Perchuk</t>
  </si>
  <si>
    <t>Pat</t>
  </si>
  <si>
    <t>Blackburn</t>
  </si>
  <si>
    <t>Randy</t>
  </si>
  <si>
    <t>Lambert</t>
  </si>
  <si>
    <t>Ninomiya</t>
  </si>
  <si>
    <t>Sims</t>
  </si>
  <si>
    <t>Wick</t>
  </si>
  <si>
    <t>Richard</t>
  </si>
  <si>
    <t>Probst</t>
  </si>
  <si>
    <t>Rick</t>
  </si>
  <si>
    <t>Strong</t>
  </si>
  <si>
    <t>Roger</t>
  </si>
  <si>
    <t>Langner</t>
  </si>
  <si>
    <t>Sam</t>
  </si>
  <si>
    <t>Canzone</t>
  </si>
  <si>
    <t>Scott</t>
  </si>
  <si>
    <t>Baker</t>
  </si>
  <si>
    <t>Crawshaw</t>
  </si>
  <si>
    <t>Moore</t>
  </si>
  <si>
    <t>Steve</t>
  </si>
  <si>
    <t>Bushong</t>
  </si>
  <si>
    <t>Conley</t>
  </si>
  <si>
    <t>Stewart</t>
  </si>
  <si>
    <t>Laing</t>
  </si>
  <si>
    <t>Ted</t>
  </si>
  <si>
    <t>Todd</t>
  </si>
  <si>
    <t>Lond</t>
  </si>
  <si>
    <t>Tom</t>
  </si>
  <si>
    <t>Brewster</t>
  </si>
  <si>
    <t>Romleski</t>
  </si>
  <si>
    <t>Tyrone</t>
  </si>
  <si>
    <t>Thomas</t>
  </si>
  <si>
    <t>William</t>
  </si>
  <si>
    <t>Grafeld</t>
  </si>
  <si>
    <t>Dale</t>
  </si>
  <si>
    <t>Belsher</t>
  </si>
  <si>
    <t>First Name</t>
  </si>
  <si>
    <t>Last Name</t>
  </si>
  <si>
    <t>Canino</t>
  </si>
  <si>
    <t>2 Man 1 BB</t>
  </si>
  <si>
    <t>Kit</t>
  </si>
  <si>
    <t>Carstens</t>
  </si>
  <si>
    <t>Andy</t>
  </si>
  <si>
    <t>Huck</t>
  </si>
  <si>
    <t>McCann</t>
  </si>
  <si>
    <t>Bryan</t>
  </si>
  <si>
    <t>Pederson</t>
  </si>
  <si>
    <t>Nugent</t>
  </si>
  <si>
    <t>Les</t>
  </si>
  <si>
    <t>Tovani</t>
  </si>
  <si>
    <t>Visscher</t>
  </si>
  <si>
    <t>R-W-B</t>
  </si>
  <si>
    <t>John</t>
  </si>
  <si>
    <t>Clough</t>
  </si>
  <si>
    <t>Allan</t>
  </si>
  <si>
    <t>Gerking</t>
  </si>
  <si>
    <t>Ron</t>
  </si>
  <si>
    <t>Tatti</t>
  </si>
  <si>
    <t>Mem / Mem</t>
  </si>
  <si>
    <t>Rosner</t>
  </si>
  <si>
    <t>Kevin</t>
  </si>
  <si>
    <t>Torner</t>
  </si>
  <si>
    <t>Whaley</t>
  </si>
  <si>
    <t>Mem/Guest</t>
  </si>
  <si>
    <t>Faircloth</t>
  </si>
  <si>
    <t>Chris</t>
  </si>
  <si>
    <t>Galvan</t>
  </si>
  <si>
    <t>Picco</t>
  </si>
  <si>
    <t>Butch</t>
  </si>
  <si>
    <t>Pressley</t>
  </si>
  <si>
    <t>SATURDAY   HANDICAPS</t>
  </si>
  <si>
    <t>Adams</t>
  </si>
  <si>
    <t>Quigley</t>
  </si>
  <si>
    <t>Kenneth</t>
  </si>
  <si>
    <t>Stableford</t>
  </si>
  <si>
    <t>Trevor</t>
  </si>
  <si>
    <t>Demerritt</t>
  </si>
  <si>
    <t>Kuzek</t>
  </si>
  <si>
    <t>Lydell</t>
  </si>
  <si>
    <t>Good Bad</t>
  </si>
  <si>
    <t>Ugly</t>
  </si>
  <si>
    <t>CC Rd 1</t>
  </si>
  <si>
    <t>CC Rd 2</t>
  </si>
  <si>
    <t>Dahl</t>
  </si>
  <si>
    <t>Scramble</t>
  </si>
  <si>
    <t>Pink Lady</t>
  </si>
  <si>
    <t>Robert</t>
  </si>
  <si>
    <t>Jimenez</t>
  </si>
  <si>
    <t>Eric</t>
  </si>
  <si>
    <t>Reece</t>
  </si>
  <si>
    <t>USGA 5.2a Index</t>
  </si>
  <si>
    <t>Las Vegas</t>
  </si>
  <si>
    <t>Jeff</t>
  </si>
  <si>
    <t>Stephens</t>
  </si>
  <si>
    <t>3 Club</t>
  </si>
  <si>
    <t>Cup Rnd 1</t>
  </si>
  <si>
    <t>Cup Rnd 2</t>
  </si>
  <si>
    <t>Jackson</t>
  </si>
  <si>
    <t>Perez</t>
  </si>
  <si>
    <t>Cup Rnd 3</t>
  </si>
  <si>
    <t>Cup Rnd 4</t>
  </si>
  <si>
    <t>Cup Rnd 5</t>
  </si>
  <si>
    <t>Cup Rnd 6</t>
  </si>
  <si>
    <t>Cup Rnd 7</t>
  </si>
  <si>
    <t>Cup Rnd 8</t>
  </si>
  <si>
    <t>Cup Rnd 9</t>
  </si>
  <si>
    <t>Cup Rnd 10</t>
  </si>
  <si>
    <t>Cup Rnd 11</t>
  </si>
  <si>
    <t>Cup Rnd 12</t>
  </si>
  <si>
    <t>Cup Rnd 13</t>
  </si>
  <si>
    <t>Cup Rnd 14</t>
  </si>
  <si>
    <t>Cup Rnd 15</t>
  </si>
  <si>
    <t>Cup Rnd 16</t>
  </si>
  <si>
    <t>Cup Rnd 17</t>
  </si>
  <si>
    <t>Cup 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</si>
</sst>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/d/yyyy;@"/>
  </numFmts>
  <fonts count="13" x14ac:knownFonts="1">
    <font>
      <sz val="11"/>
      <name val="Arial"/>
      <family val="1"/>
    </font>
    <font>
      <b/>
      <sz val="11"/>
      <name val="Arial"/>
      <family val="2"/>
    </font>
    <font>
      <b/>
      <sz val="11"/>
      <color theme="1"/>
      <name val="Arial"/>
      <family val="1"/>
    </font>
    <font>
      <b/>
      <sz val="14"/>
      <name val="Arial"/>
      <family val="2"/>
    </font>
    <font>
      <b/>
      <sz val="11"/>
      <name val="Arial"/>
      <family val="1"/>
    </font>
    <font>
      <b/>
      <u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color rgb="FF3F3F3F"/>
      <name val="Arial"/>
      <family val="2"/>
    </font>
    <font>
      <b/>
      <sz val="12"/>
      <color rgb="FF3F3F3F"/>
      <name val="Arial"/>
      <family val="2"/>
    </font>
    <font>
      <b/>
      <sz val="14"/>
      <name val="Arial"/>
      <family val="1"/>
    </font>
    <font>
      <b/>
      <sz val="18"/>
      <name val="Arial"/>
      <family val="2"/>
    </font>
    <font>
      <b/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8">
    <xf numFmtId="0" fontId="0" fillId="0" borderId="0" xfId="0"/>
    <xf numFmtId="1" fontId="0" fillId="0" borderId="0" xfId="0" applyNumberFormat="1"/>
    <xf numFmtId="0" fontId="0" fillId="0" borderId="3" xfId="0" applyBorder="1"/>
    <xf numFmtId="0" fontId="0" fillId="0" borderId="4" xfId="0" applyBorder="1"/>
    <xf numFmtId="164" fontId="0" fillId="0" borderId="0" xfId="0" applyNumberFormat="1"/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4" fillId="0" borderId="9" xfId="0" applyFont="1" applyBorder="1"/>
    <xf numFmtId="0" fontId="1" fillId="0" borderId="4" xfId="0" applyFont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" fillId="0" borderId="9" xfId="0" applyFont="1" applyBorder="1" applyAlignment="1">
      <alignment horizontal="center"/>
    </xf>
    <xf numFmtId="0" fontId="1" fillId="2" borderId="7" xfId="0" applyFont="1" applyFill="1" applyBorder="1" applyAlignment="1">
      <alignment horizontal="left" vertical="center"/>
    </xf>
    <xf numFmtId="14" fontId="3" fillId="0" borderId="3" xfId="0" applyNumberFormat="1" applyFont="1" applyBorder="1" applyAlignment="1">
      <alignment horizontal="left"/>
    </xf>
    <xf numFmtId="1" fontId="1" fillId="0" borderId="1" xfId="0" applyNumberFormat="1" applyFont="1" applyBorder="1" applyAlignment="1">
      <alignment horizontal="center" wrapText="1"/>
    </xf>
    <xf numFmtId="1" fontId="1" fillId="0" borderId="6" xfId="0" applyNumberFormat="1" applyFont="1" applyBorder="1" applyAlignment="1">
      <alignment horizontal="center" wrapText="1"/>
    </xf>
    <xf numFmtId="164" fontId="0" fillId="0" borderId="0" xfId="0" applyNumberFormat="1" applyAlignment="1">
      <alignment wrapText="1"/>
    </xf>
    <xf numFmtId="165" fontId="0" fillId="0" borderId="0" xfId="0" applyNumberFormat="1"/>
    <xf numFmtId="165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left" vertical="center"/>
    </xf>
    <xf numFmtId="164" fontId="0" fillId="0" borderId="3" xfId="0" applyNumberFormat="1" applyBorder="1"/>
    <xf numFmtId="0" fontId="1" fillId="0" borderId="0" xfId="0" applyFont="1"/>
    <xf numFmtId="0" fontId="1" fillId="0" borderId="0" xfId="0" applyFont="1" applyAlignment="1">
      <alignment horizontal="left" vertical="center"/>
    </xf>
    <xf numFmtId="0" fontId="2" fillId="0" borderId="0" xfId="0" applyFont="1"/>
    <xf numFmtId="14" fontId="2" fillId="0" borderId="0" xfId="0" applyNumberFormat="1" applyFont="1" applyAlignment="1">
      <alignment horizontal="center" wrapText="1"/>
    </xf>
    <xf numFmtId="14" fontId="2" fillId="0" borderId="8" xfId="0" applyNumberFormat="1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14" fontId="1" fillId="0" borderId="0" xfId="0" applyNumberFormat="1" applyFont="1" applyAlignment="1">
      <alignment horizontal="center" wrapText="1"/>
    </xf>
    <xf numFmtId="164" fontId="1" fillId="0" borderId="0" xfId="0" applyNumberFormat="1" applyFont="1" applyAlignment="1">
      <alignment horizontal="center" wrapText="1"/>
    </xf>
    <xf numFmtId="1" fontId="1" fillId="0" borderId="0" xfId="0" applyNumberFormat="1" applyFont="1" applyAlignment="1">
      <alignment horizontal="center" wrapText="1"/>
    </xf>
    <xf numFmtId="1" fontId="1" fillId="0" borderId="8" xfId="0" applyNumberFormat="1" applyFont="1" applyBorder="1" applyAlignment="1">
      <alignment horizontal="center" wrapText="1"/>
    </xf>
    <xf numFmtId="0" fontId="3" fillId="0" borderId="4" xfId="0" applyFont="1" applyBorder="1" applyAlignment="1">
      <alignment horizontal="left"/>
    </xf>
    <xf numFmtId="0" fontId="1" fillId="0" borderId="8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5" fillId="2" borderId="5" xfId="0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0" fontId="5" fillId="2" borderId="6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 wrapText="1"/>
    </xf>
    <xf numFmtId="165" fontId="7" fillId="0" borderId="1" xfId="0" applyNumberFormat="1" applyFont="1" applyBorder="1" applyAlignment="1">
      <alignment horizontal="center" wrapText="1"/>
    </xf>
    <xf numFmtId="0" fontId="1" fillId="0" borderId="7" xfId="0" applyFont="1" applyBorder="1" applyAlignment="1">
      <alignment horizontal="left" vertical="center"/>
    </xf>
    <xf numFmtId="164" fontId="6" fillId="0" borderId="0" xfId="0" applyNumberFormat="1" applyFont="1"/>
    <xf numFmtId="164" fontId="6" fillId="0" borderId="0" xfId="0" applyNumberFormat="1" applyFont="1" applyAlignment="1">
      <alignment horizontal="right" vertical="center"/>
    </xf>
    <xf numFmtId="1" fontId="6" fillId="0" borderId="0" xfId="0" applyNumberFormat="1" applyFont="1"/>
    <xf numFmtId="164" fontId="6" fillId="0" borderId="8" xfId="0" applyNumberFormat="1" applyFont="1" applyBorder="1" applyAlignment="1">
      <alignment wrapText="1"/>
    </xf>
    <xf numFmtId="0" fontId="6" fillId="0" borderId="0" xfId="0" applyFont="1"/>
    <xf numFmtId="1" fontId="6" fillId="0" borderId="4" xfId="0" applyNumberFormat="1" applyFont="1" applyBorder="1" applyAlignment="1">
      <alignment wrapText="1"/>
    </xf>
    <xf numFmtId="1" fontId="6" fillId="0" borderId="8" xfId="0" applyNumberFormat="1" applyFont="1" applyBorder="1" applyAlignment="1">
      <alignment wrapText="1"/>
    </xf>
    <xf numFmtId="0" fontId="8" fillId="0" borderId="7" xfId="0" applyFont="1" applyBorder="1" applyAlignment="1">
      <alignment horizontal="left"/>
    </xf>
    <xf numFmtId="164" fontId="6" fillId="0" borderId="0" xfId="0" applyNumberFormat="1" applyFont="1" applyAlignment="1">
      <alignment horizontal="right"/>
    </xf>
    <xf numFmtId="0" fontId="1" fillId="0" borderId="5" xfId="0" applyFont="1" applyBorder="1" applyAlignment="1">
      <alignment horizontal="left" vertical="center"/>
    </xf>
    <xf numFmtId="164" fontId="6" fillId="0" borderId="1" xfId="0" applyNumberFormat="1" applyFont="1" applyBorder="1"/>
    <xf numFmtId="164" fontId="6" fillId="0" borderId="1" xfId="0" applyNumberFormat="1" applyFont="1" applyBorder="1" applyAlignment="1">
      <alignment horizontal="right" vertical="center"/>
    </xf>
    <xf numFmtId="0" fontId="6" fillId="0" borderId="1" xfId="0" applyFont="1" applyBorder="1"/>
    <xf numFmtId="1" fontId="6" fillId="0" borderId="6" xfId="0" applyNumberFormat="1" applyFont="1" applyBorder="1" applyAlignment="1">
      <alignment wrapText="1"/>
    </xf>
    <xf numFmtId="14" fontId="10" fillId="2" borderId="7" xfId="0" applyNumberFormat="1" applyFont="1" applyFill="1" applyBorder="1" applyAlignment="1">
      <alignment horizontal="left" wrapText="1"/>
    </xf>
    <xf numFmtId="0" fontId="11" fillId="0" borderId="3" xfId="0" applyFont="1" applyBorder="1"/>
    <xf numFmtId="0" fontId="9" fillId="0" borderId="0" xfId="0" applyFont="1" applyAlignment="1">
      <alignment horizontal="left"/>
    </xf>
    <xf numFmtId="14" fontId="7" fillId="0" borderId="0" xfId="0" applyNumberFormat="1" applyFont="1" applyAlignment="1">
      <alignment horizontal="center" wrapText="1"/>
    </xf>
    <xf numFmtId="165" fontId="7" fillId="0" borderId="0" xfId="0" applyNumberFormat="1" applyFont="1" applyAlignment="1">
      <alignment horizontal="center" wrapText="1"/>
    </xf>
    <xf numFmtId="165" fontId="1" fillId="0" borderId="0" xfId="0" applyNumberFormat="1" applyFont="1" applyAlignment="1">
      <alignment horizontal="center" wrapText="1"/>
    </xf>
    <xf numFmtId="0" fontId="1" fillId="2" borderId="0" xfId="0" applyFont="1" applyFill="1" applyAlignment="1">
      <alignment wrapText="1"/>
    </xf>
    <xf numFmtId="0" fontId="1" fillId="2" borderId="8" xfId="0" applyFont="1" applyFill="1" applyBorder="1" applyAlignment="1">
      <alignment wrapText="1"/>
    </xf>
    <xf numFmtId="164" fontId="6" fillId="0" borderId="0" xfId="0" applyNumberFormat="1" applyFont="1" applyAlignment="1">
      <alignment horizontal="right" wrapText="1"/>
    </xf>
    <xf numFmtId="0" fontId="9" fillId="0" borderId="7" xfId="0" applyFont="1" applyBorder="1" applyAlignment="1">
      <alignment horizontal="left"/>
    </xf>
    <xf numFmtId="14" fontId="1" fillId="0" borderId="0" xfId="0" applyNumberFormat="1" applyFont="1" applyAlignment="1">
      <alignment horizontal="center"/>
    </xf>
    <xf numFmtId="0" fontId="1" fillId="0" borderId="3" xfId="0" applyFont="1" applyBorder="1" applyAlignment="1">
      <alignment horizontal="center"/>
    </xf>
    <xf numFmtId="0" fontId="12" fillId="0" borderId="0" xfId="0" applyFont="1" applyAlignment="1">
      <alignment horizontal="left"/>
    </xf>
  </cellXfs>
  <cellStyles count="1">
    <cellStyle name="Normal" xfId="0" builtinId="0"/>
  </cellStyles>
  <dxfs count="5">
    <dxf>
      <fill>
        <patternFill>
          <bgColor rgb="FFFF4343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</dxfs>
  <tableStyles count="0" defaultTableStyle="TableStyleMedium9" defaultPivotStyle="PivotStyleLight16"/>
  <colors>
    <mruColors>
      <color rgb="FFFF43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14856-F0FA-4062-9F17-DDE5AF993FB1}">
  <sheetPr>
    <pageSetUpPr fitToPage="1"/>
  </sheetPr>
  <dimension ref="A1:CR120"/>
  <sheetViews>
    <sheetView tabSelected="1" zoomScaleNormal="100" workbookViewId="0">
      <pane xSplit="3" ySplit="3" topLeftCell="AS4" activePane="bottomRight" state="frozen"/>
      <selection pane="topRight" activeCell="D1" sqref="D1"/>
      <selection pane="bottomLeft" activeCell="A5" sqref="A5"/>
      <selection pane="bottomRight" activeCell="AX6" sqref="AX6"/>
    </sheetView>
  </sheetViews>
  <sheetFormatPr defaultRowHeight="14.25" x14ac:dyDescent="0.2"/>
  <cols>
    <col min="1" max="1" width="15.375" bestFit="1" customWidth="1"/>
    <col min="2" max="2" width="14.875" customWidth="1"/>
    <col min="3" max="3" width="13.125" bestFit="1" customWidth="1"/>
    <col min="4" max="4" width="12" hidden="1" customWidth="1"/>
    <col min="5" max="6" width="11.375" hidden="1" customWidth="1"/>
    <col min="7" max="7" width="12.5" hidden="1" customWidth="1"/>
    <col min="8" max="10" width="11.375" hidden="1" customWidth="1"/>
    <col min="11" max="11" width="11.375" style="4" hidden="1" customWidth="1"/>
    <col min="12" max="12" width="11.375" hidden="1" customWidth="1"/>
    <col min="13" max="13" width="12.25" hidden="1" customWidth="1"/>
    <col min="14" max="28" width="11.25" hidden="1" customWidth="1"/>
    <col min="29" max="29" width="12.25" hidden="1" customWidth="1"/>
    <col min="30" max="32" width="11.25" hidden="1" customWidth="1"/>
    <col min="33" max="50" width="11.25" customWidth="1"/>
    <col min="51" max="61" width="11.25" hidden="1" customWidth="1"/>
    <col min="62" max="62" width="12.625" hidden="1" customWidth="1"/>
    <col min="63" max="63" width="11.25" customWidth="1"/>
    <col min="64" max="64" width="12.25" customWidth="1"/>
    <col min="66" max="66" width="11.375" bestFit="1" customWidth="1"/>
    <col min="67" max="67" width="12.5" customWidth="1"/>
    <col min="69" max="69" width="9.625" bestFit="1" customWidth="1"/>
    <col min="70" max="74" width="10.75" bestFit="1" customWidth="1"/>
    <col min="75" max="75" width="9.125" bestFit="1" customWidth="1"/>
    <col min="76" max="78" width="9.625" bestFit="1" customWidth="1"/>
    <col min="79" max="80" width="9.125" bestFit="1" customWidth="1"/>
    <col min="81" max="82" width="9.625" bestFit="1" customWidth="1"/>
    <col min="83" max="84" width="9.125" bestFit="1" customWidth="1"/>
    <col min="85" max="87" width="9.625" bestFit="1" customWidth="1"/>
    <col min="88" max="88" width="9.125" bestFit="1" customWidth="1"/>
    <col min="89" max="91" width="9.625" bestFit="1" customWidth="1"/>
    <col min="92" max="92" width="9.125" bestFit="1" customWidth="1"/>
    <col min="93" max="96" width="9.625" bestFit="1" customWidth="1"/>
  </cols>
  <sheetData>
    <row r="1" spans="1:96" ht="23.25" customHeight="1" x14ac:dyDescent="0.35">
      <c r="A1" s="5" t="s">
        <v>2</v>
      </c>
      <c r="B1" s="6"/>
      <c r="C1" s="32"/>
      <c r="D1" s="14"/>
      <c r="E1" s="6"/>
      <c r="F1" s="6"/>
      <c r="G1" s="14"/>
      <c r="H1" s="14"/>
      <c r="I1" s="2"/>
      <c r="J1" s="2"/>
      <c r="K1" s="21"/>
      <c r="L1" s="2"/>
      <c r="M1" s="2"/>
      <c r="N1" s="2"/>
      <c r="O1" s="2"/>
      <c r="P1" s="2"/>
      <c r="Q1" s="2"/>
      <c r="R1" s="2"/>
      <c r="S1" s="66" t="s">
        <v>178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56"/>
      <c r="BL1" s="56" t="s">
        <v>169</v>
      </c>
      <c r="BM1" s="2"/>
      <c r="BN1" s="2"/>
      <c r="BO1" s="3"/>
    </row>
    <row r="2" spans="1:96" ht="16.5" customHeight="1" x14ac:dyDescent="0.25">
      <c r="A2" s="55">
        <v>45934</v>
      </c>
      <c r="B2" s="24"/>
      <c r="C2" s="26"/>
      <c r="D2" s="25"/>
      <c r="E2" s="27" t="s">
        <v>14</v>
      </c>
      <c r="F2" s="27" t="s">
        <v>15</v>
      </c>
      <c r="G2" s="27" t="s">
        <v>16</v>
      </c>
      <c r="H2" s="28" t="s">
        <v>17</v>
      </c>
      <c r="I2" s="28" t="s">
        <v>15</v>
      </c>
      <c r="J2" s="28" t="s">
        <v>18</v>
      </c>
      <c r="K2" s="29" t="s">
        <v>138</v>
      </c>
      <c r="L2" s="28" t="s">
        <v>150</v>
      </c>
      <c r="M2" s="28" t="s">
        <v>15</v>
      </c>
      <c r="N2" s="28" t="s">
        <v>157</v>
      </c>
      <c r="O2" s="28" t="s">
        <v>17</v>
      </c>
      <c r="P2" s="28" t="s">
        <v>162</v>
      </c>
      <c r="Q2" s="28" t="s">
        <v>15</v>
      </c>
      <c r="R2" s="28" t="s">
        <v>173</v>
      </c>
      <c r="S2" s="65" t="s">
        <v>179</v>
      </c>
      <c r="T2" s="28" t="s">
        <v>180</v>
      </c>
      <c r="U2" s="28" t="s">
        <v>181</v>
      </c>
      <c r="V2" s="28" t="s">
        <v>17</v>
      </c>
      <c r="W2" s="28" t="s">
        <v>15</v>
      </c>
      <c r="X2" s="28" t="s">
        <v>183</v>
      </c>
      <c r="Y2" s="28" t="s">
        <v>184</v>
      </c>
      <c r="Z2" s="28" t="s">
        <v>193</v>
      </c>
      <c r="AA2" s="28" t="s">
        <v>15</v>
      </c>
      <c r="AB2" s="28" t="s">
        <v>190</v>
      </c>
      <c r="AC2" s="30" t="s">
        <v>18</v>
      </c>
      <c r="AD2" s="30">
        <v>38874</v>
      </c>
      <c r="AE2" s="28" t="s">
        <v>138</v>
      </c>
      <c r="AF2" s="28" t="s">
        <v>183</v>
      </c>
      <c r="AG2" s="28" t="s">
        <v>194</v>
      </c>
      <c r="AH2" s="28" t="s">
        <v>195</v>
      </c>
      <c r="AI2" s="28" t="s">
        <v>198</v>
      </c>
      <c r="AJ2" s="28" t="s">
        <v>199</v>
      </c>
      <c r="AK2" s="28" t="s">
        <v>200</v>
      </c>
      <c r="AL2" s="28" t="s">
        <v>201</v>
      </c>
      <c r="AM2" s="28" t="s">
        <v>202</v>
      </c>
      <c r="AN2" s="28" t="s">
        <v>203</v>
      </c>
      <c r="AO2" s="28" t="s">
        <v>204</v>
      </c>
      <c r="AP2" s="28" t="s">
        <v>205</v>
      </c>
      <c r="AQ2" s="28" t="s">
        <v>206</v>
      </c>
      <c r="AR2" s="28" t="s">
        <v>207</v>
      </c>
      <c r="AS2" s="28" t="s">
        <v>208</v>
      </c>
      <c r="AT2" s="28" t="s">
        <v>209</v>
      </c>
      <c r="AU2" s="28" t="s">
        <v>210</v>
      </c>
      <c r="AV2" s="28" t="s">
        <v>211</v>
      </c>
      <c r="AW2" s="28" t="s">
        <v>212</v>
      </c>
      <c r="AX2" s="28" t="s">
        <v>213</v>
      </c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30"/>
      <c r="BM2" s="30"/>
      <c r="BN2" s="30"/>
      <c r="BO2" s="31"/>
      <c r="BQ2" s="18"/>
    </row>
    <row r="3" spans="1:96" ht="31.5" customHeight="1" x14ac:dyDescent="0.25">
      <c r="A3" s="35" t="s">
        <v>11</v>
      </c>
      <c r="B3" s="36" t="s">
        <v>135</v>
      </c>
      <c r="C3" s="37" t="s">
        <v>136</v>
      </c>
      <c r="D3" s="38">
        <v>45605</v>
      </c>
      <c r="E3" s="39">
        <v>45612</v>
      </c>
      <c r="F3" s="39">
        <v>45626</v>
      </c>
      <c r="G3" s="39">
        <v>45640</v>
      </c>
      <c r="H3" s="19">
        <v>45647</v>
      </c>
      <c r="I3" s="19">
        <v>45654</v>
      </c>
      <c r="J3" s="19">
        <v>45661</v>
      </c>
      <c r="K3" s="19">
        <v>45668</v>
      </c>
      <c r="L3" s="19">
        <v>45675</v>
      </c>
      <c r="M3" s="19">
        <v>45682</v>
      </c>
      <c r="N3" s="19">
        <v>45689</v>
      </c>
      <c r="O3" s="19">
        <v>45696</v>
      </c>
      <c r="P3" s="19">
        <v>45703</v>
      </c>
      <c r="Q3" s="19">
        <v>45710</v>
      </c>
      <c r="R3" s="19">
        <v>45717</v>
      </c>
      <c r="S3" s="19">
        <v>45724</v>
      </c>
      <c r="T3" s="19">
        <v>45731</v>
      </c>
      <c r="U3" s="19">
        <v>45732</v>
      </c>
      <c r="V3" s="19">
        <v>45738</v>
      </c>
      <c r="W3" s="19">
        <v>45745</v>
      </c>
      <c r="X3" s="19">
        <v>45752</v>
      </c>
      <c r="Y3" s="19">
        <v>45759</v>
      </c>
      <c r="Z3" s="19">
        <v>45766</v>
      </c>
      <c r="AA3" s="19">
        <v>45773</v>
      </c>
      <c r="AB3" s="19">
        <v>45780</v>
      </c>
      <c r="AC3" s="19">
        <v>45787</v>
      </c>
      <c r="AD3" s="19">
        <v>45794</v>
      </c>
      <c r="AE3" s="19">
        <v>45801</v>
      </c>
      <c r="AF3" s="19">
        <v>45808</v>
      </c>
      <c r="AG3" s="19">
        <v>45815</v>
      </c>
      <c r="AH3" s="19">
        <v>45822</v>
      </c>
      <c r="AI3" s="19">
        <v>45829</v>
      </c>
      <c r="AJ3" s="19">
        <v>45836</v>
      </c>
      <c r="AK3" s="19">
        <v>45843</v>
      </c>
      <c r="AL3" s="19">
        <v>45850</v>
      </c>
      <c r="AM3" s="19">
        <v>45857</v>
      </c>
      <c r="AN3" s="19">
        <v>45864</v>
      </c>
      <c r="AO3" s="19">
        <v>45871</v>
      </c>
      <c r="AP3" s="19">
        <v>45878</v>
      </c>
      <c r="AQ3" s="19">
        <v>45885</v>
      </c>
      <c r="AR3" s="19">
        <v>45892</v>
      </c>
      <c r="AS3" s="19">
        <v>45899</v>
      </c>
      <c r="AT3" s="19">
        <v>45906</v>
      </c>
      <c r="AU3" s="19">
        <v>45913</v>
      </c>
      <c r="AV3" s="19">
        <v>45920</v>
      </c>
      <c r="AW3" s="19">
        <v>45927</v>
      </c>
      <c r="AX3" s="19">
        <v>45934</v>
      </c>
      <c r="AY3" s="19">
        <v>45941</v>
      </c>
      <c r="AZ3" s="19">
        <v>45948</v>
      </c>
      <c r="BA3" s="19">
        <v>45955</v>
      </c>
      <c r="BB3" s="19">
        <v>45962</v>
      </c>
      <c r="BC3" s="19">
        <v>45969</v>
      </c>
      <c r="BD3" s="19">
        <v>45976</v>
      </c>
      <c r="BE3" s="19">
        <v>45983</v>
      </c>
      <c r="BF3" s="19">
        <v>45990</v>
      </c>
      <c r="BG3" s="19">
        <v>45997</v>
      </c>
      <c r="BH3" s="19">
        <v>46004</v>
      </c>
      <c r="BI3" s="19">
        <v>46011</v>
      </c>
      <c r="BJ3" s="19"/>
      <c r="BK3" s="15" t="s">
        <v>0</v>
      </c>
      <c r="BL3" s="15" t="s">
        <v>1</v>
      </c>
      <c r="BM3" s="15" t="s">
        <v>189</v>
      </c>
      <c r="BN3" s="15" t="s">
        <v>9</v>
      </c>
      <c r="BO3" s="16" t="s">
        <v>10</v>
      </c>
    </row>
    <row r="4" spans="1:96" ht="17.25" customHeight="1" x14ac:dyDescent="0.25">
      <c r="A4" s="57">
        <v>4010872</v>
      </c>
      <c r="B4" s="61" t="s">
        <v>37</v>
      </c>
      <c r="C4" s="62" t="s">
        <v>170</v>
      </c>
      <c r="D4" s="58"/>
      <c r="E4" s="59"/>
      <c r="F4" s="59"/>
      <c r="G4" s="59"/>
      <c r="H4" s="60"/>
      <c r="I4" s="29"/>
      <c r="J4" s="29"/>
      <c r="K4" s="29"/>
      <c r="L4" s="29"/>
      <c r="M4" s="29"/>
      <c r="N4" s="29"/>
      <c r="O4" s="29"/>
      <c r="P4" s="29"/>
      <c r="Q4" s="63">
        <v>11.7</v>
      </c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3">
        <v>9.6999999999999993</v>
      </c>
      <c r="AF4" s="60"/>
      <c r="AG4" s="60"/>
      <c r="AH4" s="63">
        <v>10.7</v>
      </c>
      <c r="AI4" s="60"/>
      <c r="AJ4" s="63">
        <v>13.6</v>
      </c>
      <c r="AK4" s="63">
        <v>19.5</v>
      </c>
      <c r="AL4" s="60"/>
      <c r="AM4" s="63">
        <v>4.9000000000000004</v>
      </c>
      <c r="AN4" s="63">
        <v>9.6999999999999993</v>
      </c>
      <c r="AO4" s="63">
        <v>9.4</v>
      </c>
      <c r="AP4" s="63">
        <v>10.7</v>
      </c>
      <c r="AQ4" s="63">
        <v>7.8</v>
      </c>
      <c r="AR4" s="63">
        <v>6.8</v>
      </c>
      <c r="AS4" s="60"/>
      <c r="AT4" s="60"/>
      <c r="AU4" s="63">
        <v>13.6</v>
      </c>
      <c r="AV4" s="63">
        <v>9.6999999999999993</v>
      </c>
      <c r="AW4" s="63">
        <v>12.7</v>
      </c>
      <c r="AX4" s="63">
        <v>6.8</v>
      </c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43">
        <f t="shared" ref="BK4:BK35" si="0">COUNT(D4:BJ4)</f>
        <v>15</v>
      </c>
      <c r="BL4" s="41">
        <f t="shared" ref="BL4:BL35" si="1">AVERAGE(D4:BJ4)</f>
        <v>10.486666666666666</v>
      </c>
      <c r="BM4" s="44" cm="1">
        <f t="array" ref="BM4" xml:space="preserve">                                                                                                                                                                                                                                                        IF(BK4&gt;=20,AVERAGE(_xlfn.TAKE(_xlfn._xlws.SORT(_xlfn.TAKE(_xlfn._xlws.FILTER(D4:BJ4,D4:BJ4&lt;&gt;""),1,-20),1,1,TRUE),,8)),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IF(BK4=19,AVERAGE(_xlfn.TAKE(_xlfn._xlws.SORT(D4:BJ4,1,1,TRUE),,7)),
IF(BK4=18,AVERAGE(_xlfn.TAKE(_xlfn._xlws.SORT(D4:BJ4,1,1,TRUE),,6)),
IF(BK4=17,AVERAGE(_xlfn.TAKE(_xlfn._xlws.SORT(D4:BJ4,1,1,TRUE),,6)),
IF(BK4=16,AVERAGE(_xlfn.TAKE(_xlfn._xlws.SORT(D4:BJ4,1,1,TRUE),,5)),
IF(BK4=15,AVERAGE(_xlfn.TAKE(_xlfn._xlws.SORT(D4:BJ4,1,1,TRUE),,5)),
IF(BK4=14,AVERAGE(_xlfn.TAKE(_xlfn._xlws.SORT(D4:BJ4,1,1,TRUE),,4)),
IF(BK4=13,AVERAGE(_xlfn.TAKE(_xlfn._xlws.SORT(D4:BJ4,1,1,TRUE),,4)),
IF(BK4=12,AVERAGE(_xlfn.TAKE(_xlfn._xlws.SORT(D4:BJ4,1,1,TRUE),,4)),
IF(BK4=11,AVERAGE(_xlfn.TAKE(_xlfn._xlws.SORT(D4:BJ4,1,1,TRUE),,3)),
IF(BK4=10,AVERAGE(_xlfn.TAKE(_xlfn._xlws.SORT(D4:BJ4,1,1,TRUE),,3)),
IF(BK4=9,AVERAGE(_xlfn.TAKE(_xlfn._xlws.SORT(D4:BJ4,1,1,TRUE),,3)),
IF(BK4=8,AVERAGE(_xlfn.TAKE(_xlfn._xlws.SORT(D4:BJ4,1,1,TRUE),,2)),
IF(BK4=7,AVERAGE(_xlfn.TAKE(_xlfn._xlws.SORT(D4:BJ4,1,1,TRUE),,2)),
IF(BK4=6,AVERAGE(_xlfn.TAKE(_xlfn._xlws.SORT(D4:BJ4,1,1,TRUE),,2))-1,
IF(BK4=5,AVERAGE(_xlfn.TAKE(_xlfn._xlws.SORT(D4:BJ4,1,1,TRUE),,1)),
IF(BK4=4,AVERAGE(_xlfn.TAKE(_xlfn._xlws.SORT(D4:BJ4,1,1,TRUE),,1))-1,
IF(BK4=3,AVERAGE(_xlfn.TAKE(_xlfn._xlws.SORT(D4:BJ4,1,1,TRUE),,1))-2,
IF(BK4&lt;3,BL4,)))))))))))))))))))</f>
        <v>7.1400000000000006</v>
      </c>
      <c r="BN4" s="45" t="s">
        <v>7</v>
      </c>
      <c r="BO4" s="46">
        <f t="shared" ref="BO4:BO48" si="2" xml:space="preserve">
IF(BN4="Gold",-((BM4*($C$101/113))+($B$101-72)),
IF(BN4="Blue",-((BM4*($C$102/113))+($B$102-72)),
IF(BN4="Blue/White",-((BM4*($C$103/113))+($B$103-72)),
IF(BN4="White",-((BM4*($C$104/113))+($B$104-72)),
IF(BN4="White/Red",-((BM4*($C$105/113))+($B$105-72)),
IF(BN4="Red",-((BM4*($C$106/113))+($B$106-72)),0))))))</f>
        <v>-3.3295575221238947</v>
      </c>
    </row>
    <row r="5" spans="1:96" ht="17.25" customHeight="1" x14ac:dyDescent="0.2">
      <c r="A5" s="40">
        <v>1380692</v>
      </c>
      <c r="B5" s="23" t="s">
        <v>44</v>
      </c>
      <c r="C5" s="33" t="s">
        <v>45</v>
      </c>
      <c r="D5" s="41">
        <v>29.2</v>
      </c>
      <c r="E5" s="41">
        <v>24.4</v>
      </c>
      <c r="F5" s="41"/>
      <c r="G5" s="41"/>
      <c r="H5" s="42"/>
      <c r="I5" s="42"/>
      <c r="J5" s="41"/>
      <c r="K5" s="41"/>
      <c r="L5" s="41">
        <v>16</v>
      </c>
      <c r="M5" s="41"/>
      <c r="N5" s="41"/>
      <c r="O5" s="41"/>
      <c r="P5" s="41"/>
      <c r="Q5" s="41"/>
      <c r="R5" s="41">
        <v>27.3</v>
      </c>
      <c r="S5" s="41"/>
      <c r="T5" s="41"/>
      <c r="U5" s="41"/>
      <c r="V5" s="41"/>
      <c r="W5" s="41"/>
      <c r="X5" s="41"/>
      <c r="Y5" s="41"/>
      <c r="Z5" s="41"/>
      <c r="AA5" s="41"/>
      <c r="AB5" s="41">
        <v>31.2</v>
      </c>
      <c r="AC5" s="41"/>
      <c r="AD5" s="41"/>
      <c r="AE5" s="41">
        <v>23.4</v>
      </c>
      <c r="AF5" s="41"/>
      <c r="AG5" s="41"/>
      <c r="AH5" s="41"/>
      <c r="AI5" s="41">
        <v>24.4</v>
      </c>
      <c r="AJ5" s="41"/>
      <c r="AK5" s="41"/>
      <c r="AL5" s="41"/>
      <c r="AM5" s="41"/>
      <c r="AN5" s="41"/>
      <c r="AO5" s="41"/>
      <c r="AP5" s="41"/>
      <c r="AQ5" s="41"/>
      <c r="AR5" s="41"/>
      <c r="AS5" s="41">
        <v>27.3</v>
      </c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3">
        <f t="shared" si="0"/>
        <v>8</v>
      </c>
      <c r="BL5" s="41">
        <f t="shared" si="1"/>
        <v>25.400000000000002</v>
      </c>
      <c r="BM5" s="44" cm="1">
        <f t="array" ref="BM5" xml:space="preserve">                                                                                                                                                                                                                                                        IF(BK5&gt;=20,AVERAGE(_xlfn.TAKE(_xlfn._xlws.SORT(_xlfn.TAKE(_xlfn._xlws.FILTER(D5:BJ5,D5:BJ5&lt;&gt;""),1,-20),1,1,TRUE),,8)),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IF(BK5=19,AVERAGE(_xlfn.TAKE(_xlfn._xlws.SORT(D5:BJ5,1,1,TRUE),,7)),
IF(BK5=18,AVERAGE(_xlfn.TAKE(_xlfn._xlws.SORT(D5:BJ5,1,1,TRUE),,6)),
IF(BK5=17,AVERAGE(_xlfn.TAKE(_xlfn._xlws.SORT(D5:BJ5,1,1,TRUE),,6)),
IF(BK5=16,AVERAGE(_xlfn.TAKE(_xlfn._xlws.SORT(D5:BJ5,1,1,TRUE),,5)),
IF(BK5=15,AVERAGE(_xlfn.TAKE(_xlfn._xlws.SORT(D5:BJ5,1,1,TRUE),,5)),
IF(BK5=14,AVERAGE(_xlfn.TAKE(_xlfn._xlws.SORT(D5:BJ5,1,1,TRUE),,4)),
IF(BK5=13,AVERAGE(_xlfn.TAKE(_xlfn._xlws.SORT(D5:BJ5,1,1,TRUE),,4)),
IF(BK5=12,AVERAGE(_xlfn.TAKE(_xlfn._xlws.SORT(D5:BJ5,1,1,TRUE),,4)),
IF(BK5=11,AVERAGE(_xlfn.TAKE(_xlfn._xlws.SORT(D5:BJ5,1,1,TRUE),,3)),
IF(BK5=10,AVERAGE(_xlfn.TAKE(_xlfn._xlws.SORT(D5:BJ5,1,1,TRUE),,3)),
IF(BK5=9,AVERAGE(_xlfn.TAKE(_xlfn._xlws.SORT(D5:BJ5,1,1,TRUE),,3)),
IF(BK5=8,AVERAGE(_xlfn.TAKE(_xlfn._xlws.SORT(D5:BJ5,1,1,TRUE),,2)),
IF(BK5=7,AVERAGE(_xlfn.TAKE(_xlfn._xlws.SORT(D5:BJ5,1,1,TRUE),,2)),
IF(BK5=6,AVERAGE(_xlfn.TAKE(_xlfn._xlws.SORT(D5:BJ5,1,1,TRUE),,2))-1,
IF(BK5=5,AVERAGE(_xlfn.TAKE(_xlfn._xlws.SORT(D5:BJ5,1,1,TRUE),,1)),
IF(BK5=4,AVERAGE(_xlfn.TAKE(_xlfn._xlws.SORT(D5:BJ5,1,1,TRUE),,1))-1,
IF(BK5=3,AVERAGE(_xlfn.TAKE(_xlfn._xlws.SORT(D5:BJ5,1,1,TRUE),,1))-2,
IF(BK5&lt;3,BL5,)))))))))))))))))))</f>
        <v>19.7</v>
      </c>
      <c r="BN5" s="45" t="s">
        <v>7</v>
      </c>
      <c r="BO5" s="46">
        <f t="shared" si="2"/>
        <v>-16.223008849557523</v>
      </c>
      <c r="BQ5" s="17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</row>
    <row r="6" spans="1:96" ht="15" x14ac:dyDescent="0.2">
      <c r="A6" s="40">
        <v>598835</v>
      </c>
      <c r="B6" s="23" t="s">
        <v>114</v>
      </c>
      <c r="C6" s="33" t="s">
        <v>115</v>
      </c>
      <c r="D6" s="41"/>
      <c r="E6" s="41">
        <v>14.6</v>
      </c>
      <c r="F6" s="41"/>
      <c r="G6" s="41"/>
      <c r="H6" s="42"/>
      <c r="I6" s="42"/>
      <c r="J6" s="41"/>
      <c r="K6" s="41">
        <v>18.5</v>
      </c>
      <c r="L6" s="41">
        <v>13.1</v>
      </c>
      <c r="M6" s="41"/>
      <c r="N6" s="41"/>
      <c r="O6" s="41">
        <v>17.100000000000001</v>
      </c>
      <c r="P6" s="41"/>
      <c r="Q6" s="41"/>
      <c r="R6" s="41">
        <v>18</v>
      </c>
      <c r="S6" s="41">
        <v>11.7</v>
      </c>
      <c r="T6" s="41">
        <v>12.7</v>
      </c>
      <c r="U6" s="41">
        <v>8.8000000000000007</v>
      </c>
      <c r="V6" s="41"/>
      <c r="W6" s="41"/>
      <c r="X6" s="41"/>
      <c r="Y6" s="41">
        <v>12.7</v>
      </c>
      <c r="Z6" s="41"/>
      <c r="AA6" s="41">
        <v>10.7</v>
      </c>
      <c r="AB6" s="41">
        <v>14.6</v>
      </c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>
        <v>18.5</v>
      </c>
      <c r="AO6" s="41"/>
      <c r="AP6" s="41"/>
      <c r="AQ6" s="41">
        <v>10.7</v>
      </c>
      <c r="AR6" s="41"/>
      <c r="AS6" s="41"/>
      <c r="AT6" s="41"/>
      <c r="AU6" s="41">
        <v>8.8000000000000007</v>
      </c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3">
        <f t="shared" si="0"/>
        <v>14</v>
      </c>
      <c r="BL6" s="41">
        <f t="shared" si="1"/>
        <v>13.607142857142858</v>
      </c>
      <c r="BM6" s="44" cm="1">
        <f t="array" ref="BM6" xml:space="preserve">                                                                                                                                                                                                                                                        IF(BK6&gt;=20,AVERAGE(_xlfn.TAKE(_xlfn._xlws.SORT(_xlfn.TAKE(_xlfn._xlws.FILTER(D6:BJ6,D6:BJ6&lt;&gt;""),1,-20),1,1,TRUE),,8)),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IF(BK6=19,AVERAGE(_xlfn.TAKE(_xlfn._xlws.SORT(D6:BJ6,1,1,TRUE),,7)),
IF(BK6=18,AVERAGE(_xlfn.TAKE(_xlfn._xlws.SORT(D6:BJ6,1,1,TRUE),,6)),
IF(BK6=17,AVERAGE(_xlfn.TAKE(_xlfn._xlws.SORT(D6:BJ6,1,1,TRUE),,6)),
IF(BK6=16,AVERAGE(_xlfn.TAKE(_xlfn._xlws.SORT(D6:BJ6,1,1,TRUE),,5)),
IF(BK6=15,AVERAGE(_xlfn.TAKE(_xlfn._xlws.SORT(D6:BJ6,1,1,TRUE),,5)),
IF(BK6=14,AVERAGE(_xlfn.TAKE(_xlfn._xlws.SORT(D6:BJ6,1,1,TRUE),,4)),
IF(BK6=13,AVERAGE(_xlfn.TAKE(_xlfn._xlws.SORT(D6:BJ6,1,1,TRUE),,4)),
IF(BK6=12,AVERAGE(_xlfn.TAKE(_xlfn._xlws.SORT(D6:BJ6,1,1,TRUE),,4)),
IF(BK6=11,AVERAGE(_xlfn.TAKE(_xlfn._xlws.SORT(D6:BJ6,1,1,TRUE),,3)),
IF(BK6=10,AVERAGE(_xlfn.TAKE(_xlfn._xlws.SORT(D6:BJ6,1,1,TRUE),,3)),
IF(BK6=9,AVERAGE(_xlfn.TAKE(_xlfn._xlws.SORT(D6:BJ6,1,1,TRUE),,3)),
IF(BK6=8,AVERAGE(_xlfn.TAKE(_xlfn._xlws.SORT(D6:BJ6,1,1,TRUE),,2)),
IF(BK6=7,AVERAGE(_xlfn.TAKE(_xlfn._xlws.SORT(D6:BJ6,1,1,TRUE),,2)),
IF(BK6=6,AVERAGE(_xlfn.TAKE(_xlfn._xlws.SORT(D6:BJ6,1,1,TRUE),,2))-1,
IF(BK6=5,AVERAGE(_xlfn.TAKE(_xlfn._xlws.SORT(D6:BJ6,1,1,TRUE),,1)),
IF(BK6=4,AVERAGE(_xlfn.TAKE(_xlfn._xlws.SORT(D6:BJ6,1,1,TRUE),,1))-1,
IF(BK6=3,AVERAGE(_xlfn.TAKE(_xlfn._xlws.SORT(D6:BJ6,1,1,TRUE),,1))-2,
IF(BK6&lt;3,BL6,)))))))))))))))))))</f>
        <v>9.75</v>
      </c>
      <c r="BN6" s="45" t="s">
        <v>7</v>
      </c>
      <c r="BO6" s="47">
        <f t="shared" si="2"/>
        <v>-6.0088495575221241</v>
      </c>
    </row>
    <row r="7" spans="1:96" ht="15" x14ac:dyDescent="0.2">
      <c r="A7" s="40">
        <v>11624847</v>
      </c>
      <c r="B7" s="23" t="s">
        <v>133</v>
      </c>
      <c r="C7" s="33" t="s">
        <v>134</v>
      </c>
      <c r="D7" s="41">
        <v>13.6</v>
      </c>
      <c r="E7" s="41">
        <v>15.6</v>
      </c>
      <c r="F7" s="41"/>
      <c r="G7" s="41"/>
      <c r="H7" s="42"/>
      <c r="I7" s="42"/>
      <c r="J7" s="41"/>
      <c r="K7" s="41">
        <v>21.4</v>
      </c>
      <c r="L7" s="41"/>
      <c r="M7" s="41"/>
      <c r="N7" s="41"/>
      <c r="O7" s="41"/>
      <c r="P7" s="41">
        <v>17.5</v>
      </c>
      <c r="Q7" s="41"/>
      <c r="R7" s="41"/>
      <c r="S7" s="41"/>
      <c r="T7" s="41">
        <v>16.600000000000001</v>
      </c>
      <c r="U7" s="41">
        <v>10.7</v>
      </c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3">
        <f t="shared" si="0"/>
        <v>6</v>
      </c>
      <c r="BL7" s="41">
        <f t="shared" si="1"/>
        <v>15.899999999999999</v>
      </c>
      <c r="BM7" s="44" cm="1">
        <f t="array" ref="BM7" xml:space="preserve">                                                                                                                                                                                                                                                        IF(BK7&gt;=20,AVERAGE(_xlfn.TAKE(_xlfn._xlws.SORT(_xlfn.TAKE(_xlfn._xlws.FILTER(D7:BJ7,D7:BJ7&lt;&gt;""),1,-20),1,1,TRUE),,8)),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IF(BK7=19,AVERAGE(_xlfn.TAKE(_xlfn._xlws.SORT(D7:BJ7,1,1,TRUE),,7)),
IF(BK7=18,AVERAGE(_xlfn.TAKE(_xlfn._xlws.SORT(D7:BJ7,1,1,TRUE),,6)),
IF(BK7=17,AVERAGE(_xlfn.TAKE(_xlfn._xlws.SORT(D7:BJ7,1,1,TRUE),,6)),
IF(BK7=16,AVERAGE(_xlfn.TAKE(_xlfn._xlws.SORT(D7:BJ7,1,1,TRUE),,5)),
IF(BK7=15,AVERAGE(_xlfn.TAKE(_xlfn._xlws.SORT(D7:BJ7,1,1,TRUE),,5)),
IF(BK7=14,AVERAGE(_xlfn.TAKE(_xlfn._xlws.SORT(D7:BJ7,1,1,TRUE),,4)),
IF(BK7=13,AVERAGE(_xlfn.TAKE(_xlfn._xlws.SORT(D7:BJ7,1,1,TRUE),,4)),
IF(BK7=12,AVERAGE(_xlfn.TAKE(_xlfn._xlws.SORT(D7:BJ7,1,1,TRUE),,4)),
IF(BK7=11,AVERAGE(_xlfn.TAKE(_xlfn._xlws.SORT(D7:BJ7,1,1,TRUE),,3)),
IF(BK7=10,AVERAGE(_xlfn.TAKE(_xlfn._xlws.SORT(D7:BJ7,1,1,TRUE),,3)),
IF(BK7=9,AVERAGE(_xlfn.TAKE(_xlfn._xlws.SORT(D7:BJ7,1,1,TRUE),,3)),
IF(BK7=8,AVERAGE(_xlfn.TAKE(_xlfn._xlws.SORT(D7:BJ7,1,1,TRUE),,2)),
IF(BK7=7,AVERAGE(_xlfn.TAKE(_xlfn._xlws.SORT(D7:BJ7,1,1,TRUE),,2)),
IF(BK7=6,AVERAGE(_xlfn.TAKE(_xlfn._xlws.SORT(D7:BJ7,1,1,TRUE),,2))-1,
IF(BK7=5,AVERAGE(_xlfn.TAKE(_xlfn._xlws.SORT(D7:BJ7,1,1,TRUE),,1)),
IF(BK7=4,AVERAGE(_xlfn.TAKE(_xlfn._xlws.SORT(D7:BJ7,1,1,TRUE),,1))-1,
IF(BK7=3,AVERAGE(_xlfn.TAKE(_xlfn._xlws.SORT(D7:BJ7,1,1,TRUE),,1))-2,
IF(BK7&lt;3,BL7,)))))))))))))))))))</f>
        <v>11.149999999999999</v>
      </c>
      <c r="BN7" s="45" t="s">
        <v>7</v>
      </c>
      <c r="BO7" s="47">
        <f t="shared" si="2"/>
        <v>-7.4460176991150426</v>
      </c>
    </row>
    <row r="8" spans="1:96" ht="15" x14ac:dyDescent="0.2">
      <c r="A8" s="40">
        <v>9348287</v>
      </c>
      <c r="B8" s="23" t="s">
        <v>88</v>
      </c>
      <c r="C8" s="33" t="s">
        <v>89</v>
      </c>
      <c r="D8" s="41">
        <v>28.3</v>
      </c>
      <c r="E8" s="41">
        <v>25.3</v>
      </c>
      <c r="F8" s="41">
        <v>24.4</v>
      </c>
      <c r="G8" s="41"/>
      <c r="H8" s="42">
        <v>20.5</v>
      </c>
      <c r="I8" s="42">
        <v>17.5</v>
      </c>
      <c r="J8" s="41"/>
      <c r="K8" s="41">
        <v>36</v>
      </c>
      <c r="L8" s="41"/>
      <c r="M8" s="41">
        <v>20.5</v>
      </c>
      <c r="N8" s="41"/>
      <c r="O8" s="41">
        <v>29.2</v>
      </c>
      <c r="P8" s="41">
        <v>31.2</v>
      </c>
      <c r="Q8" s="41">
        <v>27.3</v>
      </c>
      <c r="R8" s="41">
        <v>23.4</v>
      </c>
      <c r="S8" s="41">
        <v>32.1</v>
      </c>
      <c r="T8" s="41">
        <v>32.5</v>
      </c>
      <c r="U8" s="41">
        <v>35.299999999999997</v>
      </c>
      <c r="V8" s="41"/>
      <c r="W8" s="41">
        <v>34.1</v>
      </c>
      <c r="X8" s="41"/>
      <c r="Y8" s="41"/>
      <c r="Z8" s="41"/>
      <c r="AA8" s="41">
        <v>35.1</v>
      </c>
      <c r="AB8" s="41">
        <v>31.2</v>
      </c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3">
        <f t="shared" si="0"/>
        <v>17</v>
      </c>
      <c r="BL8" s="41">
        <f t="shared" si="1"/>
        <v>28.464705882352945</v>
      </c>
      <c r="BM8" s="44" cm="1">
        <f t="array" ref="BM8" xml:space="preserve">                                                                                                                                                                                                                                                        IF(BK8&gt;=20,AVERAGE(_xlfn.TAKE(_xlfn._xlws.SORT(_xlfn.TAKE(_xlfn._xlws.FILTER(D8:BJ8,D8:BJ8&lt;&gt;""),1,-20),1,1,TRUE),,8)),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IF(BK8=19,AVERAGE(_xlfn.TAKE(_xlfn._xlws.SORT(D8:BJ8,1,1,TRUE),,7)),
IF(BK8=18,AVERAGE(_xlfn.TAKE(_xlfn._xlws.SORT(D8:BJ8,1,1,TRUE),,6)),
IF(BK8=17,AVERAGE(_xlfn.TAKE(_xlfn._xlws.SORT(D8:BJ8,1,1,TRUE),,6)),
IF(BK8=16,AVERAGE(_xlfn.TAKE(_xlfn._xlws.SORT(D8:BJ8,1,1,TRUE),,5)),
IF(BK8=15,AVERAGE(_xlfn.TAKE(_xlfn._xlws.SORT(D8:BJ8,1,1,TRUE),,5)),
IF(BK8=14,AVERAGE(_xlfn.TAKE(_xlfn._xlws.SORT(D8:BJ8,1,1,TRUE),,4)),
IF(BK8=13,AVERAGE(_xlfn.TAKE(_xlfn._xlws.SORT(D8:BJ8,1,1,TRUE),,4)),
IF(BK8=12,AVERAGE(_xlfn.TAKE(_xlfn._xlws.SORT(D8:BJ8,1,1,TRUE),,4)),
IF(BK8=11,AVERAGE(_xlfn.TAKE(_xlfn._xlws.SORT(D8:BJ8,1,1,TRUE),,3)),
IF(BK8=10,AVERAGE(_xlfn.TAKE(_xlfn._xlws.SORT(D8:BJ8,1,1,TRUE),,3)),
IF(BK8=9,AVERAGE(_xlfn.TAKE(_xlfn._xlws.SORT(D8:BJ8,1,1,TRUE),,3)),
IF(BK8=8,AVERAGE(_xlfn.TAKE(_xlfn._xlws.SORT(D8:BJ8,1,1,TRUE),,2)),
IF(BK8=7,AVERAGE(_xlfn.TAKE(_xlfn._xlws.SORT(D8:BJ8,1,1,TRUE),,2)),
IF(BK8=6,AVERAGE(_xlfn.TAKE(_xlfn._xlws.SORT(D8:BJ8,1,1,TRUE),,2))-1,
IF(BK8=5,AVERAGE(_xlfn.TAKE(_xlfn._xlws.SORT(D8:BJ8,1,1,TRUE),,1)),
IF(BK8=4,AVERAGE(_xlfn.TAKE(_xlfn._xlws.SORT(D8:BJ8,1,1,TRUE),,1))-1,
IF(BK8=3,AVERAGE(_xlfn.TAKE(_xlfn._xlws.SORT(D8:BJ8,1,1,TRUE),,1))-2,
IF(BK8&lt;3,BL8,)))))))))))))))))))</f>
        <v>21.933333333333337</v>
      </c>
      <c r="BN8" s="45" t="s">
        <v>7</v>
      </c>
      <c r="BO8" s="47">
        <f t="shared" si="2"/>
        <v>-18.51563421828909</v>
      </c>
      <c r="BQ8" s="4"/>
    </row>
    <row r="9" spans="1:96" ht="15" customHeight="1" x14ac:dyDescent="0.2">
      <c r="A9" s="40">
        <v>12616851</v>
      </c>
      <c r="B9" s="23" t="s">
        <v>99</v>
      </c>
      <c r="C9" s="33" t="s">
        <v>100</v>
      </c>
      <c r="D9" s="41">
        <v>8.8000000000000007</v>
      </c>
      <c r="E9" s="41">
        <v>10.7</v>
      </c>
      <c r="F9" s="41">
        <v>15</v>
      </c>
      <c r="G9" s="41">
        <v>12.7</v>
      </c>
      <c r="H9" s="42"/>
      <c r="I9" s="42"/>
      <c r="J9" s="41"/>
      <c r="K9" s="41"/>
      <c r="L9" s="41"/>
      <c r="M9" s="41"/>
      <c r="N9" s="41"/>
      <c r="O9" s="41"/>
      <c r="P9" s="41">
        <v>13.6</v>
      </c>
      <c r="Q9" s="41">
        <v>11.7</v>
      </c>
      <c r="R9" s="41"/>
      <c r="S9" s="41">
        <v>11.7</v>
      </c>
      <c r="T9" s="41">
        <v>8.4</v>
      </c>
      <c r="U9" s="41">
        <v>13.1</v>
      </c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>
        <v>9.6999999999999993</v>
      </c>
      <c r="AH9" s="41">
        <v>5.8</v>
      </c>
      <c r="AI9" s="41">
        <v>10.7</v>
      </c>
      <c r="AJ9" s="41">
        <v>13.6</v>
      </c>
      <c r="AK9" s="41">
        <v>12.7</v>
      </c>
      <c r="AL9" s="41">
        <v>13.6</v>
      </c>
      <c r="AM9" s="41"/>
      <c r="AN9" s="41">
        <v>14.6</v>
      </c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3">
        <f t="shared" si="0"/>
        <v>16</v>
      </c>
      <c r="BL9" s="41">
        <f t="shared" si="1"/>
        <v>11.649999999999999</v>
      </c>
      <c r="BM9" s="44" cm="1">
        <f t="array" ref="BM9" xml:space="preserve">                                                                                                                                                                                                                                                        IF(BK9&gt;=20,AVERAGE(_xlfn.TAKE(_xlfn._xlws.SORT(_xlfn.TAKE(_xlfn._xlws.FILTER(D9:BJ9,D9:BJ9&lt;&gt;""),1,-20),1,1,TRUE),,8)),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IF(BK9=19,AVERAGE(_xlfn.TAKE(_xlfn._xlws.SORT(D9:BJ9,1,1,TRUE),,7)),
IF(BK9=18,AVERAGE(_xlfn.TAKE(_xlfn._xlws.SORT(D9:BJ9,1,1,TRUE),,6)),
IF(BK9=17,AVERAGE(_xlfn.TAKE(_xlfn._xlws.SORT(D9:BJ9,1,1,TRUE),,6)),
IF(BK9=16,AVERAGE(_xlfn.TAKE(_xlfn._xlws.SORT(D9:BJ9,1,1,TRUE),,5)),
IF(BK9=15,AVERAGE(_xlfn.TAKE(_xlfn._xlws.SORT(D9:BJ9,1,1,TRUE),,5)),
IF(BK9=14,AVERAGE(_xlfn.TAKE(_xlfn._xlws.SORT(D9:BJ9,1,1,TRUE),,4)),
IF(BK9=13,AVERAGE(_xlfn.TAKE(_xlfn._xlws.SORT(D9:BJ9,1,1,TRUE),,4)),
IF(BK9=12,AVERAGE(_xlfn.TAKE(_xlfn._xlws.SORT(D9:BJ9,1,1,TRUE),,4)),
IF(BK9=11,AVERAGE(_xlfn.TAKE(_xlfn._xlws.SORT(D9:BJ9,1,1,TRUE),,3)),
IF(BK9=10,AVERAGE(_xlfn.TAKE(_xlfn._xlws.SORT(D9:BJ9,1,1,TRUE),,3)),
IF(BK9=9,AVERAGE(_xlfn.TAKE(_xlfn._xlws.SORT(D9:BJ9,1,1,TRUE),,3)),
IF(BK9=8,AVERAGE(_xlfn.TAKE(_xlfn._xlws.SORT(D9:BJ9,1,1,TRUE),,2)),
IF(BK9=7,AVERAGE(_xlfn.TAKE(_xlfn._xlws.SORT(D9:BJ9,1,1,TRUE),,2)),
IF(BK9=6,AVERAGE(_xlfn.TAKE(_xlfn._xlws.SORT(D9:BJ9,1,1,TRUE),,2))-1,
IF(BK9=5,AVERAGE(_xlfn.TAKE(_xlfn._xlws.SORT(D9:BJ9,1,1,TRUE),,1)),
IF(BK9=4,AVERAGE(_xlfn.TAKE(_xlfn._xlws.SORT(D9:BJ9,1,1,TRUE),,1))-1,
IF(BK9=3,AVERAGE(_xlfn.TAKE(_xlfn._xlws.SORT(D9:BJ9,1,1,TRUE),,1))-2,
IF(BK9&lt;3,BL9,)))))))))))))))))))</f>
        <v>8.6800000000000015</v>
      </c>
      <c r="BN9" s="45" t="s">
        <v>7</v>
      </c>
      <c r="BO9" s="47">
        <f t="shared" si="2"/>
        <v>-4.9104424778761082</v>
      </c>
    </row>
    <row r="10" spans="1:96" ht="15" customHeight="1" x14ac:dyDescent="0.2">
      <c r="A10" s="40">
        <v>9358198</v>
      </c>
      <c r="B10" s="23" t="s">
        <v>23</v>
      </c>
      <c r="C10" s="33" t="s">
        <v>24</v>
      </c>
      <c r="D10" s="41">
        <v>28.6</v>
      </c>
      <c r="E10" s="41">
        <v>26.5</v>
      </c>
      <c r="F10" s="41">
        <v>28.6</v>
      </c>
      <c r="G10" s="41">
        <v>36.9</v>
      </c>
      <c r="H10" s="42">
        <v>30.7</v>
      </c>
      <c r="I10" s="42">
        <v>24.4</v>
      </c>
      <c r="J10" s="41"/>
      <c r="K10" s="41">
        <v>29.6</v>
      </c>
      <c r="L10" s="41">
        <v>30.7</v>
      </c>
      <c r="M10" s="41">
        <v>30.7</v>
      </c>
      <c r="N10" s="41"/>
      <c r="O10" s="41">
        <v>31.7</v>
      </c>
      <c r="P10" s="41">
        <v>35.9</v>
      </c>
      <c r="Q10" s="41">
        <v>27.5</v>
      </c>
      <c r="R10" s="41">
        <v>30.7</v>
      </c>
      <c r="S10" s="41">
        <v>32.700000000000003</v>
      </c>
      <c r="T10" s="41"/>
      <c r="U10" s="41"/>
      <c r="V10" s="41">
        <v>30.7</v>
      </c>
      <c r="W10" s="41">
        <v>28.6</v>
      </c>
      <c r="X10" s="41"/>
      <c r="Y10" s="41">
        <v>29.6</v>
      </c>
      <c r="Z10" s="41"/>
      <c r="AA10" s="41">
        <v>28.6</v>
      </c>
      <c r="AB10" s="41">
        <v>23.3</v>
      </c>
      <c r="AC10" s="41"/>
      <c r="AD10" s="41"/>
      <c r="AE10" s="41">
        <v>21.2</v>
      </c>
      <c r="AF10" s="41"/>
      <c r="AG10" s="41">
        <v>29.6</v>
      </c>
      <c r="AH10" s="41">
        <v>31.7</v>
      </c>
      <c r="AI10" s="41"/>
      <c r="AJ10" s="41">
        <v>28.6</v>
      </c>
      <c r="AK10" s="41">
        <v>31.7</v>
      </c>
      <c r="AL10" s="41">
        <v>34.799999999999997</v>
      </c>
      <c r="AM10" s="41">
        <v>35.9</v>
      </c>
      <c r="AN10" s="41"/>
      <c r="AO10" s="41">
        <v>25.4</v>
      </c>
      <c r="AP10" s="41">
        <v>34.799999999999997</v>
      </c>
      <c r="AQ10" s="41"/>
      <c r="AR10" s="41">
        <v>35.9</v>
      </c>
      <c r="AS10" s="41"/>
      <c r="AT10" s="41">
        <v>34.799999999999997</v>
      </c>
      <c r="AU10" s="41">
        <v>34.799999999999997</v>
      </c>
      <c r="AV10" s="41">
        <v>33.799999999999997</v>
      </c>
      <c r="AW10" s="41">
        <v>26.5</v>
      </c>
      <c r="AX10" s="41">
        <v>24.4</v>
      </c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3">
        <f t="shared" si="0"/>
        <v>34</v>
      </c>
      <c r="BL10" s="41">
        <f t="shared" si="1"/>
        <v>30.29117647058823</v>
      </c>
      <c r="BM10" s="44" cm="1">
        <f t="array" ref="BM10" xml:space="preserve">                                                                                                                                                                                                                                                        IF(BK10&gt;=20,AVERAGE(_xlfn.TAKE(_xlfn._xlws.SORT(_xlfn.TAKE(_xlfn._xlws.FILTER(D10:BJ10,D10:BJ10&lt;&gt;""),1,-20),1,1,TRUE),,8)),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IF(BK10=19,AVERAGE(_xlfn.TAKE(_xlfn._xlws.SORT(D10:BJ10,1,1,TRUE),,7)),
IF(BK10=18,AVERAGE(_xlfn.TAKE(_xlfn._xlws.SORT(D10:BJ10,1,1,TRUE),,6)),
IF(BK10=17,AVERAGE(_xlfn.TAKE(_xlfn._xlws.SORT(D10:BJ10,1,1,TRUE),,6)),
IF(BK10=16,AVERAGE(_xlfn.TAKE(_xlfn._xlws.SORT(D10:BJ10,1,1,TRUE),,5)),
IF(BK10=15,AVERAGE(_xlfn.TAKE(_xlfn._xlws.SORT(D10:BJ10,1,1,TRUE),,5)),
IF(BK10=14,AVERAGE(_xlfn.TAKE(_xlfn._xlws.SORT(D10:BJ10,1,1,TRUE),,4)),
IF(BK10=13,AVERAGE(_xlfn.TAKE(_xlfn._xlws.SORT(D10:BJ10,1,1,TRUE),,4)),
IF(BK10=12,AVERAGE(_xlfn.TAKE(_xlfn._xlws.SORT(D10:BJ10,1,1,TRUE),,4)),
IF(BK10=11,AVERAGE(_xlfn.TAKE(_xlfn._xlws.SORT(D10:BJ10,1,1,TRUE),,3)),
IF(BK10=10,AVERAGE(_xlfn.TAKE(_xlfn._xlws.SORT(D10:BJ10,1,1,TRUE),,3)),
IF(BK10=9,AVERAGE(_xlfn.TAKE(_xlfn._xlws.SORT(D10:BJ10,1,1,TRUE),,3)),
IF(BK10=8,AVERAGE(_xlfn.TAKE(_xlfn._xlws.SORT(D10:BJ10,1,1,TRUE),,2)),
IF(BK10=7,AVERAGE(_xlfn.TAKE(_xlfn._xlws.SORT(D10:BJ10,1,1,TRUE),,2)),
IF(BK10=6,AVERAGE(_xlfn.TAKE(_xlfn._xlws.SORT(D10:BJ10,1,1,TRUE),,2))-1,
IF(BK10=5,AVERAGE(_xlfn.TAKE(_xlfn._xlws.SORT(D10:BJ10,1,1,TRUE),,1)),
IF(BK10=4,AVERAGE(_xlfn.TAKE(_xlfn._xlws.SORT(D10:BJ10,1,1,TRUE),,1))-1,
IF(BK10=3,AVERAGE(_xlfn.TAKE(_xlfn._xlws.SORT(D10:BJ10,1,1,TRUE),,1))-2,
IF(BK10&lt;3,BL10,)))))))))))))))))))</f>
        <v>25.824999999999999</v>
      </c>
      <c r="BN10" s="45" t="s">
        <v>8</v>
      </c>
      <c r="BO10" s="47">
        <f t="shared" si="2"/>
        <v>-17.382300884955754</v>
      </c>
    </row>
    <row r="11" spans="1:96" ht="15" x14ac:dyDescent="0.2">
      <c r="A11" s="40">
        <v>9244560</v>
      </c>
      <c r="B11" s="23" t="s">
        <v>126</v>
      </c>
      <c r="C11" s="33" t="s">
        <v>127</v>
      </c>
      <c r="D11" s="41">
        <v>12.7</v>
      </c>
      <c r="E11" s="41">
        <v>14.6</v>
      </c>
      <c r="F11" s="41"/>
      <c r="G11" s="41"/>
      <c r="H11" s="42"/>
      <c r="I11" s="42"/>
      <c r="J11" s="41"/>
      <c r="K11" s="41"/>
      <c r="L11" s="41"/>
      <c r="M11" s="41">
        <v>14.6</v>
      </c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>
        <v>18.5</v>
      </c>
      <c r="Z11" s="41"/>
      <c r="AA11" s="41">
        <v>19.5</v>
      </c>
      <c r="AB11" s="41"/>
      <c r="AC11" s="41"/>
      <c r="AD11" s="41"/>
      <c r="AE11" s="41">
        <v>16.600000000000001</v>
      </c>
      <c r="AF11" s="41"/>
      <c r="AG11" s="41">
        <v>10.7</v>
      </c>
      <c r="AH11" s="41"/>
      <c r="AI11" s="41">
        <v>13.6</v>
      </c>
      <c r="AJ11" s="41">
        <v>18.5</v>
      </c>
      <c r="AK11" s="41"/>
      <c r="AL11" s="41"/>
      <c r="AM11" s="41">
        <v>15.6</v>
      </c>
      <c r="AN11" s="41">
        <v>12.7</v>
      </c>
      <c r="AO11" s="41">
        <v>19.5</v>
      </c>
      <c r="AP11" s="41">
        <v>15.6</v>
      </c>
      <c r="AQ11" s="41">
        <v>17.5</v>
      </c>
      <c r="AR11" s="41"/>
      <c r="AS11" s="41"/>
      <c r="AT11" s="41"/>
      <c r="AU11" s="41"/>
      <c r="AV11" s="41">
        <v>24.4</v>
      </c>
      <c r="AW11" s="41"/>
      <c r="AX11" s="41">
        <v>21.4</v>
      </c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3">
        <f t="shared" si="0"/>
        <v>16</v>
      </c>
      <c r="BL11" s="41">
        <f t="shared" si="1"/>
        <v>16.625</v>
      </c>
      <c r="BM11" s="44" cm="1">
        <f t="array" ref="BM11" xml:space="preserve">                                                                                                                                                                                                                                                        IF(BK11&gt;=20,AVERAGE(_xlfn.TAKE(_xlfn._xlws.SORT(_xlfn.TAKE(_xlfn._xlws.FILTER(D11:BJ11,D11:BJ11&lt;&gt;""),1,-20),1,1,TRUE),,8)),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IF(BK11=19,AVERAGE(_xlfn.TAKE(_xlfn._xlws.SORT(D11:BJ11,1,1,TRUE),,7)),
IF(BK11=18,AVERAGE(_xlfn.TAKE(_xlfn._xlws.SORT(D11:BJ11,1,1,TRUE),,6)),
IF(BK11=17,AVERAGE(_xlfn.TAKE(_xlfn._xlws.SORT(D11:BJ11,1,1,TRUE),,6)),
IF(BK11=16,AVERAGE(_xlfn.TAKE(_xlfn._xlws.SORT(D11:BJ11,1,1,TRUE),,5)),
IF(BK11=15,AVERAGE(_xlfn.TAKE(_xlfn._xlws.SORT(D11:BJ11,1,1,TRUE),,5)),
IF(BK11=14,AVERAGE(_xlfn.TAKE(_xlfn._xlws.SORT(D11:BJ11,1,1,TRUE),,4)),
IF(BK11=13,AVERAGE(_xlfn.TAKE(_xlfn._xlws.SORT(D11:BJ11,1,1,TRUE),,4)),
IF(BK11=12,AVERAGE(_xlfn.TAKE(_xlfn._xlws.SORT(D11:BJ11,1,1,TRUE),,4)),
IF(BK11=11,AVERAGE(_xlfn.TAKE(_xlfn._xlws.SORT(D11:BJ11,1,1,TRUE),,3)),
IF(BK11=10,AVERAGE(_xlfn.TAKE(_xlfn._xlws.SORT(D11:BJ11,1,1,TRUE),,3)),
IF(BK11=9,AVERAGE(_xlfn.TAKE(_xlfn._xlws.SORT(D11:BJ11,1,1,TRUE),,3)),
IF(BK11=8,AVERAGE(_xlfn.TAKE(_xlfn._xlws.SORT(D11:BJ11,1,1,TRUE),,2)),
IF(BK11=7,AVERAGE(_xlfn.TAKE(_xlfn._xlws.SORT(D11:BJ11,1,1,TRUE),,2)),
IF(BK11=6,AVERAGE(_xlfn.TAKE(_xlfn._xlws.SORT(D11:BJ11,1,1,TRUE),,2))-1,
IF(BK11=5,AVERAGE(_xlfn.TAKE(_xlfn._xlws.SORT(D11:BJ11,1,1,TRUE),,1)),
IF(BK11=4,AVERAGE(_xlfn.TAKE(_xlfn._xlws.SORT(D11:BJ11,1,1,TRUE),,1))-1,
IF(BK11=3,AVERAGE(_xlfn.TAKE(_xlfn._xlws.SORT(D11:BJ11,1,1,TRUE),,1))-2,
IF(BK11&lt;3,BL11,)))))))))))))))))))</f>
        <v>12.86</v>
      </c>
      <c r="BN11" s="45" t="s">
        <v>7</v>
      </c>
      <c r="BO11" s="47">
        <f t="shared" si="2"/>
        <v>-9.2014159292035398</v>
      </c>
    </row>
    <row r="12" spans="1:96" ht="15" x14ac:dyDescent="0.2">
      <c r="A12" s="40">
        <v>2860300</v>
      </c>
      <c r="B12" s="23" t="s">
        <v>95</v>
      </c>
      <c r="C12" s="33" t="s">
        <v>96</v>
      </c>
      <c r="D12" s="41">
        <v>25.3</v>
      </c>
      <c r="E12" s="41"/>
      <c r="F12" s="41">
        <v>22.4</v>
      </c>
      <c r="G12" s="41"/>
      <c r="H12" s="42">
        <v>17.5</v>
      </c>
      <c r="I12" s="42">
        <v>16.600000000000001</v>
      </c>
      <c r="J12" s="41"/>
      <c r="K12" s="41"/>
      <c r="L12" s="41"/>
      <c r="M12" s="41"/>
      <c r="N12" s="41"/>
      <c r="O12" s="41"/>
      <c r="P12" s="41">
        <v>24.4</v>
      </c>
      <c r="Q12" s="41"/>
      <c r="R12" s="41">
        <v>17.5</v>
      </c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3">
        <f t="shared" si="0"/>
        <v>6</v>
      </c>
      <c r="BL12" s="41">
        <f t="shared" si="1"/>
        <v>20.616666666666671</v>
      </c>
      <c r="BM12" s="44" cm="1">
        <f t="array" ref="BM12" xml:space="preserve">                                                                                                                                                                                                                                                        IF(BK12&gt;=20,AVERAGE(_xlfn.TAKE(_xlfn._xlws.SORT(_xlfn.TAKE(_xlfn._xlws.FILTER(D12:BJ12,D12:BJ12&lt;&gt;""),1,-20),1,1,TRUE),,8)),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IF(BK12=19,AVERAGE(_xlfn.TAKE(_xlfn._xlws.SORT(D12:BJ12,1,1,TRUE),,7)),
IF(BK12=18,AVERAGE(_xlfn.TAKE(_xlfn._xlws.SORT(D12:BJ12,1,1,TRUE),,6)),
IF(BK12=17,AVERAGE(_xlfn.TAKE(_xlfn._xlws.SORT(D12:BJ12,1,1,TRUE),,6)),
IF(BK12=16,AVERAGE(_xlfn.TAKE(_xlfn._xlws.SORT(D12:BJ12,1,1,TRUE),,5)),
IF(BK12=15,AVERAGE(_xlfn.TAKE(_xlfn._xlws.SORT(D12:BJ12,1,1,TRUE),,5)),
IF(BK12=14,AVERAGE(_xlfn.TAKE(_xlfn._xlws.SORT(D12:BJ12,1,1,TRUE),,4)),
IF(BK12=13,AVERAGE(_xlfn.TAKE(_xlfn._xlws.SORT(D12:BJ12,1,1,TRUE),,4)),
IF(BK12=12,AVERAGE(_xlfn.TAKE(_xlfn._xlws.SORT(D12:BJ12,1,1,TRUE),,4)),
IF(BK12=11,AVERAGE(_xlfn.TAKE(_xlfn._xlws.SORT(D12:BJ12,1,1,TRUE),,3)),
IF(BK12=10,AVERAGE(_xlfn.TAKE(_xlfn._xlws.SORT(D12:BJ12,1,1,TRUE),,3)),
IF(BK12=9,AVERAGE(_xlfn.TAKE(_xlfn._xlws.SORT(D12:BJ12,1,1,TRUE),,3)),
IF(BK12=8,AVERAGE(_xlfn.TAKE(_xlfn._xlws.SORT(D12:BJ12,1,1,TRUE),,2)),
IF(BK12=7,AVERAGE(_xlfn.TAKE(_xlfn._xlws.SORT(D12:BJ12,1,1,TRUE),,2)),
IF(BK12=6,AVERAGE(_xlfn.TAKE(_xlfn._xlws.SORT(D12:BJ12,1,1,TRUE),,2))-1,
IF(BK12=5,AVERAGE(_xlfn.TAKE(_xlfn._xlws.SORT(D12:BJ12,1,1,TRUE),,1)),
IF(BK12=4,AVERAGE(_xlfn.TAKE(_xlfn._xlws.SORT(D12:BJ12,1,1,TRUE),,1))-1,
IF(BK12=3,AVERAGE(_xlfn.TAKE(_xlfn._xlws.SORT(D12:BJ12,1,1,TRUE),,1))-2,
IF(BK12&lt;3,BL12,)))))))))))))))))))</f>
        <v>16.05</v>
      </c>
      <c r="BN12" s="45" t="s">
        <v>7</v>
      </c>
      <c r="BO12" s="47">
        <f t="shared" si="2"/>
        <v>-12.476106194690267</v>
      </c>
    </row>
    <row r="13" spans="1:96" ht="15" x14ac:dyDescent="0.2">
      <c r="A13" s="40">
        <v>9640329</v>
      </c>
      <c r="B13" s="23" t="s">
        <v>118</v>
      </c>
      <c r="C13" s="33" t="s">
        <v>119</v>
      </c>
      <c r="D13" s="41">
        <v>29.2</v>
      </c>
      <c r="E13" s="41">
        <v>20.5</v>
      </c>
      <c r="F13" s="41">
        <v>20.5</v>
      </c>
      <c r="G13" s="41">
        <v>18.5</v>
      </c>
      <c r="H13" s="42">
        <v>15.6</v>
      </c>
      <c r="I13" s="42">
        <v>16.600000000000001</v>
      </c>
      <c r="J13" s="41"/>
      <c r="K13" s="41">
        <v>18.5</v>
      </c>
      <c r="L13" s="41"/>
      <c r="M13" s="41"/>
      <c r="N13" s="41"/>
      <c r="O13" s="41"/>
      <c r="P13" s="41"/>
      <c r="Q13" s="41">
        <v>15.6</v>
      </c>
      <c r="R13" s="41">
        <v>17.5</v>
      </c>
      <c r="S13" s="41">
        <v>22.4</v>
      </c>
      <c r="T13" s="41"/>
      <c r="U13" s="41"/>
      <c r="V13" s="41">
        <v>14.2</v>
      </c>
      <c r="W13" s="41">
        <v>25.3</v>
      </c>
      <c r="X13" s="41"/>
      <c r="Y13" s="41">
        <v>14.6</v>
      </c>
      <c r="Z13" s="41"/>
      <c r="AA13" s="41">
        <v>22.4</v>
      </c>
      <c r="AB13" s="41">
        <v>17.5</v>
      </c>
      <c r="AC13" s="41"/>
      <c r="AD13" s="41"/>
      <c r="AE13" s="41">
        <v>16.600000000000001</v>
      </c>
      <c r="AF13" s="41"/>
      <c r="AG13" s="41">
        <v>17.5</v>
      </c>
      <c r="AH13" s="41">
        <v>18.5</v>
      </c>
      <c r="AI13" s="41">
        <v>11.7</v>
      </c>
      <c r="AJ13" s="41">
        <v>18.5</v>
      </c>
      <c r="AK13" s="41">
        <v>15.6</v>
      </c>
      <c r="AL13" s="41">
        <v>12.7</v>
      </c>
      <c r="AM13" s="41">
        <v>15.8</v>
      </c>
      <c r="AN13" s="41">
        <v>19.5</v>
      </c>
      <c r="AO13" s="41"/>
      <c r="AP13" s="41"/>
      <c r="AQ13" s="41">
        <v>22.4</v>
      </c>
      <c r="AR13" s="41">
        <v>12.7</v>
      </c>
      <c r="AS13" s="41">
        <v>14.6</v>
      </c>
      <c r="AT13" s="41">
        <v>15.8</v>
      </c>
      <c r="AU13" s="41">
        <v>16.600000000000001</v>
      </c>
      <c r="AV13" s="41">
        <v>12.7</v>
      </c>
      <c r="AW13" s="41">
        <v>16.600000000000001</v>
      </c>
      <c r="AX13" s="41">
        <v>20.5</v>
      </c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3">
        <f t="shared" si="0"/>
        <v>32</v>
      </c>
      <c r="BL13" s="41">
        <f t="shared" si="1"/>
        <v>17.725000000000001</v>
      </c>
      <c r="BM13" s="44" cm="1">
        <f t="array" ref="BM13" xml:space="preserve">                                                                                                                                                                                                                                                        IF(BK13&gt;=20,AVERAGE(_xlfn.TAKE(_xlfn._xlws.SORT(_xlfn.TAKE(_xlfn._xlws.FILTER(D13:BJ13,D13:BJ13&lt;&gt;""),1,-20),1,1,TRUE),,8)),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IF(BK13=19,AVERAGE(_xlfn.TAKE(_xlfn._xlws.SORT(D13:BJ13,1,1,TRUE),,7)),
IF(BK13=18,AVERAGE(_xlfn.TAKE(_xlfn._xlws.SORT(D13:BJ13,1,1,TRUE),,6)),
IF(BK13=17,AVERAGE(_xlfn.TAKE(_xlfn._xlws.SORT(D13:BJ13,1,1,TRUE),,6)),
IF(BK13=16,AVERAGE(_xlfn.TAKE(_xlfn._xlws.SORT(D13:BJ13,1,1,TRUE),,5)),
IF(BK13=15,AVERAGE(_xlfn.TAKE(_xlfn._xlws.SORT(D13:BJ13,1,1,TRUE),,5)),
IF(BK13=14,AVERAGE(_xlfn.TAKE(_xlfn._xlws.SORT(D13:BJ13,1,1,TRUE),,4)),
IF(BK13=13,AVERAGE(_xlfn.TAKE(_xlfn._xlws.SORT(D13:BJ13,1,1,TRUE),,4)),
IF(BK13=12,AVERAGE(_xlfn.TAKE(_xlfn._xlws.SORT(D13:BJ13,1,1,TRUE),,4)),
IF(BK13=11,AVERAGE(_xlfn.TAKE(_xlfn._xlws.SORT(D13:BJ13,1,1,TRUE),,3)),
IF(BK13=10,AVERAGE(_xlfn.TAKE(_xlfn._xlws.SORT(D13:BJ13,1,1,TRUE),,3)),
IF(BK13=9,AVERAGE(_xlfn.TAKE(_xlfn._xlws.SORT(D13:BJ13,1,1,TRUE),,3)),
IF(BK13=8,AVERAGE(_xlfn.TAKE(_xlfn._xlws.SORT(D13:BJ13,1,1,TRUE),,2)),
IF(BK13=7,AVERAGE(_xlfn.TAKE(_xlfn._xlws.SORT(D13:BJ13,1,1,TRUE),,2)),
IF(BK13=6,AVERAGE(_xlfn.TAKE(_xlfn._xlws.SORT(D13:BJ13,1,1,TRUE),,2))-1,
IF(BK13=5,AVERAGE(_xlfn.TAKE(_xlfn._xlws.SORT(D13:BJ13,1,1,TRUE),,1)),
IF(BK13=4,AVERAGE(_xlfn.TAKE(_xlfn._xlws.SORT(D13:BJ13,1,1,TRUE),,1))-1,
IF(BK13=3,AVERAGE(_xlfn.TAKE(_xlfn._xlws.SORT(D13:BJ13,1,1,TRUE),,1))-2,
IF(BK13&lt;3,BL13,)))))))))))))))))))</f>
        <v>13.799999999999997</v>
      </c>
      <c r="BN13" s="45" t="s">
        <v>7</v>
      </c>
      <c r="BO13" s="47">
        <f t="shared" si="2"/>
        <v>-10.166371681415926</v>
      </c>
    </row>
    <row r="14" spans="1:96" ht="15" x14ac:dyDescent="0.2">
      <c r="A14" s="40">
        <v>7796475</v>
      </c>
      <c r="B14" s="23" t="s">
        <v>46</v>
      </c>
      <c r="C14" s="33" t="s">
        <v>47</v>
      </c>
      <c r="D14" s="41"/>
      <c r="E14" s="41"/>
      <c r="F14" s="41"/>
      <c r="G14" s="41">
        <v>19.5</v>
      </c>
      <c r="H14" s="42">
        <v>23.4</v>
      </c>
      <c r="I14" s="42">
        <v>23.4</v>
      </c>
      <c r="J14" s="41"/>
      <c r="K14" s="41">
        <v>15.6</v>
      </c>
      <c r="L14" s="41">
        <v>26.3</v>
      </c>
      <c r="M14" s="41">
        <v>26.3</v>
      </c>
      <c r="N14" s="41"/>
      <c r="O14" s="41">
        <v>28.3</v>
      </c>
      <c r="P14" s="41"/>
      <c r="Q14" s="41">
        <v>19.5</v>
      </c>
      <c r="R14" s="41"/>
      <c r="S14" s="41">
        <v>25.3</v>
      </c>
      <c r="T14" s="41"/>
      <c r="U14" s="41"/>
      <c r="V14" s="41"/>
      <c r="W14" s="41">
        <v>27.9</v>
      </c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3">
        <f t="shared" si="0"/>
        <v>10</v>
      </c>
      <c r="BL14" s="41">
        <f t="shared" si="1"/>
        <v>23.550000000000004</v>
      </c>
      <c r="BM14" s="44" cm="1">
        <f t="array" ref="BM14" xml:space="preserve">                                                                                                                                                                                                                                                        IF(BK14&gt;=20,AVERAGE(_xlfn.TAKE(_xlfn._xlws.SORT(_xlfn.TAKE(_xlfn._xlws.FILTER(D14:BJ14,D14:BJ14&lt;&gt;""),1,-20),1,1,TRUE),,8)),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IF(BK14=19,AVERAGE(_xlfn.TAKE(_xlfn._xlws.SORT(D14:BJ14,1,1,TRUE),,7)),
IF(BK14=18,AVERAGE(_xlfn.TAKE(_xlfn._xlws.SORT(D14:BJ14,1,1,TRUE),,6)),
IF(BK14=17,AVERAGE(_xlfn.TAKE(_xlfn._xlws.SORT(D14:BJ14,1,1,TRUE),,6)),
IF(BK14=16,AVERAGE(_xlfn.TAKE(_xlfn._xlws.SORT(D14:BJ14,1,1,TRUE),,5)),
IF(BK14=15,AVERAGE(_xlfn.TAKE(_xlfn._xlws.SORT(D14:BJ14,1,1,TRUE),,5)),
IF(BK14=14,AVERAGE(_xlfn.TAKE(_xlfn._xlws.SORT(D14:BJ14,1,1,TRUE),,4)),
IF(BK14=13,AVERAGE(_xlfn.TAKE(_xlfn._xlws.SORT(D14:BJ14,1,1,TRUE),,4)),
IF(BK14=12,AVERAGE(_xlfn.TAKE(_xlfn._xlws.SORT(D14:BJ14,1,1,TRUE),,4)),
IF(BK14=11,AVERAGE(_xlfn.TAKE(_xlfn._xlws.SORT(D14:BJ14,1,1,TRUE),,3)),
IF(BK14=10,AVERAGE(_xlfn.TAKE(_xlfn._xlws.SORT(D14:BJ14,1,1,TRUE),,3)),
IF(BK14=9,AVERAGE(_xlfn.TAKE(_xlfn._xlws.SORT(D14:BJ14,1,1,TRUE),,3)),
IF(BK14=8,AVERAGE(_xlfn.TAKE(_xlfn._xlws.SORT(D14:BJ14,1,1,TRUE),,2)),
IF(BK14=7,AVERAGE(_xlfn.TAKE(_xlfn._xlws.SORT(D14:BJ14,1,1,TRUE),,2)),
IF(BK14=6,AVERAGE(_xlfn.TAKE(_xlfn._xlws.SORT(D14:BJ14,1,1,TRUE),,2))-1,
IF(BK14=5,AVERAGE(_xlfn.TAKE(_xlfn._xlws.SORT(D14:BJ14,1,1,TRUE),,1)),
IF(BK14=4,AVERAGE(_xlfn.TAKE(_xlfn._xlws.SORT(D14:BJ14,1,1,TRUE),,1))-1,
IF(BK14=3,AVERAGE(_xlfn.TAKE(_xlfn._xlws.SORT(D14:BJ14,1,1,TRUE),,1))-2,
IF(BK14&lt;3,BL14,)))))))))))))))))))</f>
        <v>18.2</v>
      </c>
      <c r="BN14" s="45" t="s">
        <v>7</v>
      </c>
      <c r="BO14" s="47">
        <f t="shared" si="2"/>
        <v>-14.683185840707964</v>
      </c>
    </row>
    <row r="15" spans="1:96" ht="15" x14ac:dyDescent="0.2">
      <c r="A15" s="40">
        <v>291868</v>
      </c>
      <c r="B15" s="23" t="s">
        <v>118</v>
      </c>
      <c r="C15" s="33" t="s">
        <v>137</v>
      </c>
      <c r="D15" s="41"/>
      <c r="E15" s="41"/>
      <c r="F15" s="41"/>
      <c r="G15" s="41"/>
      <c r="H15" s="42"/>
      <c r="I15" s="42">
        <v>19.5</v>
      </c>
      <c r="J15" s="41"/>
      <c r="K15" s="41">
        <v>12.7</v>
      </c>
      <c r="L15" s="41">
        <v>16.600000000000001</v>
      </c>
      <c r="M15" s="41"/>
      <c r="N15" s="41"/>
      <c r="O15" s="41">
        <v>17.100000000000001</v>
      </c>
      <c r="P15" s="41">
        <v>10.7</v>
      </c>
      <c r="Q15" s="41">
        <v>22.4</v>
      </c>
      <c r="R15" s="41">
        <v>18</v>
      </c>
      <c r="S15" s="41">
        <v>13.6</v>
      </c>
      <c r="T15" s="41">
        <v>11.2</v>
      </c>
      <c r="U15" s="41">
        <v>14</v>
      </c>
      <c r="V15" s="41">
        <v>16.100000000000001</v>
      </c>
      <c r="W15" s="41"/>
      <c r="X15" s="41"/>
      <c r="Y15" s="41">
        <v>9.6999999999999993</v>
      </c>
      <c r="Z15" s="41"/>
      <c r="AA15" s="41"/>
      <c r="AB15" s="41">
        <v>11.7</v>
      </c>
      <c r="AC15" s="41"/>
      <c r="AD15" s="41"/>
      <c r="AE15" s="41">
        <v>10.7</v>
      </c>
      <c r="AF15" s="41"/>
      <c r="AG15" s="41"/>
      <c r="AH15" s="41">
        <v>11.7</v>
      </c>
      <c r="AI15" s="41">
        <v>6.8</v>
      </c>
      <c r="AJ15" s="41"/>
      <c r="AK15" s="41">
        <v>11.7</v>
      </c>
      <c r="AL15" s="41"/>
      <c r="AM15" s="41">
        <v>14.6</v>
      </c>
      <c r="AN15" s="41">
        <v>14.6</v>
      </c>
      <c r="AO15" s="41">
        <v>9.6999999999999993</v>
      </c>
      <c r="AP15" s="41"/>
      <c r="AQ15" s="41"/>
      <c r="AR15" s="41">
        <v>6.8</v>
      </c>
      <c r="AS15" s="41">
        <v>6.8</v>
      </c>
      <c r="AT15" s="41"/>
      <c r="AU15" s="41"/>
      <c r="AV15" s="41">
        <v>11.7</v>
      </c>
      <c r="AW15" s="41">
        <v>6.8</v>
      </c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3">
        <f t="shared" si="0"/>
        <v>24</v>
      </c>
      <c r="BL15" s="41">
        <f t="shared" si="1"/>
        <v>12.716666666666663</v>
      </c>
      <c r="BM15" s="44" cm="1">
        <f t="array" ref="BM15" xml:space="preserve">                                                                                                                                                                                                                                                        IF(BK15&gt;=20,AVERAGE(_xlfn.TAKE(_xlfn._xlws.SORT(_xlfn.TAKE(_xlfn._xlws.FILTER(D15:BJ15,D15:BJ15&lt;&gt;""),1,-20),1,1,TRUE),,8)),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IF(BK15=19,AVERAGE(_xlfn.TAKE(_xlfn._xlws.SORT(D15:BJ15,1,1,TRUE),,7)),
IF(BK15=18,AVERAGE(_xlfn.TAKE(_xlfn._xlws.SORT(D15:BJ15,1,1,TRUE),,6)),
IF(BK15=17,AVERAGE(_xlfn.TAKE(_xlfn._xlws.SORT(D15:BJ15,1,1,TRUE),,6)),
IF(BK15=16,AVERAGE(_xlfn.TAKE(_xlfn._xlws.SORT(D15:BJ15,1,1,TRUE),,5)),
IF(BK15=15,AVERAGE(_xlfn.TAKE(_xlfn._xlws.SORT(D15:BJ15,1,1,TRUE),,5)),
IF(BK15=14,AVERAGE(_xlfn.TAKE(_xlfn._xlws.SORT(D15:BJ15,1,1,TRUE),,4)),
IF(BK15=13,AVERAGE(_xlfn.TAKE(_xlfn._xlws.SORT(D15:BJ15,1,1,TRUE),,4)),
IF(BK15=12,AVERAGE(_xlfn.TAKE(_xlfn._xlws.SORT(D15:BJ15,1,1,TRUE),,4)),
IF(BK15=11,AVERAGE(_xlfn.TAKE(_xlfn._xlws.SORT(D15:BJ15,1,1,TRUE),,3)),
IF(BK15=10,AVERAGE(_xlfn.TAKE(_xlfn._xlws.SORT(D15:BJ15,1,1,TRUE),,3)),
IF(BK15=9,AVERAGE(_xlfn.TAKE(_xlfn._xlws.SORT(D15:BJ15,1,1,TRUE),,3)),
IF(BK15=8,AVERAGE(_xlfn.TAKE(_xlfn._xlws.SORT(D15:BJ15,1,1,TRUE),,2)),
IF(BK15=7,AVERAGE(_xlfn.TAKE(_xlfn._xlws.SORT(D15:BJ15,1,1,TRUE),,2)),
IF(BK15=6,AVERAGE(_xlfn.TAKE(_xlfn._xlws.SORT(D15:BJ15,1,1,TRUE),,2))-1,
IF(BK15=5,AVERAGE(_xlfn.TAKE(_xlfn._xlws.SORT(D15:BJ15,1,1,TRUE),,1)),
IF(BK15=4,AVERAGE(_xlfn.TAKE(_xlfn._xlws.SORT(D15:BJ15,1,1,TRUE),,1))-1,
IF(BK15=3,AVERAGE(_xlfn.TAKE(_xlfn._xlws.SORT(D15:BJ15,1,1,TRUE),,1))-2,
IF(BK15&lt;3,BL15,)))))))))))))))))))</f>
        <v>8.5</v>
      </c>
      <c r="BN15" s="45" t="s">
        <v>7</v>
      </c>
      <c r="BO15" s="47">
        <f t="shared" si="2"/>
        <v>-4.7256637168141591</v>
      </c>
      <c r="BQ15" s="18"/>
    </row>
    <row r="16" spans="1:96" ht="15" x14ac:dyDescent="0.2">
      <c r="A16" s="40">
        <v>8875574</v>
      </c>
      <c r="B16" s="23" t="s">
        <v>86</v>
      </c>
      <c r="C16" s="33" t="s">
        <v>87</v>
      </c>
      <c r="D16" s="41"/>
      <c r="E16" s="41"/>
      <c r="F16" s="41">
        <v>29.2</v>
      </c>
      <c r="G16" s="41"/>
      <c r="H16" s="42"/>
      <c r="I16" s="42"/>
      <c r="J16" s="41"/>
      <c r="K16" s="41"/>
      <c r="L16" s="41"/>
      <c r="M16" s="41"/>
      <c r="N16" s="41"/>
      <c r="O16" s="41"/>
      <c r="P16" s="41"/>
      <c r="Q16" s="41">
        <v>19.5</v>
      </c>
      <c r="R16" s="41"/>
      <c r="S16" s="41">
        <v>24.4</v>
      </c>
      <c r="T16" s="41"/>
      <c r="U16" s="41"/>
      <c r="V16" s="41">
        <v>20.5</v>
      </c>
      <c r="W16" s="41">
        <v>25.3</v>
      </c>
      <c r="X16" s="41"/>
      <c r="Y16" s="41"/>
      <c r="Z16" s="41"/>
      <c r="AA16" s="41">
        <v>25.3</v>
      </c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3">
        <f t="shared" si="0"/>
        <v>6</v>
      </c>
      <c r="BL16" s="41">
        <f t="shared" si="1"/>
        <v>24.033333333333331</v>
      </c>
      <c r="BM16" s="44" cm="1">
        <f t="array" ref="BM16" xml:space="preserve">                                                                                                                                                                                                                                                        IF(BK16&gt;=20,AVERAGE(_xlfn.TAKE(_xlfn._xlws.SORT(_xlfn.TAKE(_xlfn._xlws.FILTER(D16:BJ16,D16:BJ16&lt;&gt;""),1,-20),1,1,TRUE),,8)),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IF(BK16=19,AVERAGE(_xlfn.TAKE(_xlfn._xlws.SORT(D16:BJ16,1,1,TRUE),,7)),
IF(BK16=18,AVERAGE(_xlfn.TAKE(_xlfn._xlws.SORT(D16:BJ16,1,1,TRUE),,6)),
IF(BK16=17,AVERAGE(_xlfn.TAKE(_xlfn._xlws.SORT(D16:BJ16,1,1,TRUE),,6)),
IF(BK16=16,AVERAGE(_xlfn.TAKE(_xlfn._xlws.SORT(D16:BJ16,1,1,TRUE),,5)),
IF(BK16=15,AVERAGE(_xlfn.TAKE(_xlfn._xlws.SORT(D16:BJ16,1,1,TRUE),,5)),
IF(BK16=14,AVERAGE(_xlfn.TAKE(_xlfn._xlws.SORT(D16:BJ16,1,1,TRUE),,4)),
IF(BK16=13,AVERAGE(_xlfn.TAKE(_xlfn._xlws.SORT(D16:BJ16,1,1,TRUE),,4)),
IF(BK16=12,AVERAGE(_xlfn.TAKE(_xlfn._xlws.SORT(D16:BJ16,1,1,TRUE),,4)),
IF(BK16=11,AVERAGE(_xlfn.TAKE(_xlfn._xlws.SORT(D16:BJ16,1,1,TRUE),,3)),
IF(BK16=10,AVERAGE(_xlfn.TAKE(_xlfn._xlws.SORT(D16:BJ16,1,1,TRUE),,3)),
IF(BK16=9,AVERAGE(_xlfn.TAKE(_xlfn._xlws.SORT(D16:BJ16,1,1,TRUE),,3)),
IF(BK16=8,AVERAGE(_xlfn.TAKE(_xlfn._xlws.SORT(D16:BJ16,1,1,TRUE),,2)),
IF(BK16=7,AVERAGE(_xlfn.TAKE(_xlfn._xlws.SORT(D16:BJ16,1,1,TRUE),,2)),
IF(BK16=6,AVERAGE(_xlfn.TAKE(_xlfn._xlws.SORT(D16:BJ16,1,1,TRUE),,2))-1,
IF(BK16=5,AVERAGE(_xlfn.TAKE(_xlfn._xlws.SORT(D16:BJ16,1,1,TRUE),,1)),
IF(BK16=4,AVERAGE(_xlfn.TAKE(_xlfn._xlws.SORT(D16:BJ16,1,1,TRUE),,1))-1,
IF(BK16=3,AVERAGE(_xlfn.TAKE(_xlfn._xlws.SORT(D16:BJ16,1,1,TRUE),,1))-2,
IF(BK16&lt;3,BL16,)))))))))))))))))))</f>
        <v>19</v>
      </c>
      <c r="BN16" s="45" t="s">
        <v>7</v>
      </c>
      <c r="BO16" s="47">
        <f t="shared" si="2"/>
        <v>-15.504424778761063</v>
      </c>
    </row>
    <row r="17" spans="1:67" ht="15" x14ac:dyDescent="0.2">
      <c r="A17" s="40">
        <v>2872247</v>
      </c>
      <c r="B17" s="23" t="s">
        <v>112</v>
      </c>
      <c r="C17" s="33" t="s">
        <v>113</v>
      </c>
      <c r="D17" s="41">
        <v>15.6</v>
      </c>
      <c r="E17" s="41">
        <v>20.5</v>
      </c>
      <c r="F17" s="41">
        <v>19.5</v>
      </c>
      <c r="G17" s="41">
        <v>25.3</v>
      </c>
      <c r="H17" s="42">
        <v>19.5</v>
      </c>
      <c r="I17" s="42">
        <v>20.5</v>
      </c>
      <c r="J17" s="41"/>
      <c r="K17" s="41">
        <v>16.600000000000001</v>
      </c>
      <c r="L17" s="41">
        <v>20.5</v>
      </c>
      <c r="M17" s="41">
        <v>23.4</v>
      </c>
      <c r="N17" s="41"/>
      <c r="O17" s="41"/>
      <c r="P17" s="41">
        <v>25.3</v>
      </c>
      <c r="Q17" s="41">
        <v>22.4</v>
      </c>
      <c r="R17" s="41">
        <v>13.6</v>
      </c>
      <c r="S17" s="41">
        <v>24.4</v>
      </c>
      <c r="T17" s="41">
        <v>28.3</v>
      </c>
      <c r="U17" s="41">
        <v>25.3</v>
      </c>
      <c r="V17" s="41">
        <v>21.4</v>
      </c>
      <c r="W17" s="41">
        <v>16.600000000000001</v>
      </c>
      <c r="X17" s="41"/>
      <c r="Y17" s="41">
        <v>22.4</v>
      </c>
      <c r="Z17" s="41"/>
      <c r="AA17" s="41">
        <v>19.5</v>
      </c>
      <c r="AB17" s="41">
        <v>20.5</v>
      </c>
      <c r="AC17" s="41"/>
      <c r="AD17" s="41"/>
      <c r="AE17" s="41">
        <v>20.5</v>
      </c>
      <c r="AF17" s="41"/>
      <c r="AG17" s="41"/>
      <c r="AH17" s="41">
        <v>20.5</v>
      </c>
      <c r="AI17" s="41">
        <v>24.4</v>
      </c>
      <c r="AJ17" s="41">
        <v>17.5</v>
      </c>
      <c r="AK17" s="41">
        <v>14.6</v>
      </c>
      <c r="AL17" s="41">
        <v>15.6</v>
      </c>
      <c r="AM17" s="41">
        <v>14.6</v>
      </c>
      <c r="AN17" s="41">
        <v>22.4</v>
      </c>
      <c r="AO17" s="41">
        <v>21.4</v>
      </c>
      <c r="AP17" s="41">
        <v>16.600000000000001</v>
      </c>
      <c r="AQ17" s="41"/>
      <c r="AR17" s="41"/>
      <c r="AS17" s="41"/>
      <c r="AT17" s="41">
        <v>21.4</v>
      </c>
      <c r="AU17" s="41">
        <v>20.5</v>
      </c>
      <c r="AV17" s="41">
        <v>16.600000000000001</v>
      </c>
      <c r="AW17" s="41">
        <v>14.6</v>
      </c>
      <c r="AX17" s="41">
        <v>16.600000000000001</v>
      </c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3">
        <f t="shared" si="0"/>
        <v>35</v>
      </c>
      <c r="BL17" s="41">
        <f t="shared" si="1"/>
        <v>19.96857142857143</v>
      </c>
      <c r="BM17" s="44" cm="1">
        <f t="array" ref="BM17" xml:space="preserve">                                                                                                                                                                                                                                                        IF(BK17&gt;=20,AVERAGE(_xlfn.TAKE(_xlfn._xlws.SORT(_xlfn.TAKE(_xlfn._xlws.FILTER(D17:BJ17,D17:BJ17&lt;&gt;""),1,-20),1,1,TRUE),,8)),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IF(BK17=19,AVERAGE(_xlfn.TAKE(_xlfn._xlws.SORT(D17:BJ17,1,1,TRUE),,7)),
IF(BK17=18,AVERAGE(_xlfn.TAKE(_xlfn._xlws.SORT(D17:BJ17,1,1,TRUE),,6)),
IF(BK17=17,AVERAGE(_xlfn.TAKE(_xlfn._xlws.SORT(D17:BJ17,1,1,TRUE),,6)),
IF(BK17=16,AVERAGE(_xlfn.TAKE(_xlfn._xlws.SORT(D17:BJ17,1,1,TRUE),,5)),
IF(BK17=15,AVERAGE(_xlfn.TAKE(_xlfn._xlws.SORT(D17:BJ17,1,1,TRUE),,5)),
IF(BK17=14,AVERAGE(_xlfn.TAKE(_xlfn._xlws.SORT(D17:BJ17,1,1,TRUE),,4)),
IF(BK17=13,AVERAGE(_xlfn.TAKE(_xlfn._xlws.SORT(D17:BJ17,1,1,TRUE),,4)),
IF(BK17=12,AVERAGE(_xlfn.TAKE(_xlfn._xlws.SORT(D17:BJ17,1,1,TRUE),,4)),
IF(BK17=11,AVERAGE(_xlfn.TAKE(_xlfn._xlws.SORT(D17:BJ17,1,1,TRUE),,3)),
IF(BK17=10,AVERAGE(_xlfn.TAKE(_xlfn._xlws.SORT(D17:BJ17,1,1,TRUE),,3)),
IF(BK17=9,AVERAGE(_xlfn.TAKE(_xlfn._xlws.SORT(D17:BJ17,1,1,TRUE),,3)),
IF(BK17=8,AVERAGE(_xlfn.TAKE(_xlfn._xlws.SORT(D17:BJ17,1,1,TRUE),,2)),
IF(BK17=7,AVERAGE(_xlfn.TAKE(_xlfn._xlws.SORT(D17:BJ17,1,1,TRUE),,2)),
IF(BK17=6,AVERAGE(_xlfn.TAKE(_xlfn._xlws.SORT(D17:BJ17,1,1,TRUE),,2))-1,
IF(BK17=5,AVERAGE(_xlfn.TAKE(_xlfn._xlws.SORT(D17:BJ17,1,1,TRUE),,1)),
IF(BK17=4,AVERAGE(_xlfn.TAKE(_xlfn._xlws.SORT(D17:BJ17,1,1,TRUE),,1))-1,
IF(BK17=3,AVERAGE(_xlfn.TAKE(_xlfn._xlws.SORT(D17:BJ17,1,1,TRUE),,1))-2,
IF(BK17&lt;3,BL17,)))))))))))))))))))</f>
        <v>15.724999999999998</v>
      </c>
      <c r="BN17" s="45" t="s">
        <v>7</v>
      </c>
      <c r="BO17" s="47">
        <f t="shared" si="2"/>
        <v>-12.142477876106192</v>
      </c>
    </row>
    <row r="18" spans="1:67" ht="15.75" customHeight="1" x14ac:dyDescent="0.25">
      <c r="A18" s="48">
        <v>2902298</v>
      </c>
      <c r="B18" s="23" t="s">
        <v>139</v>
      </c>
      <c r="C18" s="33" t="s">
        <v>140</v>
      </c>
      <c r="D18" s="41"/>
      <c r="E18" s="41"/>
      <c r="F18" s="41"/>
      <c r="G18" s="41"/>
      <c r="H18" s="42"/>
      <c r="I18" s="42"/>
      <c r="J18" s="41"/>
      <c r="K18" s="41">
        <v>18.5</v>
      </c>
      <c r="L18" s="41"/>
      <c r="M18" s="41"/>
      <c r="N18" s="41"/>
      <c r="O18" s="41"/>
      <c r="P18" s="41"/>
      <c r="Q18" s="41"/>
      <c r="R18" s="41">
        <v>15.2</v>
      </c>
      <c r="S18" s="41">
        <v>20.5</v>
      </c>
      <c r="T18" s="41"/>
      <c r="U18" s="41"/>
      <c r="V18" s="41"/>
      <c r="W18" s="41"/>
      <c r="X18" s="41"/>
      <c r="Y18" s="41"/>
      <c r="Z18" s="41"/>
      <c r="AA18" s="41">
        <v>18.5</v>
      </c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3">
        <f t="shared" si="0"/>
        <v>4</v>
      </c>
      <c r="BL18" s="41">
        <f t="shared" si="1"/>
        <v>18.175000000000001</v>
      </c>
      <c r="BM18" s="44" cm="1">
        <f t="array" ref="BM18" xml:space="preserve">                                                                                                                                                                                                                                                        IF(BK18&gt;=20,AVERAGE(_xlfn.TAKE(_xlfn._xlws.SORT(_xlfn.TAKE(_xlfn._xlws.FILTER(D18:BJ18,D18:BJ18&lt;&gt;""),1,-20),1,1,TRUE),,8)),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IF(BK18=19,AVERAGE(_xlfn.TAKE(_xlfn._xlws.SORT(D18:BJ18,1,1,TRUE),,7)),
IF(BK18=18,AVERAGE(_xlfn.TAKE(_xlfn._xlws.SORT(D18:BJ18,1,1,TRUE),,6)),
IF(BK18=17,AVERAGE(_xlfn.TAKE(_xlfn._xlws.SORT(D18:BJ18,1,1,TRUE),,6)),
IF(BK18=16,AVERAGE(_xlfn.TAKE(_xlfn._xlws.SORT(D18:BJ18,1,1,TRUE),,5)),
IF(BK18=15,AVERAGE(_xlfn.TAKE(_xlfn._xlws.SORT(D18:BJ18,1,1,TRUE),,5)),
IF(BK18=14,AVERAGE(_xlfn.TAKE(_xlfn._xlws.SORT(D18:BJ18,1,1,TRUE),,4)),
IF(BK18=13,AVERAGE(_xlfn.TAKE(_xlfn._xlws.SORT(D18:BJ18,1,1,TRUE),,4)),
IF(BK18=12,AVERAGE(_xlfn.TAKE(_xlfn._xlws.SORT(D18:BJ18,1,1,TRUE),,4)),
IF(BK18=11,AVERAGE(_xlfn.TAKE(_xlfn._xlws.SORT(D18:BJ18,1,1,TRUE),,3)),
IF(BK18=10,AVERAGE(_xlfn.TAKE(_xlfn._xlws.SORT(D18:BJ18,1,1,TRUE),,3)),
IF(BK18=9,AVERAGE(_xlfn.TAKE(_xlfn._xlws.SORT(D18:BJ18,1,1,TRUE),,3)),
IF(BK18=8,AVERAGE(_xlfn.TAKE(_xlfn._xlws.SORT(D18:BJ18,1,1,TRUE),,2)),
IF(BK18=7,AVERAGE(_xlfn.TAKE(_xlfn._xlws.SORT(D18:BJ18,1,1,TRUE),,2)),
IF(BK18=6,AVERAGE(_xlfn.TAKE(_xlfn._xlws.SORT(D18:BJ18,1,1,TRUE),,2))-1,
IF(BK18=5,AVERAGE(_xlfn.TAKE(_xlfn._xlws.SORT(D18:BJ18,1,1,TRUE),,1)),
IF(BK18=4,AVERAGE(_xlfn.TAKE(_xlfn._xlws.SORT(D18:BJ18,1,1,TRUE),,1))-1,
IF(BK18=3,AVERAGE(_xlfn.TAKE(_xlfn._xlws.SORT(D18:BJ18,1,1,TRUE),,1))-2,
IF(BK18&lt;3,BL18,)))))))))))))))))))</f>
        <v>14.2</v>
      </c>
      <c r="BN18" s="45" t="s">
        <v>7</v>
      </c>
      <c r="BO18" s="47">
        <f t="shared" si="2"/>
        <v>-10.576991150442478</v>
      </c>
    </row>
    <row r="19" spans="1:67" ht="15.75" customHeight="1" x14ac:dyDescent="0.25">
      <c r="A19" s="48">
        <v>1022150</v>
      </c>
      <c r="B19" s="23" t="s">
        <v>151</v>
      </c>
      <c r="C19" s="33" t="s">
        <v>152</v>
      </c>
      <c r="D19" s="41"/>
      <c r="E19" s="41"/>
      <c r="F19" s="41"/>
      <c r="G19" s="41"/>
      <c r="H19" s="42"/>
      <c r="I19" s="42"/>
      <c r="J19" s="41"/>
      <c r="K19" s="41"/>
      <c r="L19" s="41">
        <v>5.7</v>
      </c>
      <c r="M19" s="41">
        <v>9.6999999999999993</v>
      </c>
      <c r="N19" s="41"/>
      <c r="O19" s="41"/>
      <c r="P19" s="41"/>
      <c r="Q19" s="41"/>
      <c r="R19" s="41">
        <v>6.6</v>
      </c>
      <c r="S19" s="41"/>
      <c r="T19" s="41">
        <v>6.6</v>
      </c>
      <c r="U19" s="41">
        <v>9.4</v>
      </c>
      <c r="V19" s="41"/>
      <c r="W19" s="41"/>
      <c r="X19" s="41"/>
      <c r="Y19" s="41"/>
      <c r="Z19" s="41"/>
      <c r="AA19" s="41"/>
      <c r="AB19" s="41">
        <v>2.9</v>
      </c>
      <c r="AC19" s="41"/>
      <c r="AD19" s="41"/>
      <c r="AE19" s="41"/>
      <c r="AF19" s="41"/>
      <c r="AG19" s="41">
        <v>4.9000000000000004</v>
      </c>
      <c r="AH19" s="41">
        <v>3.9</v>
      </c>
      <c r="AI19" s="41">
        <v>2.9</v>
      </c>
      <c r="AJ19" s="41">
        <v>2.9</v>
      </c>
      <c r="AK19" s="41">
        <v>2.9</v>
      </c>
      <c r="AL19" s="41">
        <v>1</v>
      </c>
      <c r="AM19" s="41"/>
      <c r="AN19" s="41">
        <v>6.6</v>
      </c>
      <c r="AO19" s="41">
        <v>2.9</v>
      </c>
      <c r="AP19" s="41">
        <v>7.5</v>
      </c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3">
        <f t="shared" si="0"/>
        <v>15</v>
      </c>
      <c r="BL19" s="41">
        <f t="shared" si="1"/>
        <v>5.0933333333333328</v>
      </c>
      <c r="BM19" s="44" cm="1">
        <f t="array" ref="BM19" xml:space="preserve">                                                                                                                                                                                                                                                        IF(BK19&gt;=20,AVERAGE(_xlfn.TAKE(_xlfn._xlws.SORT(_xlfn.TAKE(_xlfn._xlws.FILTER(D19:BJ19,D19:BJ19&lt;&gt;""),1,-20),1,1,TRUE),,8)),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IF(BK19=19,AVERAGE(_xlfn.TAKE(_xlfn._xlws.SORT(D19:BJ19,1,1,TRUE),,7)),
IF(BK19=18,AVERAGE(_xlfn.TAKE(_xlfn._xlws.SORT(D19:BJ19,1,1,TRUE),,6)),
IF(BK19=17,AVERAGE(_xlfn.TAKE(_xlfn._xlws.SORT(D19:BJ19,1,1,TRUE),,6)),
IF(BK19=16,AVERAGE(_xlfn.TAKE(_xlfn._xlws.SORT(D19:BJ19,1,1,TRUE),,5)),
IF(BK19=15,AVERAGE(_xlfn.TAKE(_xlfn._xlws.SORT(D19:BJ19,1,1,TRUE),,5)),
IF(BK19=14,AVERAGE(_xlfn.TAKE(_xlfn._xlws.SORT(D19:BJ19,1,1,TRUE),,4)),
IF(BK19=13,AVERAGE(_xlfn.TAKE(_xlfn._xlws.SORT(D19:BJ19,1,1,TRUE),,4)),
IF(BK19=12,AVERAGE(_xlfn.TAKE(_xlfn._xlws.SORT(D19:BJ19,1,1,TRUE),,4)),
IF(BK19=11,AVERAGE(_xlfn.TAKE(_xlfn._xlws.SORT(D19:BJ19,1,1,TRUE),,3)),
IF(BK19=10,AVERAGE(_xlfn.TAKE(_xlfn._xlws.SORT(D19:BJ19,1,1,TRUE),,3)),
IF(BK19=9,AVERAGE(_xlfn.TAKE(_xlfn._xlws.SORT(D19:BJ19,1,1,TRUE),,3)),
IF(BK19=8,AVERAGE(_xlfn.TAKE(_xlfn._xlws.SORT(D19:BJ19,1,1,TRUE),,2)),
IF(BK19=7,AVERAGE(_xlfn.TAKE(_xlfn._xlws.SORT(D19:BJ19,1,1,TRUE),,2)),
IF(BK19=6,AVERAGE(_xlfn.TAKE(_xlfn._xlws.SORT(D19:BJ19,1,1,TRUE),,2))-1,
IF(BK19=5,AVERAGE(_xlfn.TAKE(_xlfn._xlws.SORT(D19:BJ19,1,1,TRUE),,1)),
IF(BK19=4,AVERAGE(_xlfn.TAKE(_xlfn._xlws.SORT(D19:BJ19,1,1,TRUE),,1))-1,
IF(BK19=3,AVERAGE(_xlfn.TAKE(_xlfn._xlws.SORT(D19:BJ19,1,1,TRUE),,1))-2,
IF(BK19&lt;3,BL19,)))))))))))))))))))</f>
        <v>2.52</v>
      </c>
      <c r="BN19" s="45" t="s">
        <v>6</v>
      </c>
      <c r="BO19" s="47">
        <f t="shared" si="2"/>
        <v>-0.62070796460177524</v>
      </c>
    </row>
    <row r="20" spans="1:67" ht="15" x14ac:dyDescent="0.2">
      <c r="A20" s="40">
        <v>7164389</v>
      </c>
      <c r="B20" s="23" t="s">
        <v>118</v>
      </c>
      <c r="C20" s="33" t="s">
        <v>120</v>
      </c>
      <c r="D20" s="41"/>
      <c r="E20" s="41">
        <v>14.6</v>
      </c>
      <c r="F20" s="41"/>
      <c r="G20" s="41"/>
      <c r="H20" s="42"/>
      <c r="I20" s="42"/>
      <c r="J20" s="41"/>
      <c r="K20" s="41">
        <v>17.5</v>
      </c>
      <c r="L20" s="41"/>
      <c r="M20" s="41"/>
      <c r="N20" s="41"/>
      <c r="O20" s="41"/>
      <c r="P20" s="41">
        <v>14.6</v>
      </c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3">
        <f t="shared" si="0"/>
        <v>3</v>
      </c>
      <c r="BL20" s="41">
        <f t="shared" si="1"/>
        <v>15.566666666666668</v>
      </c>
      <c r="BM20" s="44" cm="1">
        <f t="array" ref="BM20" xml:space="preserve">                                                                                                                                                                                                                                                        IF(BK20&gt;=20,AVERAGE(_xlfn.TAKE(_xlfn._xlws.SORT(_xlfn.TAKE(_xlfn._xlws.FILTER(D20:BJ20,D20:BJ20&lt;&gt;""),1,-20),1,1,TRUE),,8)),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IF(BK20=19,AVERAGE(_xlfn.TAKE(_xlfn._xlws.SORT(D20:BJ20,1,1,TRUE),,7)),
IF(BK20=18,AVERAGE(_xlfn.TAKE(_xlfn._xlws.SORT(D20:BJ20,1,1,TRUE),,6)),
IF(BK20=17,AVERAGE(_xlfn.TAKE(_xlfn._xlws.SORT(D20:BJ20,1,1,TRUE),,6)),
IF(BK20=16,AVERAGE(_xlfn.TAKE(_xlfn._xlws.SORT(D20:BJ20,1,1,TRUE),,5)),
IF(BK20=15,AVERAGE(_xlfn.TAKE(_xlfn._xlws.SORT(D20:BJ20,1,1,TRUE),,5)),
IF(BK20=14,AVERAGE(_xlfn.TAKE(_xlfn._xlws.SORT(D20:BJ20,1,1,TRUE),,4)),
IF(BK20=13,AVERAGE(_xlfn.TAKE(_xlfn._xlws.SORT(D20:BJ20,1,1,TRUE),,4)),
IF(BK20=12,AVERAGE(_xlfn.TAKE(_xlfn._xlws.SORT(D20:BJ20,1,1,TRUE),,4)),
IF(BK20=11,AVERAGE(_xlfn.TAKE(_xlfn._xlws.SORT(D20:BJ20,1,1,TRUE),,3)),
IF(BK20=10,AVERAGE(_xlfn.TAKE(_xlfn._xlws.SORT(D20:BJ20,1,1,TRUE),,3)),
IF(BK20=9,AVERAGE(_xlfn.TAKE(_xlfn._xlws.SORT(D20:BJ20,1,1,TRUE),,3)),
IF(BK20=8,AVERAGE(_xlfn.TAKE(_xlfn._xlws.SORT(D20:BJ20,1,1,TRUE),,2)),
IF(BK20=7,AVERAGE(_xlfn.TAKE(_xlfn._xlws.SORT(D20:BJ20,1,1,TRUE),,2)),
IF(BK20=6,AVERAGE(_xlfn.TAKE(_xlfn._xlws.SORT(D20:BJ20,1,1,TRUE),,2))-1,
IF(BK20=5,AVERAGE(_xlfn.TAKE(_xlfn._xlws.SORT(D20:BJ20,1,1,TRUE),,1)),
IF(BK20=4,AVERAGE(_xlfn.TAKE(_xlfn._xlws.SORT(D20:BJ20,1,1,TRUE),,1))-1,
IF(BK20=3,AVERAGE(_xlfn.TAKE(_xlfn._xlws.SORT(D20:BJ20,1,1,TRUE),,1))-2,
IF(BK20&lt;3,BL20,)))))))))))))))))))</f>
        <v>12.6</v>
      </c>
      <c r="BN20" s="45" t="s">
        <v>7</v>
      </c>
      <c r="BO20" s="47">
        <f t="shared" si="2"/>
        <v>-8.9345132743362825</v>
      </c>
    </row>
    <row r="21" spans="1:67" ht="15" customHeight="1" x14ac:dyDescent="0.2">
      <c r="A21" s="40">
        <v>11196238</v>
      </c>
      <c r="B21" s="23" t="s">
        <v>84</v>
      </c>
      <c r="C21" s="33" t="s">
        <v>85</v>
      </c>
      <c r="D21" s="41">
        <v>19.5</v>
      </c>
      <c r="E21" s="41"/>
      <c r="F21" s="41"/>
      <c r="G21" s="41"/>
      <c r="H21" s="42"/>
      <c r="I21" s="42"/>
      <c r="J21" s="41"/>
      <c r="K21" s="41">
        <v>15.6</v>
      </c>
      <c r="L21" s="41"/>
      <c r="M21" s="41"/>
      <c r="N21" s="41"/>
      <c r="O21" s="41">
        <v>17.100000000000001</v>
      </c>
      <c r="P21" s="41">
        <v>22.3</v>
      </c>
      <c r="Q21" s="41"/>
      <c r="R21" s="41"/>
      <c r="S21" s="41"/>
      <c r="T21" s="41">
        <v>9.4</v>
      </c>
      <c r="U21" s="41">
        <v>12.1</v>
      </c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3">
        <f t="shared" si="0"/>
        <v>6</v>
      </c>
      <c r="BL21" s="41">
        <f t="shared" si="1"/>
        <v>16</v>
      </c>
      <c r="BM21" s="44" cm="1">
        <f t="array" ref="BM21" xml:space="preserve">                                                                                                                                                                                                                                                        IF(BK21&gt;=20,AVERAGE(_xlfn.TAKE(_xlfn._xlws.SORT(_xlfn.TAKE(_xlfn._xlws.FILTER(D21:BJ21,D21:BJ21&lt;&gt;""),1,-20),1,1,TRUE),,8)),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IF(BK21=19,AVERAGE(_xlfn.TAKE(_xlfn._xlws.SORT(D21:BJ21,1,1,TRUE),,7)),
IF(BK21=18,AVERAGE(_xlfn.TAKE(_xlfn._xlws.SORT(D21:BJ21,1,1,TRUE),,6)),
IF(BK21=17,AVERAGE(_xlfn.TAKE(_xlfn._xlws.SORT(D21:BJ21,1,1,TRUE),,6)),
IF(BK21=16,AVERAGE(_xlfn.TAKE(_xlfn._xlws.SORT(D21:BJ21,1,1,TRUE),,5)),
IF(BK21=15,AVERAGE(_xlfn.TAKE(_xlfn._xlws.SORT(D21:BJ21,1,1,TRUE),,5)),
IF(BK21=14,AVERAGE(_xlfn.TAKE(_xlfn._xlws.SORT(D21:BJ21,1,1,TRUE),,4)),
IF(BK21=13,AVERAGE(_xlfn.TAKE(_xlfn._xlws.SORT(D21:BJ21,1,1,TRUE),,4)),
IF(BK21=12,AVERAGE(_xlfn.TAKE(_xlfn._xlws.SORT(D21:BJ21,1,1,TRUE),,4)),
IF(BK21=11,AVERAGE(_xlfn.TAKE(_xlfn._xlws.SORT(D21:BJ21,1,1,TRUE),,3)),
IF(BK21=10,AVERAGE(_xlfn.TAKE(_xlfn._xlws.SORT(D21:BJ21,1,1,TRUE),,3)),
IF(BK21=9,AVERAGE(_xlfn.TAKE(_xlfn._xlws.SORT(D21:BJ21,1,1,TRUE),,3)),
IF(BK21=8,AVERAGE(_xlfn.TAKE(_xlfn._xlws.SORT(D21:BJ21,1,1,TRUE),,2)),
IF(BK21=7,AVERAGE(_xlfn.TAKE(_xlfn._xlws.SORT(D21:BJ21,1,1,TRUE),,2)),
IF(BK21=6,AVERAGE(_xlfn.TAKE(_xlfn._xlws.SORT(D21:BJ21,1,1,TRUE),,2))-1,
IF(BK21=5,AVERAGE(_xlfn.TAKE(_xlfn._xlws.SORT(D21:BJ21,1,1,TRUE),,1)),
IF(BK21=4,AVERAGE(_xlfn.TAKE(_xlfn._xlws.SORT(D21:BJ21,1,1,TRUE),,1))-1,
IF(BK21=3,AVERAGE(_xlfn.TAKE(_xlfn._xlws.SORT(D21:BJ21,1,1,TRUE),,1))-2,
IF(BK21&lt;3,BL21,)))))))))))))))))))</f>
        <v>9.75</v>
      </c>
      <c r="BN21" s="45" t="s">
        <v>7</v>
      </c>
      <c r="BO21" s="47">
        <f t="shared" si="2"/>
        <v>-6.0088495575221241</v>
      </c>
    </row>
    <row r="22" spans="1:67" ht="15" x14ac:dyDescent="0.2">
      <c r="A22" s="40">
        <v>9804884</v>
      </c>
      <c r="B22" s="23" t="s">
        <v>114</v>
      </c>
      <c r="C22" s="33" t="s">
        <v>116</v>
      </c>
      <c r="D22" s="41"/>
      <c r="E22" s="41"/>
      <c r="F22" s="41">
        <v>3.9</v>
      </c>
      <c r="G22" s="41"/>
      <c r="H22" s="42"/>
      <c r="I22" s="42"/>
      <c r="J22" s="41"/>
      <c r="K22" s="41"/>
      <c r="L22" s="41"/>
      <c r="M22" s="41"/>
      <c r="N22" s="41"/>
      <c r="O22" s="41">
        <v>3.8</v>
      </c>
      <c r="P22" s="41"/>
      <c r="Q22" s="41"/>
      <c r="R22" s="41">
        <v>5.7</v>
      </c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3">
        <f t="shared" si="0"/>
        <v>3</v>
      </c>
      <c r="BL22" s="41">
        <f t="shared" si="1"/>
        <v>4.4666666666666659</v>
      </c>
      <c r="BM22" s="44" cm="1">
        <f t="array" ref="BM22" xml:space="preserve">                                                                                                                                                                                                                                                        IF(BK22&gt;=20,AVERAGE(_xlfn.TAKE(_xlfn._xlws.SORT(_xlfn.TAKE(_xlfn._xlws.FILTER(D22:BJ22,D22:BJ22&lt;&gt;""),1,-20),1,1,TRUE),,8)),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IF(BK22=19,AVERAGE(_xlfn.TAKE(_xlfn._xlws.SORT(D22:BJ22,1,1,TRUE),,7)),
IF(BK22=18,AVERAGE(_xlfn.TAKE(_xlfn._xlws.SORT(D22:BJ22,1,1,TRUE),,6)),
IF(BK22=17,AVERAGE(_xlfn.TAKE(_xlfn._xlws.SORT(D22:BJ22,1,1,TRUE),,6)),
IF(BK22=16,AVERAGE(_xlfn.TAKE(_xlfn._xlws.SORT(D22:BJ22,1,1,TRUE),,5)),
IF(BK22=15,AVERAGE(_xlfn.TAKE(_xlfn._xlws.SORT(D22:BJ22,1,1,TRUE),,5)),
IF(BK22=14,AVERAGE(_xlfn.TAKE(_xlfn._xlws.SORT(D22:BJ22,1,1,TRUE),,4)),
IF(BK22=13,AVERAGE(_xlfn.TAKE(_xlfn._xlws.SORT(D22:BJ22,1,1,TRUE),,4)),
IF(BK22=12,AVERAGE(_xlfn.TAKE(_xlfn._xlws.SORT(D22:BJ22,1,1,TRUE),,4)),
IF(BK22=11,AVERAGE(_xlfn.TAKE(_xlfn._xlws.SORT(D22:BJ22,1,1,TRUE),,3)),
IF(BK22=10,AVERAGE(_xlfn.TAKE(_xlfn._xlws.SORT(D22:BJ22,1,1,TRUE),,3)),
IF(BK22=9,AVERAGE(_xlfn.TAKE(_xlfn._xlws.SORT(D22:BJ22,1,1,TRUE),,3)),
IF(BK22=8,AVERAGE(_xlfn.TAKE(_xlfn._xlws.SORT(D22:BJ22,1,1,TRUE),,2)),
IF(BK22=7,AVERAGE(_xlfn.TAKE(_xlfn._xlws.SORT(D22:BJ22,1,1,TRUE),,2)),
IF(BK22=6,AVERAGE(_xlfn.TAKE(_xlfn._xlws.SORT(D22:BJ22,1,1,TRUE),,2))-1,
IF(BK22=5,AVERAGE(_xlfn.TAKE(_xlfn._xlws.SORT(D22:BJ22,1,1,TRUE),,1)),
IF(BK22=4,AVERAGE(_xlfn.TAKE(_xlfn._xlws.SORT(D22:BJ22,1,1,TRUE),,1))-1,
IF(BK22=3,AVERAGE(_xlfn.TAKE(_xlfn._xlws.SORT(D22:BJ22,1,1,TRUE),,1))-2,
IF(BK22&lt;3,BL22,)))))))))))))))))))</f>
        <v>1.7999999999999998</v>
      </c>
      <c r="BN22" s="45" t="s">
        <v>7</v>
      </c>
      <c r="BO22" s="47">
        <f t="shared" si="2"/>
        <v>2.1522123893805309</v>
      </c>
    </row>
    <row r="23" spans="1:67" ht="15.75" x14ac:dyDescent="0.25">
      <c r="A23" s="57">
        <v>9223172</v>
      </c>
      <c r="B23" s="23" t="s">
        <v>73</v>
      </c>
      <c r="C23" s="33" t="s">
        <v>182</v>
      </c>
      <c r="D23" s="41"/>
      <c r="E23" s="41"/>
      <c r="F23" s="41"/>
      <c r="G23" s="41"/>
      <c r="H23" s="42"/>
      <c r="I23" s="42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>
        <v>27.3</v>
      </c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3">
        <f t="shared" si="0"/>
        <v>1</v>
      </c>
      <c r="BL23" s="41">
        <f t="shared" si="1"/>
        <v>27.3</v>
      </c>
      <c r="BM23" s="44" cm="1">
        <f t="array" ref="BM23" xml:space="preserve">                                                                                                                                                                                                                                                        IF(BK23&gt;=20,AVERAGE(_xlfn.TAKE(_xlfn._xlws.SORT(_xlfn.TAKE(_xlfn._xlws.FILTER(D23:BJ23,D23:BJ23&lt;&gt;""),1,-20),1,1,TRUE),,8)),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IF(BK23=19,AVERAGE(_xlfn.TAKE(_xlfn._xlws.SORT(D23:BJ23,1,1,TRUE),,7)),
IF(BK23=18,AVERAGE(_xlfn.TAKE(_xlfn._xlws.SORT(D23:BJ23,1,1,TRUE),,6)),
IF(BK23=17,AVERAGE(_xlfn.TAKE(_xlfn._xlws.SORT(D23:BJ23,1,1,TRUE),,6)),
IF(BK23=16,AVERAGE(_xlfn.TAKE(_xlfn._xlws.SORT(D23:BJ23,1,1,TRUE),,5)),
IF(BK23=15,AVERAGE(_xlfn.TAKE(_xlfn._xlws.SORT(D23:BJ23,1,1,TRUE),,5)),
IF(BK23=14,AVERAGE(_xlfn.TAKE(_xlfn._xlws.SORT(D23:BJ23,1,1,TRUE),,4)),
IF(BK23=13,AVERAGE(_xlfn.TAKE(_xlfn._xlws.SORT(D23:BJ23,1,1,TRUE),,4)),
IF(BK23=12,AVERAGE(_xlfn.TAKE(_xlfn._xlws.SORT(D23:BJ23,1,1,TRUE),,4)),
IF(BK23=11,AVERAGE(_xlfn.TAKE(_xlfn._xlws.SORT(D23:BJ23,1,1,TRUE),,3)),
IF(BK23=10,AVERAGE(_xlfn.TAKE(_xlfn._xlws.SORT(D23:BJ23,1,1,TRUE),,3)),
IF(BK23=9,AVERAGE(_xlfn.TAKE(_xlfn._xlws.SORT(D23:BJ23,1,1,TRUE),,3)),
IF(BK23=8,AVERAGE(_xlfn.TAKE(_xlfn._xlws.SORT(D23:BJ23,1,1,TRUE),,2)),
IF(BK23=7,AVERAGE(_xlfn.TAKE(_xlfn._xlws.SORT(D23:BJ23,1,1,TRUE),,2)),
IF(BK23=6,AVERAGE(_xlfn.TAKE(_xlfn._xlws.SORT(D23:BJ23,1,1,TRUE),,2))-1,
IF(BK23=5,AVERAGE(_xlfn.TAKE(_xlfn._xlws.SORT(D23:BJ23,1,1,TRUE),,1)),
IF(BK23=4,AVERAGE(_xlfn.TAKE(_xlfn._xlws.SORT(D23:BJ23,1,1,TRUE),,1))-1,
IF(BK23=3,AVERAGE(_xlfn.TAKE(_xlfn._xlws.SORT(D23:BJ23,1,1,TRUE),,1))-2,
IF(BK23&lt;3,BL23,)))))))))))))))))))</f>
        <v>27.3</v>
      </c>
      <c r="BN23" s="45" t="s">
        <v>7</v>
      </c>
      <c r="BO23" s="47">
        <f t="shared" si="2"/>
        <v>-24.024778761061949</v>
      </c>
    </row>
    <row r="24" spans="1:67" ht="15" x14ac:dyDescent="0.2">
      <c r="A24" s="23">
        <v>2639326</v>
      </c>
      <c r="B24" s="23" t="s">
        <v>77</v>
      </c>
      <c r="C24" s="33" t="s">
        <v>78</v>
      </c>
      <c r="D24" s="41">
        <v>26.5</v>
      </c>
      <c r="E24" s="41">
        <v>22.3</v>
      </c>
      <c r="F24" s="41">
        <v>23.3</v>
      </c>
      <c r="G24" s="41">
        <v>23.3</v>
      </c>
      <c r="H24" s="42">
        <v>23.3</v>
      </c>
      <c r="I24" s="42">
        <v>31.7</v>
      </c>
      <c r="J24" s="41"/>
      <c r="K24" s="41">
        <v>27.5</v>
      </c>
      <c r="L24" s="41"/>
      <c r="M24" s="41"/>
      <c r="N24" s="41"/>
      <c r="O24" s="41">
        <v>26.5</v>
      </c>
      <c r="P24" s="41"/>
      <c r="Q24" s="41"/>
      <c r="R24" s="41"/>
      <c r="S24" s="41"/>
      <c r="T24" s="41">
        <v>28.6</v>
      </c>
      <c r="U24" s="41">
        <v>19.100000000000001</v>
      </c>
      <c r="V24" s="41">
        <v>27.5</v>
      </c>
      <c r="W24" s="41"/>
      <c r="X24" s="41"/>
      <c r="Y24" s="41"/>
      <c r="Z24" s="41"/>
      <c r="AA24" s="41">
        <v>23.3</v>
      </c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3">
        <f t="shared" si="0"/>
        <v>12</v>
      </c>
      <c r="BL24" s="41">
        <f t="shared" si="1"/>
        <v>25.241666666666664</v>
      </c>
      <c r="BM24" s="44" cm="1">
        <f t="array" ref="BM24" xml:space="preserve">                                                                                                                                                                                                                                                        IF(BK24&gt;=20,AVERAGE(_xlfn.TAKE(_xlfn._xlws.SORT(_xlfn.TAKE(_xlfn._xlws.FILTER(D24:BJ24,D24:BJ24&lt;&gt;""),1,-20),1,1,TRUE),,8)),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IF(BK24=19,AVERAGE(_xlfn.TAKE(_xlfn._xlws.SORT(D24:BJ24,1,1,TRUE),,7)),
IF(BK24=18,AVERAGE(_xlfn.TAKE(_xlfn._xlws.SORT(D24:BJ24,1,1,TRUE),,6)),
IF(BK24=17,AVERAGE(_xlfn.TAKE(_xlfn._xlws.SORT(D24:BJ24,1,1,TRUE),,6)),
IF(BK24=16,AVERAGE(_xlfn.TAKE(_xlfn._xlws.SORT(D24:BJ24,1,1,TRUE),,5)),
IF(BK24=15,AVERAGE(_xlfn.TAKE(_xlfn._xlws.SORT(D24:BJ24,1,1,TRUE),,5)),
IF(BK24=14,AVERAGE(_xlfn.TAKE(_xlfn._xlws.SORT(D24:BJ24,1,1,TRUE),,4)),
IF(BK24=13,AVERAGE(_xlfn.TAKE(_xlfn._xlws.SORT(D24:BJ24,1,1,TRUE),,4)),
IF(BK24=12,AVERAGE(_xlfn.TAKE(_xlfn._xlws.SORT(D24:BJ24,1,1,TRUE),,4)),
IF(BK24=11,AVERAGE(_xlfn.TAKE(_xlfn._xlws.SORT(D24:BJ24,1,1,TRUE),,3)),
IF(BK24=10,AVERAGE(_xlfn.TAKE(_xlfn._xlws.SORT(D24:BJ24,1,1,TRUE),,3)),
IF(BK24=9,AVERAGE(_xlfn.TAKE(_xlfn._xlws.SORT(D24:BJ24,1,1,TRUE),,3)),
IF(BK24=8,AVERAGE(_xlfn.TAKE(_xlfn._xlws.SORT(D24:BJ24,1,1,TRUE),,2)),
IF(BK24=7,AVERAGE(_xlfn.TAKE(_xlfn._xlws.SORT(D24:BJ24,1,1,TRUE),,2)),
IF(BK24=6,AVERAGE(_xlfn.TAKE(_xlfn._xlws.SORT(D24:BJ24,1,1,TRUE),,2))-1,
IF(BK24=5,AVERAGE(_xlfn.TAKE(_xlfn._xlws.SORT(D24:BJ24,1,1,TRUE),,1)),
IF(BK24=4,AVERAGE(_xlfn.TAKE(_xlfn._xlws.SORT(D24:BJ24,1,1,TRUE),,1))-1,
IF(BK24=3,AVERAGE(_xlfn.TAKE(_xlfn._xlws.SORT(D24:BJ24,1,1,TRUE),,1))-2,
IF(BK24&lt;3,BL24,)))))))))))))))))))</f>
        <v>22</v>
      </c>
      <c r="BN24" s="45" t="s">
        <v>8</v>
      </c>
      <c r="BO24" s="47">
        <f t="shared" si="2"/>
        <v>-13.726548672566377</v>
      </c>
    </row>
    <row r="25" spans="1:67" ht="15.75" x14ac:dyDescent="0.25">
      <c r="A25" s="64">
        <v>11205892</v>
      </c>
      <c r="B25" s="23" t="s">
        <v>174</v>
      </c>
      <c r="C25" s="33" t="s">
        <v>175</v>
      </c>
      <c r="D25" s="41"/>
      <c r="E25" s="41"/>
      <c r="F25" s="41"/>
      <c r="G25" s="41"/>
      <c r="H25" s="42"/>
      <c r="I25" s="42"/>
      <c r="J25" s="41"/>
      <c r="K25" s="41"/>
      <c r="L25" s="41"/>
      <c r="M25" s="41"/>
      <c r="N25" s="41"/>
      <c r="O25" s="41"/>
      <c r="P25" s="41"/>
      <c r="Q25" s="41"/>
      <c r="R25" s="41">
        <v>5.7</v>
      </c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3">
        <f t="shared" si="0"/>
        <v>1</v>
      </c>
      <c r="BL25" s="41">
        <f t="shared" si="1"/>
        <v>5.7</v>
      </c>
      <c r="BM25" s="44" cm="1">
        <f t="array" ref="BM25" xml:space="preserve">                                                                                                                                                                                                                                                        IF(BK25&gt;=20,AVERAGE(_xlfn.TAKE(_xlfn._xlws.SORT(_xlfn.TAKE(_xlfn._xlws.FILTER(D25:BJ25,D25:BJ25&lt;&gt;""),1,-20),1,1,TRUE),,8)),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IF(BK25=19,AVERAGE(_xlfn.TAKE(_xlfn._xlws.SORT(D25:BJ25,1,1,TRUE),,7)),
IF(BK25=18,AVERAGE(_xlfn.TAKE(_xlfn._xlws.SORT(D25:BJ25,1,1,TRUE),,6)),
IF(BK25=17,AVERAGE(_xlfn.TAKE(_xlfn._xlws.SORT(D25:BJ25,1,1,TRUE),,6)),
IF(BK25=16,AVERAGE(_xlfn.TAKE(_xlfn._xlws.SORT(D25:BJ25,1,1,TRUE),,5)),
IF(BK25=15,AVERAGE(_xlfn.TAKE(_xlfn._xlws.SORT(D25:BJ25,1,1,TRUE),,5)),
IF(BK25=14,AVERAGE(_xlfn.TAKE(_xlfn._xlws.SORT(D25:BJ25,1,1,TRUE),,4)),
IF(BK25=13,AVERAGE(_xlfn.TAKE(_xlfn._xlws.SORT(D25:BJ25,1,1,TRUE),,4)),
IF(BK25=12,AVERAGE(_xlfn.TAKE(_xlfn._xlws.SORT(D25:BJ25,1,1,TRUE),,4)),
IF(BK25=11,AVERAGE(_xlfn.TAKE(_xlfn._xlws.SORT(D25:BJ25,1,1,TRUE),,3)),
IF(BK25=10,AVERAGE(_xlfn.TAKE(_xlfn._xlws.SORT(D25:BJ25,1,1,TRUE),,3)),
IF(BK25=9,AVERAGE(_xlfn.TAKE(_xlfn._xlws.SORT(D25:BJ25,1,1,TRUE),,3)),
IF(BK25=8,AVERAGE(_xlfn.TAKE(_xlfn._xlws.SORT(D25:BJ25,1,1,TRUE),,2)),
IF(BK25=7,AVERAGE(_xlfn.TAKE(_xlfn._xlws.SORT(D25:BJ25,1,1,TRUE),,2)),
IF(BK25=6,AVERAGE(_xlfn.TAKE(_xlfn._xlws.SORT(D25:BJ25,1,1,TRUE),,2))-1,
IF(BK25=5,AVERAGE(_xlfn.TAKE(_xlfn._xlws.SORT(D25:BJ25,1,1,TRUE),,1)),
IF(BK25=4,AVERAGE(_xlfn.TAKE(_xlfn._xlws.SORT(D25:BJ25,1,1,TRUE),,1))-1,
IF(BK25=3,AVERAGE(_xlfn.TAKE(_xlfn._xlws.SORT(D25:BJ25,1,1,TRUE),,1))-2,
IF(BK25&lt;3,BL25,)))))))))))))))))))</f>
        <v>5.7</v>
      </c>
      <c r="BN25" s="45" t="s">
        <v>7</v>
      </c>
      <c r="BO25" s="47">
        <f t="shared" si="2"/>
        <v>-1.8513274336283194</v>
      </c>
    </row>
    <row r="26" spans="1:67" ht="15" x14ac:dyDescent="0.2">
      <c r="A26" s="40">
        <v>10713273</v>
      </c>
      <c r="B26" s="23" t="s">
        <v>64</v>
      </c>
      <c r="C26" s="33" t="s">
        <v>65</v>
      </c>
      <c r="D26" s="41">
        <v>24.4</v>
      </c>
      <c r="E26" s="41">
        <v>19.100000000000001</v>
      </c>
      <c r="F26" s="41"/>
      <c r="G26" s="41">
        <v>26.5</v>
      </c>
      <c r="H26" s="42">
        <v>28.6</v>
      </c>
      <c r="I26" s="42">
        <v>21.4</v>
      </c>
      <c r="J26" s="41"/>
      <c r="K26" s="41">
        <v>28.3</v>
      </c>
      <c r="L26" s="41">
        <v>25.3</v>
      </c>
      <c r="M26" s="41">
        <v>24.4</v>
      </c>
      <c r="N26" s="41"/>
      <c r="O26" s="41">
        <v>20.2</v>
      </c>
      <c r="P26" s="41">
        <v>19.100000000000001</v>
      </c>
      <c r="Q26" s="41"/>
      <c r="R26" s="41"/>
      <c r="S26" s="41">
        <v>26.5</v>
      </c>
      <c r="T26" s="41">
        <v>24.4</v>
      </c>
      <c r="U26" s="41">
        <v>25.4</v>
      </c>
      <c r="V26" s="41"/>
      <c r="W26" s="41">
        <v>20.5</v>
      </c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3">
        <f t="shared" si="0"/>
        <v>14</v>
      </c>
      <c r="BL26" s="41">
        <f t="shared" si="1"/>
        <v>23.86428571428571</v>
      </c>
      <c r="BM26" s="44" cm="1">
        <f t="array" ref="BM26" xml:space="preserve">                                                                                                                                                                                                                                                        IF(BK26&gt;=20,AVERAGE(_xlfn.TAKE(_xlfn._xlws.SORT(_xlfn.TAKE(_xlfn._xlws.FILTER(D26:BJ26,D26:BJ26&lt;&gt;""),1,-20),1,1,TRUE),,8)),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IF(BK26=19,AVERAGE(_xlfn.TAKE(_xlfn._xlws.SORT(D26:BJ26,1,1,TRUE),,7)),
IF(BK26=18,AVERAGE(_xlfn.TAKE(_xlfn._xlws.SORT(D26:BJ26,1,1,TRUE),,6)),
IF(BK26=17,AVERAGE(_xlfn.TAKE(_xlfn._xlws.SORT(D26:BJ26,1,1,TRUE),,6)),
IF(BK26=16,AVERAGE(_xlfn.TAKE(_xlfn._xlws.SORT(D26:BJ26,1,1,TRUE),,5)),
IF(BK26=15,AVERAGE(_xlfn.TAKE(_xlfn._xlws.SORT(D26:BJ26,1,1,TRUE),,5)),
IF(BK26=14,AVERAGE(_xlfn.TAKE(_xlfn._xlws.SORT(D26:BJ26,1,1,TRUE),,4)),
IF(BK26=13,AVERAGE(_xlfn.TAKE(_xlfn._xlws.SORT(D26:BJ26,1,1,TRUE),,4)),
IF(BK26=12,AVERAGE(_xlfn.TAKE(_xlfn._xlws.SORT(D26:BJ26,1,1,TRUE),,4)),
IF(BK26=11,AVERAGE(_xlfn.TAKE(_xlfn._xlws.SORT(D26:BJ26,1,1,TRUE),,3)),
IF(BK26=10,AVERAGE(_xlfn.TAKE(_xlfn._xlws.SORT(D26:BJ26,1,1,TRUE),,3)),
IF(BK26=9,AVERAGE(_xlfn.TAKE(_xlfn._xlws.SORT(D26:BJ26,1,1,TRUE),,3)),
IF(BK26=8,AVERAGE(_xlfn.TAKE(_xlfn._xlws.SORT(D26:BJ26,1,1,TRUE),,2)),
IF(BK26=7,AVERAGE(_xlfn.TAKE(_xlfn._xlws.SORT(D26:BJ26,1,1,TRUE),,2)),
IF(BK26=6,AVERAGE(_xlfn.TAKE(_xlfn._xlws.SORT(D26:BJ26,1,1,TRUE),,2))-1,
IF(BK26=5,AVERAGE(_xlfn.TAKE(_xlfn._xlws.SORT(D26:BJ26,1,1,TRUE),,1)),
IF(BK26=4,AVERAGE(_xlfn.TAKE(_xlfn._xlws.SORT(D26:BJ26,1,1,TRUE),,1))-1,
IF(BK26=3,AVERAGE(_xlfn.TAKE(_xlfn._xlws.SORT(D26:BJ26,1,1,TRUE),,1))-2,
IF(BK26&lt;3,BL26,)))))))))))))))))))</f>
        <v>19.725000000000001</v>
      </c>
      <c r="BN26" s="45" t="s">
        <v>8</v>
      </c>
      <c r="BO26" s="47">
        <f t="shared" si="2"/>
        <v>-11.552212389380536</v>
      </c>
    </row>
    <row r="27" spans="1:67" ht="15.75" x14ac:dyDescent="0.25">
      <c r="A27" s="57">
        <v>9702816</v>
      </c>
      <c r="B27" s="23" t="s">
        <v>88</v>
      </c>
      <c r="C27" s="33" t="s">
        <v>163</v>
      </c>
      <c r="D27" s="41"/>
      <c r="E27" s="41"/>
      <c r="F27" s="41"/>
      <c r="G27" s="41"/>
      <c r="H27" s="42"/>
      <c r="I27" s="42"/>
      <c r="J27" s="41"/>
      <c r="K27" s="41"/>
      <c r="L27" s="41"/>
      <c r="M27" s="41"/>
      <c r="N27" s="41"/>
      <c r="O27" s="41"/>
      <c r="P27" s="41">
        <v>22.4</v>
      </c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3">
        <f t="shared" si="0"/>
        <v>1</v>
      </c>
      <c r="BL27" s="41">
        <f t="shared" si="1"/>
        <v>22.4</v>
      </c>
      <c r="BM27" s="44" cm="1">
        <f t="array" ref="BM27" xml:space="preserve">                                                                                                                                                                                                                                                        IF(BK27&gt;=20,AVERAGE(_xlfn.TAKE(_xlfn._xlws.SORT(_xlfn.TAKE(_xlfn._xlws.FILTER(D27:BJ27,D27:BJ27&lt;&gt;""),1,-20),1,1,TRUE),,8)),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IF(BK27=19,AVERAGE(_xlfn.TAKE(_xlfn._xlws.SORT(D27:BJ27,1,1,TRUE),,7)),
IF(BK27=18,AVERAGE(_xlfn.TAKE(_xlfn._xlws.SORT(D27:BJ27,1,1,TRUE),,6)),
IF(BK27=17,AVERAGE(_xlfn.TAKE(_xlfn._xlws.SORT(D27:BJ27,1,1,TRUE),,6)),
IF(BK27=16,AVERAGE(_xlfn.TAKE(_xlfn._xlws.SORT(D27:BJ27,1,1,TRUE),,5)),
IF(BK27=15,AVERAGE(_xlfn.TAKE(_xlfn._xlws.SORT(D27:BJ27,1,1,TRUE),,5)),
IF(BK27=14,AVERAGE(_xlfn.TAKE(_xlfn._xlws.SORT(D27:BJ27,1,1,TRUE),,4)),
IF(BK27=13,AVERAGE(_xlfn.TAKE(_xlfn._xlws.SORT(D27:BJ27,1,1,TRUE),,4)),
IF(BK27=12,AVERAGE(_xlfn.TAKE(_xlfn._xlws.SORT(D27:BJ27,1,1,TRUE),,4)),
IF(BK27=11,AVERAGE(_xlfn.TAKE(_xlfn._xlws.SORT(D27:BJ27,1,1,TRUE),,3)),
IF(BK27=10,AVERAGE(_xlfn.TAKE(_xlfn._xlws.SORT(D27:BJ27,1,1,TRUE),,3)),
IF(BK27=9,AVERAGE(_xlfn.TAKE(_xlfn._xlws.SORT(D27:BJ27,1,1,TRUE),,3)),
IF(BK27=8,AVERAGE(_xlfn.TAKE(_xlfn._xlws.SORT(D27:BJ27,1,1,TRUE),,2)),
IF(BK27=7,AVERAGE(_xlfn.TAKE(_xlfn._xlws.SORT(D27:BJ27,1,1,TRUE),,2)),
IF(BK27=6,AVERAGE(_xlfn.TAKE(_xlfn._xlws.SORT(D27:BJ27,1,1,TRUE),,2))-1,
IF(BK27=5,AVERAGE(_xlfn.TAKE(_xlfn._xlws.SORT(D27:BJ27,1,1,TRUE),,1)),
IF(BK27=4,AVERAGE(_xlfn.TAKE(_xlfn._xlws.SORT(D27:BJ27,1,1,TRUE),,1))-1,
IF(BK27=3,AVERAGE(_xlfn.TAKE(_xlfn._xlws.SORT(D27:BJ27,1,1,TRUE),,1))-2,
IF(BK27&lt;3,BL27,)))))))))))))))))))</f>
        <v>22.4</v>
      </c>
      <c r="BN27" s="45" t="s">
        <v>7</v>
      </c>
      <c r="BO27" s="47">
        <f t="shared" si="2"/>
        <v>-18.994690265486724</v>
      </c>
    </row>
    <row r="28" spans="1:67" ht="15" x14ac:dyDescent="0.2">
      <c r="A28" s="40">
        <v>8684884</v>
      </c>
      <c r="B28" s="23" t="s">
        <v>27</v>
      </c>
      <c r="C28" s="33" t="s">
        <v>28</v>
      </c>
      <c r="D28" s="41">
        <v>13.6</v>
      </c>
      <c r="E28" s="41"/>
      <c r="F28" s="41">
        <v>7.8</v>
      </c>
      <c r="G28" s="41"/>
      <c r="H28" s="42"/>
      <c r="I28" s="42">
        <v>10.7</v>
      </c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>
        <v>8.4</v>
      </c>
      <c r="U28" s="41">
        <v>12.1</v>
      </c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>
        <v>10.3</v>
      </c>
      <c r="AI28" s="41">
        <v>17.7</v>
      </c>
      <c r="AJ28" s="41"/>
      <c r="AK28" s="41"/>
      <c r="AL28" s="41"/>
      <c r="AM28" s="41"/>
      <c r="AN28" s="41"/>
      <c r="AO28" s="41">
        <v>14</v>
      </c>
      <c r="AP28" s="41"/>
      <c r="AQ28" s="41"/>
      <c r="AR28" s="41"/>
      <c r="AS28" s="41">
        <v>15.8</v>
      </c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3">
        <f t="shared" si="0"/>
        <v>9</v>
      </c>
      <c r="BL28" s="41">
        <f t="shared" si="1"/>
        <v>12.266666666666666</v>
      </c>
      <c r="BM28" s="44" cm="1">
        <f t="array" ref="BM28" xml:space="preserve">                                                                                                                                                                                                                                                        IF(BK28&gt;=20,AVERAGE(_xlfn.TAKE(_xlfn._xlws.SORT(_xlfn.TAKE(_xlfn._xlws.FILTER(D28:BJ28,D28:BJ28&lt;&gt;""),1,-20),1,1,TRUE),,8)),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IF(BK28=19,AVERAGE(_xlfn.TAKE(_xlfn._xlws.SORT(D28:BJ28,1,1,TRUE),,7)),
IF(BK28=18,AVERAGE(_xlfn.TAKE(_xlfn._xlws.SORT(D28:BJ28,1,1,TRUE),,6)),
IF(BK28=17,AVERAGE(_xlfn.TAKE(_xlfn._xlws.SORT(D28:BJ28,1,1,TRUE),,6)),
IF(BK28=16,AVERAGE(_xlfn.TAKE(_xlfn._xlws.SORT(D28:BJ28,1,1,TRUE),,5)),
IF(BK28=15,AVERAGE(_xlfn.TAKE(_xlfn._xlws.SORT(D28:BJ28,1,1,TRUE),,5)),
IF(BK28=14,AVERAGE(_xlfn.TAKE(_xlfn._xlws.SORT(D28:BJ28,1,1,TRUE),,4)),
IF(BK28=13,AVERAGE(_xlfn.TAKE(_xlfn._xlws.SORT(D28:BJ28,1,1,TRUE),,4)),
IF(BK28=12,AVERAGE(_xlfn.TAKE(_xlfn._xlws.SORT(D28:BJ28,1,1,TRUE),,4)),
IF(BK28=11,AVERAGE(_xlfn.TAKE(_xlfn._xlws.SORT(D28:BJ28,1,1,TRUE),,3)),
IF(BK28=10,AVERAGE(_xlfn.TAKE(_xlfn._xlws.SORT(D28:BJ28,1,1,TRUE),,3)),
IF(BK28=9,AVERAGE(_xlfn.TAKE(_xlfn._xlws.SORT(D28:BJ28,1,1,TRUE),,3)),
IF(BK28=8,AVERAGE(_xlfn.TAKE(_xlfn._xlws.SORT(D28:BJ28,1,1,TRUE),,2)),
IF(BK28=7,AVERAGE(_xlfn.TAKE(_xlfn._xlws.SORT(D28:BJ28,1,1,TRUE),,2)),
IF(BK28=6,AVERAGE(_xlfn.TAKE(_xlfn._xlws.SORT(D28:BJ28,1,1,TRUE),,2))-1,
IF(BK28=5,AVERAGE(_xlfn.TAKE(_xlfn._xlws.SORT(D28:BJ28,1,1,TRUE),,1)),
IF(BK28=4,AVERAGE(_xlfn.TAKE(_xlfn._xlws.SORT(D28:BJ28,1,1,TRUE),,1))-1,
IF(BK28=3,AVERAGE(_xlfn.TAKE(_xlfn._xlws.SORT(D28:BJ28,1,1,TRUE),,1))-2,
IF(BK28&lt;3,BL28,)))))))))))))))))))</f>
        <v>8.8333333333333339</v>
      </c>
      <c r="BN28" s="45" t="s">
        <v>6</v>
      </c>
      <c r="BO28" s="47">
        <f t="shared" si="2"/>
        <v>-7.4368731563421875</v>
      </c>
    </row>
    <row r="29" spans="1:67" ht="15" x14ac:dyDescent="0.2">
      <c r="A29" s="40">
        <v>2570950</v>
      </c>
      <c r="B29" s="23" t="s">
        <v>33</v>
      </c>
      <c r="C29" s="33" t="s">
        <v>34</v>
      </c>
      <c r="D29" s="41">
        <v>0</v>
      </c>
      <c r="E29" s="41">
        <v>1.9</v>
      </c>
      <c r="F29" s="41">
        <v>13.6</v>
      </c>
      <c r="G29" s="41">
        <v>5.8</v>
      </c>
      <c r="H29" s="42">
        <v>4.7</v>
      </c>
      <c r="I29" s="42">
        <v>4.9000000000000004</v>
      </c>
      <c r="J29" s="41"/>
      <c r="K29" s="41">
        <v>9.6999999999999993</v>
      </c>
      <c r="L29" s="41">
        <v>8.4</v>
      </c>
      <c r="M29" s="41"/>
      <c r="N29" s="41"/>
      <c r="O29" s="41">
        <v>9.5</v>
      </c>
      <c r="P29" s="41"/>
      <c r="Q29" s="41">
        <v>3.9</v>
      </c>
      <c r="R29" s="41">
        <v>8.5</v>
      </c>
      <c r="S29" s="41">
        <v>4.9000000000000004</v>
      </c>
      <c r="T29" s="41">
        <v>1.9</v>
      </c>
      <c r="U29" s="41">
        <v>3.8</v>
      </c>
      <c r="V29" s="41"/>
      <c r="W29" s="41">
        <v>6.8</v>
      </c>
      <c r="X29" s="41"/>
      <c r="Y29" s="41">
        <v>0</v>
      </c>
      <c r="Z29" s="41"/>
      <c r="AA29" s="41">
        <v>0</v>
      </c>
      <c r="AB29" s="41">
        <v>-1.9</v>
      </c>
      <c r="AC29" s="41"/>
      <c r="AD29" s="41"/>
      <c r="AE29" s="41">
        <v>3.8</v>
      </c>
      <c r="AF29" s="41"/>
      <c r="AG29" s="41">
        <v>1</v>
      </c>
      <c r="AH29" s="41"/>
      <c r="AI29" s="41"/>
      <c r="AJ29" s="41">
        <v>5.7</v>
      </c>
      <c r="AK29" s="41">
        <v>4.7</v>
      </c>
      <c r="AL29" s="41">
        <v>6.6</v>
      </c>
      <c r="AM29" s="41">
        <v>1</v>
      </c>
      <c r="AN29" s="41">
        <v>6.6</v>
      </c>
      <c r="AO29" s="41">
        <v>2.9</v>
      </c>
      <c r="AP29" s="41"/>
      <c r="AQ29" s="41">
        <v>1.9</v>
      </c>
      <c r="AR29" s="41">
        <v>6.6</v>
      </c>
      <c r="AS29" s="41">
        <v>-1.8</v>
      </c>
      <c r="AT29" s="41">
        <v>4.7</v>
      </c>
      <c r="AU29" s="41">
        <v>4.7</v>
      </c>
      <c r="AV29" s="41"/>
      <c r="AW29" s="41">
        <v>8.5</v>
      </c>
      <c r="AX29" s="41">
        <v>11.2</v>
      </c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3">
        <f t="shared" si="0"/>
        <v>33</v>
      </c>
      <c r="BL29" s="41">
        <f t="shared" si="1"/>
        <v>4.6818181818181808</v>
      </c>
      <c r="BM29" s="44" cm="1">
        <f t="array" ref="BM29" xml:space="preserve">                                                                                                                                                                                                                                                        IF(BK29&gt;=20,AVERAGE(_xlfn.TAKE(_xlfn._xlws.SORT(_xlfn.TAKE(_xlfn._xlws.FILTER(D29:BJ29,D29:BJ29&lt;&gt;""),1,-20),1,1,TRUE),,8)),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IF(BK29=19,AVERAGE(_xlfn.TAKE(_xlfn._xlws.SORT(D29:BJ29,1,1,TRUE),,7)),
IF(BK29=18,AVERAGE(_xlfn.TAKE(_xlfn._xlws.SORT(D29:BJ29,1,1,TRUE),,6)),
IF(BK29=17,AVERAGE(_xlfn.TAKE(_xlfn._xlws.SORT(D29:BJ29,1,1,TRUE),,6)),
IF(BK29=16,AVERAGE(_xlfn.TAKE(_xlfn._xlws.SORT(D29:BJ29,1,1,TRUE),,5)),
IF(BK29=15,AVERAGE(_xlfn.TAKE(_xlfn._xlws.SORT(D29:BJ29,1,1,TRUE),,5)),
IF(BK29=14,AVERAGE(_xlfn.TAKE(_xlfn._xlws.SORT(D29:BJ29,1,1,TRUE),,4)),
IF(BK29=13,AVERAGE(_xlfn.TAKE(_xlfn._xlws.SORT(D29:BJ29,1,1,TRUE),,4)),
IF(BK29=12,AVERAGE(_xlfn.TAKE(_xlfn._xlws.SORT(D29:BJ29,1,1,TRUE),,4)),
IF(BK29=11,AVERAGE(_xlfn.TAKE(_xlfn._xlws.SORT(D29:BJ29,1,1,TRUE),,3)),
IF(BK29=10,AVERAGE(_xlfn.TAKE(_xlfn._xlws.SORT(D29:BJ29,1,1,TRUE),,3)),
IF(BK29=9,AVERAGE(_xlfn.TAKE(_xlfn._xlws.SORT(D29:BJ29,1,1,TRUE),,3)),
IF(BK29=8,AVERAGE(_xlfn.TAKE(_xlfn._xlws.SORT(D29:BJ29,1,1,TRUE),,2)),
IF(BK29=7,AVERAGE(_xlfn.TAKE(_xlfn._xlws.SORT(D29:BJ29,1,1,TRUE),,2)),
IF(BK29=6,AVERAGE(_xlfn.TAKE(_xlfn._xlws.SORT(D29:BJ29,1,1,TRUE),,2))-1,
IF(BK29=5,AVERAGE(_xlfn.TAKE(_xlfn._xlws.SORT(D29:BJ29,1,1,TRUE),,1)),
IF(BK29=4,AVERAGE(_xlfn.TAKE(_xlfn._xlws.SORT(D29:BJ29,1,1,TRUE),,1))-1,
IF(BK29=3,AVERAGE(_xlfn.TAKE(_xlfn._xlws.SORT(D29:BJ29,1,1,TRUE),,1))-2,
IF(BK29&lt;3,BL29,)))))))))))))))))))</f>
        <v>0.38749999999999996</v>
      </c>
      <c r="BN29" s="45" t="s">
        <v>6</v>
      </c>
      <c r="BO29" s="47">
        <f t="shared" si="2"/>
        <v>1.6816371681415874</v>
      </c>
    </row>
    <row r="30" spans="1:67" ht="15.75" x14ac:dyDescent="0.25">
      <c r="A30" s="57">
        <v>9664337</v>
      </c>
      <c r="B30" s="23" t="s">
        <v>164</v>
      </c>
      <c r="C30" s="33" t="s">
        <v>165</v>
      </c>
      <c r="D30" s="41"/>
      <c r="E30" s="41"/>
      <c r="F30" s="41"/>
      <c r="G30" s="41"/>
      <c r="H30" s="42"/>
      <c r="I30" s="42"/>
      <c r="J30" s="41"/>
      <c r="K30" s="41"/>
      <c r="L30" s="41"/>
      <c r="M30" s="41"/>
      <c r="N30" s="41"/>
      <c r="O30" s="41"/>
      <c r="P30" s="41">
        <v>-1</v>
      </c>
      <c r="Q30" s="41"/>
      <c r="R30" s="41"/>
      <c r="S30" s="41"/>
      <c r="T30" s="41">
        <v>-0.8</v>
      </c>
      <c r="U30" s="41">
        <v>-0.8</v>
      </c>
      <c r="V30" s="41"/>
      <c r="W30" s="41"/>
      <c r="X30" s="41"/>
      <c r="Y30" s="41"/>
      <c r="Z30" s="41"/>
      <c r="AA30" s="41">
        <v>1</v>
      </c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3">
        <f t="shared" si="0"/>
        <v>4</v>
      </c>
      <c r="BL30" s="41">
        <f t="shared" si="1"/>
        <v>-0.4</v>
      </c>
      <c r="BM30" s="44" cm="1">
        <f t="array" ref="BM30" xml:space="preserve">                                                                                                                                                                                                                                                        IF(BK30&gt;=20,AVERAGE(_xlfn.TAKE(_xlfn._xlws.SORT(_xlfn.TAKE(_xlfn._xlws.FILTER(D30:BJ30,D30:BJ30&lt;&gt;""),1,-20),1,1,TRUE),,8)),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IF(BK30=19,AVERAGE(_xlfn.TAKE(_xlfn._xlws.SORT(D30:BJ30,1,1,TRUE),,7)),
IF(BK30=18,AVERAGE(_xlfn.TAKE(_xlfn._xlws.SORT(D30:BJ30,1,1,TRUE),,6)),
IF(BK30=17,AVERAGE(_xlfn.TAKE(_xlfn._xlws.SORT(D30:BJ30,1,1,TRUE),,6)),
IF(BK30=16,AVERAGE(_xlfn.TAKE(_xlfn._xlws.SORT(D30:BJ30,1,1,TRUE),,5)),
IF(BK30=15,AVERAGE(_xlfn.TAKE(_xlfn._xlws.SORT(D30:BJ30,1,1,TRUE),,5)),
IF(BK30=14,AVERAGE(_xlfn.TAKE(_xlfn._xlws.SORT(D30:BJ30,1,1,TRUE),,4)),
IF(BK30=13,AVERAGE(_xlfn.TAKE(_xlfn._xlws.SORT(D30:BJ30,1,1,TRUE),,4)),
IF(BK30=12,AVERAGE(_xlfn.TAKE(_xlfn._xlws.SORT(D30:BJ30,1,1,TRUE),,4)),
IF(BK30=11,AVERAGE(_xlfn.TAKE(_xlfn._xlws.SORT(D30:BJ30,1,1,TRUE),,3)),
IF(BK30=10,AVERAGE(_xlfn.TAKE(_xlfn._xlws.SORT(D30:BJ30,1,1,TRUE),,3)),
IF(BK30=9,AVERAGE(_xlfn.TAKE(_xlfn._xlws.SORT(D30:BJ30,1,1,TRUE),,3)),
IF(BK30=8,AVERAGE(_xlfn.TAKE(_xlfn._xlws.SORT(D30:BJ30,1,1,TRUE),,2)),
IF(BK30=7,AVERAGE(_xlfn.TAKE(_xlfn._xlws.SORT(D30:BJ30,1,1,TRUE),,2)),
IF(BK30=6,AVERAGE(_xlfn.TAKE(_xlfn._xlws.SORT(D30:BJ30,1,1,TRUE),,2))-1,
IF(BK30=5,AVERAGE(_xlfn.TAKE(_xlfn._xlws.SORT(D30:BJ30,1,1,TRUE),,1)),
IF(BK30=4,AVERAGE(_xlfn.TAKE(_xlfn._xlws.SORT(D30:BJ30,1,1,TRUE),,1))-1,
IF(BK30=3,AVERAGE(_xlfn.TAKE(_xlfn._xlws.SORT(D30:BJ30,1,1,TRUE),,1))-2,
IF(BK30&lt;3,BL30,)))))))))))))))))))</f>
        <v>-2</v>
      </c>
      <c r="BN30" s="45" t="s">
        <v>7</v>
      </c>
      <c r="BO30" s="47">
        <f t="shared" si="2"/>
        <v>6.053097345132743</v>
      </c>
    </row>
    <row r="31" spans="1:67" ht="15.75" customHeight="1" x14ac:dyDescent="0.25">
      <c r="A31" s="48">
        <v>11919289</v>
      </c>
      <c r="B31" s="23" t="s">
        <v>153</v>
      </c>
      <c r="C31" s="33" t="s">
        <v>154</v>
      </c>
      <c r="D31" s="41"/>
      <c r="E31" s="41"/>
      <c r="F31" s="41"/>
      <c r="G31" s="41"/>
      <c r="H31" s="42"/>
      <c r="I31" s="42"/>
      <c r="J31" s="41"/>
      <c r="K31" s="41"/>
      <c r="L31" s="41">
        <v>28.3</v>
      </c>
      <c r="M31" s="41"/>
      <c r="N31" s="41"/>
      <c r="O31" s="41">
        <v>21.4</v>
      </c>
      <c r="P31" s="41"/>
      <c r="Q31" s="41"/>
      <c r="R31" s="41">
        <v>26.3</v>
      </c>
      <c r="S31" s="41">
        <v>23.4</v>
      </c>
      <c r="T31" s="41"/>
      <c r="U31" s="41"/>
      <c r="V31" s="41">
        <v>20.5</v>
      </c>
      <c r="W31" s="41">
        <v>19.5</v>
      </c>
      <c r="X31" s="41"/>
      <c r="Y31" s="41">
        <v>22.4</v>
      </c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3">
        <f t="shared" si="0"/>
        <v>7</v>
      </c>
      <c r="BL31" s="41">
        <f t="shared" si="1"/>
        <v>23.114285714285717</v>
      </c>
      <c r="BM31" s="44" cm="1">
        <f t="array" ref="BM31" xml:space="preserve">                                                                                                                                                                                                                                                        IF(BK31&gt;=20,AVERAGE(_xlfn.TAKE(_xlfn._xlws.SORT(_xlfn.TAKE(_xlfn._xlws.FILTER(D31:BJ31,D31:BJ31&lt;&gt;""),1,-20),1,1,TRUE),,8)),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IF(BK31=19,AVERAGE(_xlfn.TAKE(_xlfn._xlws.SORT(D31:BJ31,1,1,TRUE),,7)),
IF(BK31=18,AVERAGE(_xlfn.TAKE(_xlfn._xlws.SORT(D31:BJ31,1,1,TRUE),,6)),
IF(BK31=17,AVERAGE(_xlfn.TAKE(_xlfn._xlws.SORT(D31:BJ31,1,1,TRUE),,6)),
IF(BK31=16,AVERAGE(_xlfn.TAKE(_xlfn._xlws.SORT(D31:BJ31,1,1,TRUE),,5)),
IF(BK31=15,AVERAGE(_xlfn.TAKE(_xlfn._xlws.SORT(D31:BJ31,1,1,TRUE),,5)),
IF(BK31=14,AVERAGE(_xlfn.TAKE(_xlfn._xlws.SORT(D31:BJ31,1,1,TRUE),,4)),
IF(BK31=13,AVERAGE(_xlfn.TAKE(_xlfn._xlws.SORT(D31:BJ31,1,1,TRUE),,4)),
IF(BK31=12,AVERAGE(_xlfn.TAKE(_xlfn._xlws.SORT(D31:BJ31,1,1,TRUE),,4)),
IF(BK31=11,AVERAGE(_xlfn.TAKE(_xlfn._xlws.SORT(D31:BJ31,1,1,TRUE),,3)),
IF(BK31=10,AVERAGE(_xlfn.TAKE(_xlfn._xlws.SORT(D31:BJ31,1,1,TRUE),,3)),
IF(BK31=9,AVERAGE(_xlfn.TAKE(_xlfn._xlws.SORT(D31:BJ31,1,1,TRUE),,3)),
IF(BK31=8,AVERAGE(_xlfn.TAKE(_xlfn._xlws.SORT(D31:BJ31,1,1,TRUE),,2)),
IF(BK31=7,AVERAGE(_xlfn.TAKE(_xlfn._xlws.SORT(D31:BJ31,1,1,TRUE),,2)),
IF(BK31=6,AVERAGE(_xlfn.TAKE(_xlfn._xlws.SORT(D31:BJ31,1,1,TRUE),,2))-1,
IF(BK31=5,AVERAGE(_xlfn.TAKE(_xlfn._xlws.SORT(D31:BJ31,1,1,TRUE),,1)),
IF(BK31=4,AVERAGE(_xlfn.TAKE(_xlfn._xlws.SORT(D31:BJ31,1,1,TRUE),,1))-1,
IF(BK31=3,AVERAGE(_xlfn.TAKE(_xlfn._xlws.SORT(D31:BJ31,1,1,TRUE),,1))-2,
IF(BK31&lt;3,BL31,)))))))))))))))))))</f>
        <v>20</v>
      </c>
      <c r="BN31" s="45" t="s">
        <v>7</v>
      </c>
      <c r="BO31" s="47">
        <f t="shared" si="2"/>
        <v>-16.530973451327434</v>
      </c>
    </row>
    <row r="32" spans="1:67" ht="15" x14ac:dyDescent="0.2">
      <c r="A32" s="40">
        <v>1988334</v>
      </c>
      <c r="B32" s="23" t="s">
        <v>131</v>
      </c>
      <c r="C32" s="33" t="s">
        <v>132</v>
      </c>
      <c r="D32" s="41"/>
      <c r="E32" s="41"/>
      <c r="F32" s="41"/>
      <c r="G32" s="41">
        <v>31.7</v>
      </c>
      <c r="H32" s="49"/>
      <c r="I32" s="49"/>
      <c r="J32" s="41"/>
      <c r="K32" s="41"/>
      <c r="L32" s="41"/>
      <c r="M32" s="41">
        <v>34.799999999999997</v>
      </c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3">
        <f t="shared" si="0"/>
        <v>2</v>
      </c>
      <c r="BL32" s="41">
        <f t="shared" si="1"/>
        <v>33.25</v>
      </c>
      <c r="BM32" s="44" cm="1">
        <f t="array" ref="BM32" xml:space="preserve">                                                                                                                                                                                                                                                        IF(BK32&gt;=20,AVERAGE(_xlfn.TAKE(_xlfn._xlws.SORT(_xlfn.TAKE(_xlfn._xlws.FILTER(D32:BJ32,D32:BJ32&lt;&gt;""),1,-20),1,1,TRUE),,8)),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IF(BK32=19,AVERAGE(_xlfn.TAKE(_xlfn._xlws.SORT(D32:BJ32,1,1,TRUE),,7)),
IF(BK32=18,AVERAGE(_xlfn.TAKE(_xlfn._xlws.SORT(D32:BJ32,1,1,TRUE),,6)),
IF(BK32=17,AVERAGE(_xlfn.TAKE(_xlfn._xlws.SORT(D32:BJ32,1,1,TRUE),,6)),
IF(BK32=16,AVERAGE(_xlfn.TAKE(_xlfn._xlws.SORT(D32:BJ32,1,1,TRUE),,5)),
IF(BK32=15,AVERAGE(_xlfn.TAKE(_xlfn._xlws.SORT(D32:BJ32,1,1,TRUE),,5)),
IF(BK32=14,AVERAGE(_xlfn.TAKE(_xlfn._xlws.SORT(D32:BJ32,1,1,TRUE),,4)),
IF(BK32=13,AVERAGE(_xlfn.TAKE(_xlfn._xlws.SORT(D32:BJ32,1,1,TRUE),,4)),
IF(BK32=12,AVERAGE(_xlfn.TAKE(_xlfn._xlws.SORT(D32:BJ32,1,1,TRUE),,4)),
IF(BK32=11,AVERAGE(_xlfn.TAKE(_xlfn._xlws.SORT(D32:BJ32,1,1,TRUE),,3)),
IF(BK32=10,AVERAGE(_xlfn.TAKE(_xlfn._xlws.SORT(D32:BJ32,1,1,TRUE),,3)),
IF(BK32=9,AVERAGE(_xlfn.TAKE(_xlfn._xlws.SORT(D32:BJ32,1,1,TRUE),,3)),
IF(BK32=8,AVERAGE(_xlfn.TAKE(_xlfn._xlws.SORT(D32:BJ32,1,1,TRUE),,2)),
IF(BK32=7,AVERAGE(_xlfn.TAKE(_xlfn._xlws.SORT(D32:BJ32,1,1,TRUE),,2)),
IF(BK32=6,AVERAGE(_xlfn.TAKE(_xlfn._xlws.SORT(D32:BJ32,1,1,TRUE),,2))-1,
IF(BK32=5,AVERAGE(_xlfn.TAKE(_xlfn._xlws.SORT(D32:BJ32,1,1,TRUE),,1)),
IF(BK32=4,AVERAGE(_xlfn.TAKE(_xlfn._xlws.SORT(D32:BJ32,1,1,TRUE),,1))-1,
IF(BK32=3,AVERAGE(_xlfn.TAKE(_xlfn._xlws.SORT(D32:BJ32,1,1,TRUE),,1))-2,
IF(BK32&lt;3,BL32,)))))))))))))))))))</f>
        <v>33.25</v>
      </c>
      <c r="BN32" s="45" t="s">
        <v>7</v>
      </c>
      <c r="BO32" s="47">
        <f t="shared" si="2"/>
        <v>-30.13274336283186</v>
      </c>
    </row>
    <row r="33" spans="1:67" ht="15" x14ac:dyDescent="0.2">
      <c r="A33" s="40">
        <v>1028836</v>
      </c>
      <c r="B33" s="23" t="s">
        <v>58</v>
      </c>
      <c r="C33" s="33" t="s">
        <v>59</v>
      </c>
      <c r="D33" s="41">
        <v>3.9</v>
      </c>
      <c r="E33" s="41"/>
      <c r="F33" s="41"/>
      <c r="G33" s="41"/>
      <c r="H33" s="42"/>
      <c r="I33" s="42"/>
      <c r="J33" s="41"/>
      <c r="K33" s="41"/>
      <c r="L33" s="41"/>
      <c r="M33" s="41">
        <v>6.8</v>
      </c>
      <c r="N33" s="41"/>
      <c r="O33" s="41">
        <v>3.8</v>
      </c>
      <c r="P33" s="41"/>
      <c r="Q33" s="41"/>
      <c r="R33" s="41">
        <v>6.6</v>
      </c>
      <c r="S33" s="41"/>
      <c r="T33" s="41"/>
      <c r="U33" s="41"/>
      <c r="V33" s="41"/>
      <c r="W33" s="41"/>
      <c r="X33" s="41"/>
      <c r="Y33" s="41"/>
      <c r="Z33" s="41"/>
      <c r="AA33" s="41">
        <v>10.7</v>
      </c>
      <c r="AB33" s="41">
        <v>6.8</v>
      </c>
      <c r="AC33" s="41"/>
      <c r="AD33" s="41"/>
      <c r="AE33" s="41">
        <v>6.8</v>
      </c>
      <c r="AF33" s="41"/>
      <c r="AG33" s="41">
        <v>2.9</v>
      </c>
      <c r="AH33" s="41">
        <v>4.7</v>
      </c>
      <c r="AI33" s="41">
        <v>6.6</v>
      </c>
      <c r="AJ33" s="41">
        <v>-3.6</v>
      </c>
      <c r="AK33" s="41">
        <v>3.8</v>
      </c>
      <c r="AL33" s="41">
        <v>2.9</v>
      </c>
      <c r="AM33" s="41">
        <v>2.9</v>
      </c>
      <c r="AN33" s="41">
        <v>7.5</v>
      </c>
      <c r="AO33" s="41">
        <v>5.7</v>
      </c>
      <c r="AP33" s="41"/>
      <c r="AQ33" s="41"/>
      <c r="AR33" s="41">
        <v>5.7</v>
      </c>
      <c r="AS33" s="41"/>
      <c r="AT33" s="41"/>
      <c r="AU33" s="41"/>
      <c r="AV33" s="41"/>
      <c r="AW33" s="41">
        <v>0.1</v>
      </c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3">
        <f t="shared" si="0"/>
        <v>18</v>
      </c>
      <c r="BL33" s="41">
        <f t="shared" si="1"/>
        <v>4.6999999999999993</v>
      </c>
      <c r="BM33" s="44" cm="1">
        <f t="array" ref="BM33" xml:space="preserve">                                                                                                                                                                                                                                                        IF(BK33&gt;=20,AVERAGE(_xlfn.TAKE(_xlfn._xlws.SORT(_xlfn.TAKE(_xlfn._xlws.FILTER(D33:BJ33,D33:BJ33&lt;&gt;""),1,-20),1,1,TRUE),,8)),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IF(BK33=19,AVERAGE(_xlfn.TAKE(_xlfn._xlws.SORT(D33:BJ33,1,1,TRUE),,7)),
IF(BK33=18,AVERAGE(_xlfn.TAKE(_xlfn._xlws.SORT(D33:BJ33,1,1,TRUE),,6)),
IF(BK33=17,AVERAGE(_xlfn.TAKE(_xlfn._xlws.SORT(D33:BJ33,1,1,TRUE),,6)),
IF(BK33=16,AVERAGE(_xlfn.TAKE(_xlfn._xlws.SORT(D33:BJ33,1,1,TRUE),,5)),
IF(BK33=15,AVERAGE(_xlfn.TAKE(_xlfn._xlws.SORT(D33:BJ33,1,1,TRUE),,5)),
IF(BK33=14,AVERAGE(_xlfn.TAKE(_xlfn._xlws.SORT(D33:BJ33,1,1,TRUE),,4)),
IF(BK33=13,AVERAGE(_xlfn.TAKE(_xlfn._xlws.SORT(D33:BJ33,1,1,TRUE),,4)),
IF(BK33=12,AVERAGE(_xlfn.TAKE(_xlfn._xlws.SORT(D33:BJ33,1,1,TRUE),,4)),
IF(BK33=11,AVERAGE(_xlfn.TAKE(_xlfn._xlws.SORT(D33:BJ33,1,1,TRUE),,3)),
IF(BK33=10,AVERAGE(_xlfn.TAKE(_xlfn._xlws.SORT(D33:BJ33,1,1,TRUE),,3)),
IF(BK33=9,AVERAGE(_xlfn.TAKE(_xlfn._xlws.SORT(D33:BJ33,1,1,TRUE),,3)),
IF(BK33=8,AVERAGE(_xlfn.TAKE(_xlfn._xlws.SORT(D33:BJ33,1,1,TRUE),,2)),
IF(BK33=7,AVERAGE(_xlfn.TAKE(_xlfn._xlws.SORT(D33:BJ33,1,1,TRUE),,2)),
IF(BK33=6,AVERAGE(_xlfn.TAKE(_xlfn._xlws.SORT(D33:BJ33,1,1,TRUE),,2))-1,
IF(BK33=5,AVERAGE(_xlfn.TAKE(_xlfn._xlws.SORT(D33:BJ33,1,1,TRUE),,1)),
IF(BK33=4,AVERAGE(_xlfn.TAKE(_xlfn._xlws.SORT(D33:BJ33,1,1,TRUE),,1))-1,
IF(BK33=3,AVERAGE(_xlfn.TAKE(_xlfn._xlws.SORT(D33:BJ33,1,1,TRUE),,1))-2,
IF(BK33&lt;3,BL33,)))))))))))))))))))</f>
        <v>1.5</v>
      </c>
      <c r="BN33" s="45" t="s">
        <v>6</v>
      </c>
      <c r="BO33" s="47">
        <f t="shared" si="2"/>
        <v>0.4805309734513219</v>
      </c>
    </row>
    <row r="34" spans="1:67" ht="15" x14ac:dyDescent="0.2">
      <c r="A34" s="40">
        <v>9925185</v>
      </c>
      <c r="B34" s="23" t="s">
        <v>21</v>
      </c>
      <c r="C34" s="33" t="s">
        <v>22</v>
      </c>
      <c r="D34" s="41"/>
      <c r="E34" s="41"/>
      <c r="F34" s="41"/>
      <c r="G34" s="41">
        <v>20.5</v>
      </c>
      <c r="H34" s="42"/>
      <c r="I34" s="42"/>
      <c r="J34" s="41"/>
      <c r="K34" s="41"/>
      <c r="L34" s="41"/>
      <c r="M34" s="41"/>
      <c r="N34" s="41"/>
      <c r="O34" s="41">
        <v>15.2</v>
      </c>
      <c r="P34" s="41"/>
      <c r="Q34" s="41">
        <v>10.7</v>
      </c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3">
        <f t="shared" si="0"/>
        <v>3</v>
      </c>
      <c r="BL34" s="41">
        <f t="shared" si="1"/>
        <v>15.466666666666669</v>
      </c>
      <c r="BM34" s="44" cm="1">
        <f t="array" ref="BM34" xml:space="preserve">                                                                                                                                                                                                                                                        IF(BK34&gt;=20,AVERAGE(_xlfn.TAKE(_xlfn._xlws.SORT(_xlfn.TAKE(_xlfn._xlws.FILTER(D34:BJ34,D34:BJ34&lt;&gt;""),1,-20),1,1,TRUE),,8)),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IF(BK34=19,AVERAGE(_xlfn.TAKE(_xlfn._xlws.SORT(D34:BJ34,1,1,TRUE),,7)),
IF(BK34=18,AVERAGE(_xlfn.TAKE(_xlfn._xlws.SORT(D34:BJ34,1,1,TRUE),,6)),
IF(BK34=17,AVERAGE(_xlfn.TAKE(_xlfn._xlws.SORT(D34:BJ34,1,1,TRUE),,6)),
IF(BK34=16,AVERAGE(_xlfn.TAKE(_xlfn._xlws.SORT(D34:BJ34,1,1,TRUE),,5)),
IF(BK34=15,AVERAGE(_xlfn.TAKE(_xlfn._xlws.SORT(D34:BJ34,1,1,TRUE),,5)),
IF(BK34=14,AVERAGE(_xlfn.TAKE(_xlfn._xlws.SORT(D34:BJ34,1,1,TRUE),,4)),
IF(BK34=13,AVERAGE(_xlfn.TAKE(_xlfn._xlws.SORT(D34:BJ34,1,1,TRUE),,4)),
IF(BK34=12,AVERAGE(_xlfn.TAKE(_xlfn._xlws.SORT(D34:BJ34,1,1,TRUE),,4)),
IF(BK34=11,AVERAGE(_xlfn.TAKE(_xlfn._xlws.SORT(D34:BJ34,1,1,TRUE),,3)),
IF(BK34=10,AVERAGE(_xlfn.TAKE(_xlfn._xlws.SORT(D34:BJ34,1,1,TRUE),,3)),
IF(BK34=9,AVERAGE(_xlfn.TAKE(_xlfn._xlws.SORT(D34:BJ34,1,1,TRUE),,3)),
IF(BK34=8,AVERAGE(_xlfn.TAKE(_xlfn._xlws.SORT(D34:BJ34,1,1,TRUE),,2)),
IF(BK34=7,AVERAGE(_xlfn.TAKE(_xlfn._xlws.SORT(D34:BJ34,1,1,TRUE),,2)),
IF(BK34=6,AVERAGE(_xlfn.TAKE(_xlfn._xlws.SORT(D34:BJ34,1,1,TRUE),,2))-1,
IF(BK34=5,AVERAGE(_xlfn.TAKE(_xlfn._xlws.SORT(D34:BJ34,1,1,TRUE),,1)),
IF(BK34=4,AVERAGE(_xlfn.TAKE(_xlfn._xlws.SORT(D34:BJ34,1,1,TRUE),,1))-1,
IF(BK34=3,AVERAGE(_xlfn.TAKE(_xlfn._xlws.SORT(D34:BJ34,1,1,TRUE),,1))-2,
IF(BK34&lt;3,BL34,)))))))))))))))))))</f>
        <v>8.6999999999999993</v>
      </c>
      <c r="BN34" s="45" t="s">
        <v>7</v>
      </c>
      <c r="BO34" s="47">
        <f t="shared" si="2"/>
        <v>-4.9309734513274339</v>
      </c>
    </row>
    <row r="35" spans="1:67" ht="15" x14ac:dyDescent="0.2">
      <c r="A35" s="40">
        <v>9075351</v>
      </c>
      <c r="B35" s="23" t="s">
        <v>90</v>
      </c>
      <c r="C35" s="33" t="s">
        <v>91</v>
      </c>
      <c r="D35" s="41">
        <v>17.5</v>
      </c>
      <c r="E35" s="41"/>
      <c r="F35" s="41"/>
      <c r="G35" s="41">
        <v>7.8</v>
      </c>
      <c r="H35" s="42">
        <v>17.100000000000001</v>
      </c>
      <c r="I35" s="42"/>
      <c r="J35" s="41"/>
      <c r="K35" s="41">
        <v>15.6</v>
      </c>
      <c r="L35" s="41">
        <v>11.2</v>
      </c>
      <c r="M35" s="41"/>
      <c r="N35" s="41"/>
      <c r="O35" s="41"/>
      <c r="P35" s="41">
        <v>9.6999999999999993</v>
      </c>
      <c r="Q35" s="41"/>
      <c r="R35" s="41"/>
      <c r="S35" s="41">
        <v>18.5</v>
      </c>
      <c r="T35" s="41">
        <v>8.4</v>
      </c>
      <c r="U35" s="41">
        <v>8.4</v>
      </c>
      <c r="V35" s="41"/>
      <c r="W35" s="41">
        <v>20.5</v>
      </c>
      <c r="X35" s="41"/>
      <c r="Y35" s="41"/>
      <c r="Z35" s="41"/>
      <c r="AA35" s="41"/>
      <c r="AB35" s="41">
        <v>17.5</v>
      </c>
      <c r="AC35" s="41"/>
      <c r="AD35" s="41"/>
      <c r="AE35" s="41"/>
      <c r="AF35" s="41"/>
      <c r="AG35" s="41"/>
      <c r="AH35" s="41">
        <v>9.6999999999999993</v>
      </c>
      <c r="AI35" s="41"/>
      <c r="AJ35" s="41">
        <v>16.100000000000001</v>
      </c>
      <c r="AK35" s="41"/>
      <c r="AL35" s="41">
        <v>14</v>
      </c>
      <c r="AM35" s="41"/>
      <c r="AN35" s="41"/>
      <c r="AO35" s="41"/>
      <c r="AP35" s="41"/>
      <c r="AQ35" s="41"/>
      <c r="AR35" s="41"/>
      <c r="AS35" s="41"/>
      <c r="AT35" s="41"/>
      <c r="AU35" s="41">
        <v>14.6</v>
      </c>
      <c r="AV35" s="41"/>
      <c r="AW35" s="41">
        <v>13</v>
      </c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3">
        <f t="shared" si="0"/>
        <v>16</v>
      </c>
      <c r="BL35" s="41">
        <f t="shared" si="1"/>
        <v>13.725</v>
      </c>
      <c r="BM35" s="44" cm="1">
        <f t="array" ref="BM35" xml:space="preserve">                                                                                                                                                                                                                                                        IF(BK35&gt;=20,AVERAGE(_xlfn.TAKE(_xlfn._xlws.SORT(_xlfn.TAKE(_xlfn._xlws.FILTER(D35:BJ35,D35:BJ35&lt;&gt;""),1,-20),1,1,TRUE),,8)),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IF(BK35=19,AVERAGE(_xlfn.TAKE(_xlfn._xlws.SORT(D35:BJ35,1,1,TRUE),,7)),
IF(BK35=18,AVERAGE(_xlfn.TAKE(_xlfn._xlws.SORT(D35:BJ35,1,1,TRUE),,6)),
IF(BK35=17,AVERAGE(_xlfn.TAKE(_xlfn._xlws.SORT(D35:BJ35,1,1,TRUE),,6)),
IF(BK35=16,AVERAGE(_xlfn.TAKE(_xlfn._xlws.SORT(D35:BJ35,1,1,TRUE),,5)),
IF(BK35=15,AVERAGE(_xlfn.TAKE(_xlfn._xlws.SORT(D35:BJ35,1,1,TRUE),,5)),
IF(BK35=14,AVERAGE(_xlfn.TAKE(_xlfn._xlws.SORT(D35:BJ35,1,1,TRUE),,4)),
IF(BK35=13,AVERAGE(_xlfn.TAKE(_xlfn._xlws.SORT(D35:BJ35,1,1,TRUE),,4)),
IF(BK35=12,AVERAGE(_xlfn.TAKE(_xlfn._xlws.SORT(D35:BJ35,1,1,TRUE),,4)),
IF(BK35=11,AVERAGE(_xlfn.TAKE(_xlfn._xlws.SORT(D35:BJ35,1,1,TRUE),,3)),
IF(BK35=10,AVERAGE(_xlfn.TAKE(_xlfn._xlws.SORT(D35:BJ35,1,1,TRUE),,3)),
IF(BK35=9,AVERAGE(_xlfn.TAKE(_xlfn._xlws.SORT(D35:BJ35,1,1,TRUE),,3)),
IF(BK35=8,AVERAGE(_xlfn.TAKE(_xlfn._xlws.SORT(D35:BJ35,1,1,TRUE),,2)),
IF(BK35=7,AVERAGE(_xlfn.TAKE(_xlfn._xlws.SORT(D35:BJ35,1,1,TRUE),,2)),
IF(BK35=6,AVERAGE(_xlfn.TAKE(_xlfn._xlws.SORT(D35:BJ35,1,1,TRUE),,2))-1,
IF(BK35=5,AVERAGE(_xlfn.TAKE(_xlfn._xlws.SORT(D35:BJ35,1,1,TRUE),,1)),
IF(BK35=4,AVERAGE(_xlfn.TAKE(_xlfn._xlws.SORT(D35:BJ35,1,1,TRUE),,1))-1,
IF(BK35=3,AVERAGE(_xlfn.TAKE(_xlfn._xlws.SORT(D35:BJ35,1,1,TRUE),,1))-2,
IF(BK35&lt;3,BL35,)))))))))))))))))))</f>
        <v>8.8000000000000007</v>
      </c>
      <c r="BN35" s="45" t="s">
        <v>12</v>
      </c>
      <c r="BO35" s="47">
        <f t="shared" si="2"/>
        <v>-6.2672566371681437</v>
      </c>
    </row>
    <row r="36" spans="1:67" ht="15" x14ac:dyDescent="0.2">
      <c r="A36" s="40">
        <v>1544941</v>
      </c>
      <c r="B36" s="23" t="s">
        <v>42</v>
      </c>
      <c r="C36" s="33" t="s">
        <v>43</v>
      </c>
      <c r="D36" s="41"/>
      <c r="E36" s="41"/>
      <c r="F36" s="41"/>
      <c r="G36" s="41">
        <v>25.3</v>
      </c>
      <c r="H36" s="42"/>
      <c r="I36" s="42"/>
      <c r="J36" s="41"/>
      <c r="K36" s="41"/>
      <c r="L36" s="41">
        <v>27.5</v>
      </c>
      <c r="M36" s="41"/>
      <c r="N36" s="41"/>
      <c r="O36" s="41"/>
      <c r="P36" s="41"/>
      <c r="Q36" s="41"/>
      <c r="R36" s="41"/>
      <c r="S36" s="41"/>
      <c r="T36" s="41"/>
      <c r="U36" s="41"/>
      <c r="V36" s="41">
        <v>29.2</v>
      </c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3">
        <f t="shared" ref="BK36:BK67" si="3">COUNT(D36:BJ36)</f>
        <v>3</v>
      </c>
      <c r="BL36" s="41">
        <f t="shared" ref="BL36:BL67" si="4">AVERAGE(D36:BJ36)</f>
        <v>27.333333333333332</v>
      </c>
      <c r="BM36" s="44" cm="1">
        <f t="array" ref="BM36" xml:space="preserve">                                                                                                                                                                                                                                                        IF(BK36&gt;=20,AVERAGE(_xlfn.TAKE(_xlfn._xlws.SORT(_xlfn.TAKE(_xlfn._xlws.FILTER(D36:BJ36,D36:BJ36&lt;&gt;""),1,-20),1,1,TRUE),,8)),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IF(BK36=19,AVERAGE(_xlfn.TAKE(_xlfn._xlws.SORT(D36:BJ36,1,1,TRUE),,7)),
IF(BK36=18,AVERAGE(_xlfn.TAKE(_xlfn._xlws.SORT(D36:BJ36,1,1,TRUE),,6)),
IF(BK36=17,AVERAGE(_xlfn.TAKE(_xlfn._xlws.SORT(D36:BJ36,1,1,TRUE),,6)),
IF(BK36=16,AVERAGE(_xlfn.TAKE(_xlfn._xlws.SORT(D36:BJ36,1,1,TRUE),,5)),
IF(BK36=15,AVERAGE(_xlfn.TAKE(_xlfn._xlws.SORT(D36:BJ36,1,1,TRUE),,5)),
IF(BK36=14,AVERAGE(_xlfn.TAKE(_xlfn._xlws.SORT(D36:BJ36,1,1,TRUE),,4)),
IF(BK36=13,AVERAGE(_xlfn.TAKE(_xlfn._xlws.SORT(D36:BJ36,1,1,TRUE),,4)),
IF(BK36=12,AVERAGE(_xlfn.TAKE(_xlfn._xlws.SORT(D36:BJ36,1,1,TRUE),,4)),
IF(BK36=11,AVERAGE(_xlfn.TAKE(_xlfn._xlws.SORT(D36:BJ36,1,1,TRUE),,3)),
IF(BK36=10,AVERAGE(_xlfn.TAKE(_xlfn._xlws.SORT(D36:BJ36,1,1,TRUE),,3)),
IF(BK36=9,AVERAGE(_xlfn.TAKE(_xlfn._xlws.SORT(D36:BJ36,1,1,TRUE),,3)),
IF(BK36=8,AVERAGE(_xlfn.TAKE(_xlfn._xlws.SORT(D36:BJ36,1,1,TRUE),,2)),
IF(BK36=7,AVERAGE(_xlfn.TAKE(_xlfn._xlws.SORT(D36:BJ36,1,1,TRUE),,2)),
IF(BK36=6,AVERAGE(_xlfn.TAKE(_xlfn._xlws.SORT(D36:BJ36,1,1,TRUE),,2))-1,
IF(BK36=5,AVERAGE(_xlfn.TAKE(_xlfn._xlws.SORT(D36:BJ36,1,1,TRUE),,1)),
IF(BK36=4,AVERAGE(_xlfn.TAKE(_xlfn._xlws.SORT(D36:BJ36,1,1,TRUE),,1))-1,
IF(BK36=3,AVERAGE(_xlfn.TAKE(_xlfn._xlws.SORT(D36:BJ36,1,1,TRUE),,1))-2,
IF(BK36&lt;3,BL36,)))))))))))))))))))</f>
        <v>23.3</v>
      </c>
      <c r="BN36" s="45" t="s">
        <v>7</v>
      </c>
      <c r="BO36" s="47">
        <f t="shared" si="2"/>
        <v>-19.918584070796463</v>
      </c>
    </row>
    <row r="37" spans="1:67" ht="15.75" customHeight="1" x14ac:dyDescent="0.25">
      <c r="A37" s="48">
        <v>5546322</v>
      </c>
      <c r="B37" s="23" t="s">
        <v>141</v>
      </c>
      <c r="C37" s="33" t="s">
        <v>142</v>
      </c>
      <c r="D37" s="41"/>
      <c r="E37" s="41"/>
      <c r="F37" s="41"/>
      <c r="G37" s="41"/>
      <c r="H37" s="42"/>
      <c r="I37" s="42"/>
      <c r="J37" s="41"/>
      <c r="K37" s="41">
        <v>24.4</v>
      </c>
      <c r="L37" s="41">
        <v>20.5</v>
      </c>
      <c r="M37" s="41">
        <v>26.3</v>
      </c>
      <c r="N37" s="41"/>
      <c r="O37" s="41"/>
      <c r="P37" s="41"/>
      <c r="Q37" s="41"/>
      <c r="R37" s="41">
        <v>22.4</v>
      </c>
      <c r="S37" s="41">
        <v>18.5</v>
      </c>
      <c r="T37" s="41"/>
      <c r="U37" s="41"/>
      <c r="V37" s="41"/>
      <c r="W37" s="41">
        <v>21.4</v>
      </c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3">
        <f t="shared" si="3"/>
        <v>6</v>
      </c>
      <c r="BL37" s="41">
        <f t="shared" si="4"/>
        <v>22.25</v>
      </c>
      <c r="BM37" s="44" cm="1">
        <f t="array" ref="BM37" xml:space="preserve">                                                                                                                                                                                                                                                        IF(BK37&gt;=20,AVERAGE(_xlfn.TAKE(_xlfn._xlws.SORT(_xlfn.TAKE(_xlfn._xlws.FILTER(D37:BJ37,D37:BJ37&lt;&gt;""),1,-20),1,1,TRUE),,8)),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IF(BK37=19,AVERAGE(_xlfn.TAKE(_xlfn._xlws.SORT(D37:BJ37,1,1,TRUE),,7)),
IF(BK37=18,AVERAGE(_xlfn.TAKE(_xlfn._xlws.SORT(D37:BJ37,1,1,TRUE),,6)),
IF(BK37=17,AVERAGE(_xlfn.TAKE(_xlfn._xlws.SORT(D37:BJ37,1,1,TRUE),,6)),
IF(BK37=16,AVERAGE(_xlfn.TAKE(_xlfn._xlws.SORT(D37:BJ37,1,1,TRUE),,5)),
IF(BK37=15,AVERAGE(_xlfn.TAKE(_xlfn._xlws.SORT(D37:BJ37,1,1,TRUE),,5)),
IF(BK37=14,AVERAGE(_xlfn.TAKE(_xlfn._xlws.SORT(D37:BJ37,1,1,TRUE),,4)),
IF(BK37=13,AVERAGE(_xlfn.TAKE(_xlfn._xlws.SORT(D37:BJ37,1,1,TRUE),,4)),
IF(BK37=12,AVERAGE(_xlfn.TAKE(_xlfn._xlws.SORT(D37:BJ37,1,1,TRUE),,4)),
IF(BK37=11,AVERAGE(_xlfn.TAKE(_xlfn._xlws.SORT(D37:BJ37,1,1,TRUE),,3)),
IF(BK37=10,AVERAGE(_xlfn.TAKE(_xlfn._xlws.SORT(D37:BJ37,1,1,TRUE),,3)),
IF(BK37=9,AVERAGE(_xlfn.TAKE(_xlfn._xlws.SORT(D37:BJ37,1,1,TRUE),,3)),
IF(BK37=8,AVERAGE(_xlfn.TAKE(_xlfn._xlws.SORT(D37:BJ37,1,1,TRUE),,2)),
IF(BK37=7,AVERAGE(_xlfn.TAKE(_xlfn._xlws.SORT(D37:BJ37,1,1,TRUE),,2)),
IF(BK37=6,AVERAGE(_xlfn.TAKE(_xlfn._xlws.SORT(D37:BJ37,1,1,TRUE),,2))-1,
IF(BK37=5,AVERAGE(_xlfn.TAKE(_xlfn._xlws.SORT(D37:BJ37,1,1,TRUE),,1)),
IF(BK37=4,AVERAGE(_xlfn.TAKE(_xlfn._xlws.SORT(D37:BJ37,1,1,TRUE),,1))-1,
IF(BK37=3,AVERAGE(_xlfn.TAKE(_xlfn._xlws.SORT(D37:BJ37,1,1,TRUE),,1))-2,
IF(BK37&lt;3,BL37,)))))))))))))))))))</f>
        <v>18.5</v>
      </c>
      <c r="BN37" s="45" t="s">
        <v>7</v>
      </c>
      <c r="BO37" s="47">
        <f t="shared" si="2"/>
        <v>-14.991150442477878</v>
      </c>
    </row>
    <row r="38" spans="1:67" ht="15" x14ac:dyDescent="0.2">
      <c r="A38" s="40">
        <v>18371</v>
      </c>
      <c r="B38" s="23" t="s">
        <v>82</v>
      </c>
      <c r="C38" s="33" t="s">
        <v>83</v>
      </c>
      <c r="D38" s="41"/>
      <c r="E38" s="41"/>
      <c r="F38" s="41">
        <v>35.9</v>
      </c>
      <c r="G38" s="41"/>
      <c r="H38" s="42"/>
      <c r="I38" s="42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3">
        <f t="shared" si="3"/>
        <v>1</v>
      </c>
      <c r="BL38" s="41">
        <f t="shared" si="4"/>
        <v>35.9</v>
      </c>
      <c r="BM38" s="44" cm="1">
        <f t="array" ref="BM38" xml:space="preserve">                                                                                                                                                                                                                                                        IF(BK38&gt;=20,AVERAGE(_xlfn.TAKE(_xlfn._xlws.SORT(_xlfn.TAKE(_xlfn._xlws.FILTER(D38:BJ38,D38:BJ38&lt;&gt;""),1,-20),1,1,TRUE),,8)),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IF(BK38=19,AVERAGE(_xlfn.TAKE(_xlfn._xlws.SORT(D38:BJ38,1,1,TRUE),,7)),
IF(BK38=18,AVERAGE(_xlfn.TAKE(_xlfn._xlws.SORT(D38:BJ38,1,1,TRUE),,6)),
IF(BK38=17,AVERAGE(_xlfn.TAKE(_xlfn._xlws.SORT(D38:BJ38,1,1,TRUE),,6)),
IF(BK38=16,AVERAGE(_xlfn.TAKE(_xlfn._xlws.SORT(D38:BJ38,1,1,TRUE),,5)),
IF(BK38=15,AVERAGE(_xlfn.TAKE(_xlfn._xlws.SORT(D38:BJ38,1,1,TRUE),,5)),
IF(BK38=14,AVERAGE(_xlfn.TAKE(_xlfn._xlws.SORT(D38:BJ38,1,1,TRUE),,4)),
IF(BK38=13,AVERAGE(_xlfn.TAKE(_xlfn._xlws.SORT(D38:BJ38,1,1,TRUE),,4)),
IF(BK38=12,AVERAGE(_xlfn.TAKE(_xlfn._xlws.SORT(D38:BJ38,1,1,TRUE),,4)),
IF(BK38=11,AVERAGE(_xlfn.TAKE(_xlfn._xlws.SORT(D38:BJ38,1,1,TRUE),,3)),
IF(BK38=10,AVERAGE(_xlfn.TAKE(_xlfn._xlws.SORT(D38:BJ38,1,1,TRUE),,3)),
IF(BK38=9,AVERAGE(_xlfn.TAKE(_xlfn._xlws.SORT(D38:BJ38,1,1,TRUE),,3)),
IF(BK38=8,AVERAGE(_xlfn.TAKE(_xlfn._xlws.SORT(D38:BJ38,1,1,TRUE),,2)),
IF(BK38=7,AVERAGE(_xlfn.TAKE(_xlfn._xlws.SORT(D38:BJ38,1,1,TRUE),,2)),
IF(BK38=6,AVERAGE(_xlfn.TAKE(_xlfn._xlws.SORT(D38:BJ38,1,1,TRUE),,2))-1,
IF(BK38=5,AVERAGE(_xlfn.TAKE(_xlfn._xlws.SORT(D38:BJ38,1,1,TRUE),,1)),
IF(BK38=4,AVERAGE(_xlfn.TAKE(_xlfn._xlws.SORT(D38:BJ38,1,1,TRUE),,1))-1,
IF(BK38=3,AVERAGE(_xlfn.TAKE(_xlfn._xlws.SORT(D38:BJ38,1,1,TRUE),,1))-2,
IF(BK38&lt;3,BL38,)))))))))))))))))))</f>
        <v>35.9</v>
      </c>
      <c r="BN38" s="45" t="s">
        <v>7</v>
      </c>
      <c r="BO38" s="47">
        <f t="shared" si="2"/>
        <v>-32.853097345132745</v>
      </c>
    </row>
    <row r="39" spans="1:67" ht="15" x14ac:dyDescent="0.25">
      <c r="A39" s="67">
        <v>10491601</v>
      </c>
      <c r="B39" s="23" t="s">
        <v>118</v>
      </c>
      <c r="C39" s="33" t="s">
        <v>196</v>
      </c>
      <c r="D39" s="41"/>
      <c r="E39" s="41"/>
      <c r="F39" s="41"/>
      <c r="G39" s="41"/>
      <c r="H39" s="42"/>
      <c r="I39" s="42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>
        <v>17.5</v>
      </c>
      <c r="AI39" s="41">
        <v>16.600000000000001</v>
      </c>
      <c r="AJ39" s="41">
        <v>14.6</v>
      </c>
      <c r="AK39" s="41"/>
      <c r="AL39" s="41">
        <v>27.3</v>
      </c>
      <c r="AM39" s="41">
        <v>25.3</v>
      </c>
      <c r="AN39" s="41"/>
      <c r="AO39" s="41"/>
      <c r="AP39" s="41">
        <v>15.6</v>
      </c>
      <c r="AQ39" s="41">
        <v>16.600000000000001</v>
      </c>
      <c r="AR39" s="41">
        <v>15.6</v>
      </c>
      <c r="AS39" s="41">
        <v>17.5</v>
      </c>
      <c r="AT39" s="41">
        <v>19.5</v>
      </c>
      <c r="AU39" s="41">
        <v>22.4</v>
      </c>
      <c r="AV39" s="41"/>
      <c r="AW39" s="41">
        <v>15.6</v>
      </c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3">
        <f t="shared" si="3"/>
        <v>12</v>
      </c>
      <c r="BL39" s="41">
        <f t="shared" si="4"/>
        <v>18.675000000000001</v>
      </c>
      <c r="BM39" s="44" cm="1">
        <f t="array" ref="BM39" xml:space="preserve">                                                                                                                                                                                                                                                        IF(BK39&gt;=20,AVERAGE(_xlfn.TAKE(_xlfn._xlws.SORT(_xlfn.TAKE(_xlfn._xlws.FILTER(D39:BJ39,D39:BJ39&lt;&gt;""),1,-20),1,1,TRUE),,8)),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IF(BK39=19,AVERAGE(_xlfn.TAKE(_xlfn._xlws.SORT(D39:BJ39,1,1,TRUE),,7)),
IF(BK39=18,AVERAGE(_xlfn.TAKE(_xlfn._xlws.SORT(D39:BJ39,1,1,TRUE),,6)),
IF(BK39=17,AVERAGE(_xlfn.TAKE(_xlfn._xlws.SORT(D39:BJ39,1,1,TRUE),,6)),
IF(BK39=16,AVERAGE(_xlfn.TAKE(_xlfn._xlws.SORT(D39:BJ39,1,1,TRUE),,5)),
IF(BK39=15,AVERAGE(_xlfn.TAKE(_xlfn._xlws.SORT(D39:BJ39,1,1,TRUE),,5)),
IF(BK39=14,AVERAGE(_xlfn.TAKE(_xlfn._xlws.SORT(D39:BJ39,1,1,TRUE),,4)),
IF(BK39=13,AVERAGE(_xlfn.TAKE(_xlfn._xlws.SORT(D39:BJ39,1,1,TRUE),,4)),
IF(BK39=12,AVERAGE(_xlfn.TAKE(_xlfn._xlws.SORT(D39:BJ39,1,1,TRUE),,4)),
IF(BK39=11,AVERAGE(_xlfn.TAKE(_xlfn._xlws.SORT(D39:BJ39,1,1,TRUE),,3)),
IF(BK39=10,AVERAGE(_xlfn.TAKE(_xlfn._xlws.SORT(D39:BJ39,1,1,TRUE),,3)),
IF(BK39=9,AVERAGE(_xlfn.TAKE(_xlfn._xlws.SORT(D39:BJ39,1,1,TRUE),,3)),
IF(BK39=8,AVERAGE(_xlfn.TAKE(_xlfn._xlws.SORT(D39:BJ39,1,1,TRUE),,2)),
IF(BK39=7,AVERAGE(_xlfn.TAKE(_xlfn._xlws.SORT(D39:BJ39,1,1,TRUE),,2)),
IF(BK39=6,AVERAGE(_xlfn.TAKE(_xlfn._xlws.SORT(D39:BJ39,1,1,TRUE),,2))-1,
IF(BK39=5,AVERAGE(_xlfn.TAKE(_xlfn._xlws.SORT(D39:BJ39,1,1,TRUE),,1)),
IF(BK39=4,AVERAGE(_xlfn.TAKE(_xlfn._xlws.SORT(D39:BJ39,1,1,TRUE),,1))-1,
IF(BK39=3,AVERAGE(_xlfn.TAKE(_xlfn._xlws.SORT(D39:BJ39,1,1,TRUE),,1))-2,
IF(BK39&lt;3,BL39,)))))))))))))))))))</f>
        <v>15.35</v>
      </c>
      <c r="BN39" s="45" t="s">
        <v>7</v>
      </c>
      <c r="BO39" s="47">
        <f t="shared" si="2"/>
        <v>-11.757522123893805</v>
      </c>
    </row>
    <row r="40" spans="1:67" ht="15.75" x14ac:dyDescent="0.25">
      <c r="A40" s="57">
        <v>12659936</v>
      </c>
      <c r="B40" s="23" t="s">
        <v>185</v>
      </c>
      <c r="C40" s="33" t="s">
        <v>186</v>
      </c>
      <c r="D40" s="41"/>
      <c r="E40" s="41"/>
      <c r="F40" s="41"/>
      <c r="G40" s="41"/>
      <c r="H40" s="42"/>
      <c r="I40" s="42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>
        <v>32.1</v>
      </c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>
        <v>25.3</v>
      </c>
      <c r="AL40" s="41"/>
      <c r="AM40" s="41"/>
      <c r="AN40" s="41"/>
      <c r="AO40" s="41"/>
      <c r="AP40" s="41"/>
      <c r="AQ40" s="41"/>
      <c r="AR40" s="41"/>
      <c r="AS40" s="41">
        <v>27.3</v>
      </c>
      <c r="AT40" s="41"/>
      <c r="AU40" s="41">
        <v>25.3</v>
      </c>
      <c r="AV40" s="41"/>
      <c r="AW40" s="41">
        <v>26.3</v>
      </c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3">
        <f t="shared" si="3"/>
        <v>5</v>
      </c>
      <c r="BL40" s="41">
        <f t="shared" si="4"/>
        <v>27.26</v>
      </c>
      <c r="BM40" s="44" cm="1">
        <f t="array" ref="BM40" xml:space="preserve">                                                                                                                                                                                                                                                        IF(BK40&gt;=20,AVERAGE(_xlfn.TAKE(_xlfn._xlws.SORT(_xlfn.TAKE(_xlfn._xlws.FILTER(D40:BJ40,D40:BJ40&lt;&gt;""),1,-20),1,1,TRUE),,8)),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IF(BK40=19,AVERAGE(_xlfn.TAKE(_xlfn._xlws.SORT(D40:BJ40,1,1,TRUE),,7)),
IF(BK40=18,AVERAGE(_xlfn.TAKE(_xlfn._xlws.SORT(D40:BJ40,1,1,TRUE),,6)),
IF(BK40=17,AVERAGE(_xlfn.TAKE(_xlfn._xlws.SORT(D40:BJ40,1,1,TRUE),,6)),
IF(BK40=16,AVERAGE(_xlfn.TAKE(_xlfn._xlws.SORT(D40:BJ40,1,1,TRUE),,5)),
IF(BK40=15,AVERAGE(_xlfn.TAKE(_xlfn._xlws.SORT(D40:BJ40,1,1,TRUE),,5)),
IF(BK40=14,AVERAGE(_xlfn.TAKE(_xlfn._xlws.SORT(D40:BJ40,1,1,TRUE),,4)),
IF(BK40=13,AVERAGE(_xlfn.TAKE(_xlfn._xlws.SORT(D40:BJ40,1,1,TRUE),,4)),
IF(BK40=12,AVERAGE(_xlfn.TAKE(_xlfn._xlws.SORT(D40:BJ40,1,1,TRUE),,4)),
IF(BK40=11,AVERAGE(_xlfn.TAKE(_xlfn._xlws.SORT(D40:BJ40,1,1,TRUE),,3)),
IF(BK40=10,AVERAGE(_xlfn.TAKE(_xlfn._xlws.SORT(D40:BJ40,1,1,TRUE),,3)),
IF(BK40=9,AVERAGE(_xlfn.TAKE(_xlfn._xlws.SORT(D40:BJ40,1,1,TRUE),,3)),
IF(BK40=8,AVERAGE(_xlfn.TAKE(_xlfn._xlws.SORT(D40:BJ40,1,1,TRUE),,2)),
IF(BK40=7,AVERAGE(_xlfn.TAKE(_xlfn._xlws.SORT(D40:BJ40,1,1,TRUE),,2)),
IF(BK40=6,AVERAGE(_xlfn.TAKE(_xlfn._xlws.SORT(D40:BJ40,1,1,TRUE),,2))-1,
IF(BK40=5,AVERAGE(_xlfn.TAKE(_xlfn._xlws.SORT(D40:BJ40,1,1,TRUE),,1)),
IF(BK40=4,AVERAGE(_xlfn.TAKE(_xlfn._xlws.SORT(D40:BJ40,1,1,TRUE),,1))-1,
IF(BK40=3,AVERAGE(_xlfn.TAKE(_xlfn._xlws.SORT(D40:BJ40,1,1,TRUE),,1))-2,
IF(BK40&lt;3,BL40,)))))))))))))))))))</f>
        <v>25.3</v>
      </c>
      <c r="BN40" s="45" t="s">
        <v>7</v>
      </c>
      <c r="BO40" s="47">
        <f t="shared" si="2"/>
        <v>-21.971681415929204</v>
      </c>
    </row>
    <row r="41" spans="1:67" ht="15" x14ac:dyDescent="0.2">
      <c r="A41" s="40">
        <v>9346598</v>
      </c>
      <c r="B41" s="23" t="s">
        <v>56</v>
      </c>
      <c r="C41" s="33" t="s">
        <v>57</v>
      </c>
      <c r="D41" s="41"/>
      <c r="E41" s="41">
        <v>20.5</v>
      </c>
      <c r="F41" s="41"/>
      <c r="G41" s="41">
        <v>20.5</v>
      </c>
      <c r="H41" s="42"/>
      <c r="I41" s="42"/>
      <c r="J41" s="41"/>
      <c r="K41" s="41">
        <v>21.4</v>
      </c>
      <c r="L41" s="41"/>
      <c r="M41" s="41">
        <v>27.3</v>
      </c>
      <c r="N41" s="41"/>
      <c r="O41" s="41">
        <v>27.3</v>
      </c>
      <c r="P41" s="41"/>
      <c r="Q41" s="41">
        <v>21.4</v>
      </c>
      <c r="R41" s="41"/>
      <c r="S41" s="41">
        <v>26.3</v>
      </c>
      <c r="T41" s="41">
        <v>20.5</v>
      </c>
      <c r="U41" s="41">
        <v>19.5</v>
      </c>
      <c r="V41" s="41"/>
      <c r="W41" s="41"/>
      <c r="X41" s="41"/>
      <c r="Y41" s="41">
        <v>27.3</v>
      </c>
      <c r="Z41" s="41"/>
      <c r="AA41" s="41">
        <v>23.4</v>
      </c>
      <c r="AB41" s="41">
        <v>18.5</v>
      </c>
      <c r="AC41" s="41"/>
      <c r="AD41" s="41"/>
      <c r="AE41" s="41"/>
      <c r="AF41" s="41"/>
      <c r="AG41" s="41">
        <v>23.4</v>
      </c>
      <c r="AH41" s="41">
        <v>26.5</v>
      </c>
      <c r="AI41" s="41">
        <v>23.3</v>
      </c>
      <c r="AJ41" s="41"/>
      <c r="AK41" s="41">
        <v>26.5</v>
      </c>
      <c r="AL41" s="41">
        <v>19.100000000000001</v>
      </c>
      <c r="AM41" s="41">
        <v>27.3</v>
      </c>
      <c r="AN41" s="41">
        <v>21.4</v>
      </c>
      <c r="AO41" s="41"/>
      <c r="AP41" s="41"/>
      <c r="AQ41" s="41"/>
      <c r="AR41" s="41"/>
      <c r="AS41" s="41"/>
      <c r="AT41" s="41"/>
      <c r="AU41" s="41">
        <v>19.5</v>
      </c>
      <c r="AV41" s="41"/>
      <c r="AW41" s="41">
        <v>18.5</v>
      </c>
      <c r="AX41" s="41">
        <v>21.4</v>
      </c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3">
        <f t="shared" si="3"/>
        <v>22</v>
      </c>
      <c r="BL41" s="41">
        <f t="shared" si="4"/>
        <v>22.763636363636365</v>
      </c>
      <c r="BM41" s="44" cm="1">
        <f t="array" ref="BM41" xml:space="preserve">                                                                                                                                                                                                                                                        IF(BK41&gt;=20,AVERAGE(_xlfn.TAKE(_xlfn._xlws.SORT(_xlfn.TAKE(_xlfn._xlws.FILTER(D41:BJ41,D41:BJ41&lt;&gt;""),1,-20),1,1,TRUE),,8)),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IF(BK41=19,AVERAGE(_xlfn.TAKE(_xlfn._xlws.SORT(D41:BJ41,1,1,TRUE),,7)),
IF(BK41=18,AVERAGE(_xlfn.TAKE(_xlfn._xlws.SORT(D41:BJ41,1,1,TRUE),,6)),
IF(BK41=17,AVERAGE(_xlfn.TAKE(_xlfn._xlws.SORT(D41:BJ41,1,1,TRUE),,6)),
IF(BK41=16,AVERAGE(_xlfn.TAKE(_xlfn._xlws.SORT(D41:BJ41,1,1,TRUE),,5)),
IF(BK41=15,AVERAGE(_xlfn.TAKE(_xlfn._xlws.SORT(D41:BJ41,1,1,TRUE),,5)),
IF(BK41=14,AVERAGE(_xlfn.TAKE(_xlfn._xlws.SORT(D41:BJ41,1,1,TRUE),,4)),
IF(BK41=13,AVERAGE(_xlfn.TAKE(_xlfn._xlws.SORT(D41:BJ41,1,1,TRUE),,4)),
IF(BK41=12,AVERAGE(_xlfn.TAKE(_xlfn._xlws.SORT(D41:BJ41,1,1,TRUE),,4)),
IF(BK41=11,AVERAGE(_xlfn.TAKE(_xlfn._xlws.SORT(D41:BJ41,1,1,TRUE),,3)),
IF(BK41=10,AVERAGE(_xlfn.TAKE(_xlfn._xlws.SORT(D41:BJ41,1,1,TRUE),,3)),
IF(BK41=9,AVERAGE(_xlfn.TAKE(_xlfn._xlws.SORT(D41:BJ41,1,1,TRUE),,3)),
IF(BK41=8,AVERAGE(_xlfn.TAKE(_xlfn._xlws.SORT(D41:BJ41,1,1,TRUE),,2)),
IF(BK41=7,AVERAGE(_xlfn.TAKE(_xlfn._xlws.SORT(D41:BJ41,1,1,TRUE),,2)),
IF(BK41=6,AVERAGE(_xlfn.TAKE(_xlfn._xlws.SORT(D41:BJ41,1,1,TRUE),,2))-1,
IF(BK41=5,AVERAGE(_xlfn.TAKE(_xlfn._xlws.SORT(D41:BJ41,1,1,TRUE),,1)),
IF(BK41=4,AVERAGE(_xlfn.TAKE(_xlfn._xlws.SORT(D41:BJ41,1,1,TRUE),,1))-1,
IF(BK41=3,AVERAGE(_xlfn.TAKE(_xlfn._xlws.SORT(D41:BJ41,1,1,TRUE),,1))-2,
IF(BK41&lt;3,BL41,)))))))))))))))))))</f>
        <v>19.8</v>
      </c>
      <c r="BN41" s="45" t="s">
        <v>8</v>
      </c>
      <c r="BO41" s="47">
        <f t="shared" si="2"/>
        <v>-11.623893805309738</v>
      </c>
    </row>
    <row r="42" spans="1:67" ht="15.75" x14ac:dyDescent="0.25">
      <c r="A42" s="57">
        <v>1562944</v>
      </c>
      <c r="B42" s="23" t="s">
        <v>92</v>
      </c>
      <c r="C42" s="33" t="s">
        <v>176</v>
      </c>
      <c r="D42" s="41"/>
      <c r="E42" s="41"/>
      <c r="F42" s="41"/>
      <c r="G42" s="41"/>
      <c r="H42" s="42"/>
      <c r="I42" s="42"/>
      <c r="J42" s="41"/>
      <c r="K42" s="41"/>
      <c r="L42" s="41"/>
      <c r="M42" s="41"/>
      <c r="N42" s="41"/>
      <c r="O42" s="41"/>
      <c r="P42" s="41"/>
      <c r="Q42" s="41"/>
      <c r="R42" s="41">
        <v>7.6</v>
      </c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3">
        <f t="shared" si="3"/>
        <v>1</v>
      </c>
      <c r="BL42" s="41">
        <f t="shared" si="4"/>
        <v>7.6</v>
      </c>
      <c r="BM42" s="44" cm="1">
        <f t="array" ref="BM42" xml:space="preserve">                                                                                                                                                                                                                                                        IF(BK42&gt;=20,AVERAGE(_xlfn.TAKE(_xlfn._xlws.SORT(_xlfn.TAKE(_xlfn._xlws.FILTER(D42:BJ42,D42:BJ42&lt;&gt;""),1,-20),1,1,TRUE),,8)),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IF(BK42=19,AVERAGE(_xlfn.TAKE(_xlfn._xlws.SORT(D42:BJ42,1,1,TRUE),,7)),
IF(BK42=18,AVERAGE(_xlfn.TAKE(_xlfn._xlws.SORT(D42:BJ42,1,1,TRUE),,6)),
IF(BK42=17,AVERAGE(_xlfn.TAKE(_xlfn._xlws.SORT(D42:BJ42,1,1,TRUE),,6)),
IF(BK42=16,AVERAGE(_xlfn.TAKE(_xlfn._xlws.SORT(D42:BJ42,1,1,TRUE),,5)),
IF(BK42=15,AVERAGE(_xlfn.TAKE(_xlfn._xlws.SORT(D42:BJ42,1,1,TRUE),,5)),
IF(BK42=14,AVERAGE(_xlfn.TAKE(_xlfn._xlws.SORT(D42:BJ42,1,1,TRUE),,4)),
IF(BK42=13,AVERAGE(_xlfn.TAKE(_xlfn._xlws.SORT(D42:BJ42,1,1,TRUE),,4)),
IF(BK42=12,AVERAGE(_xlfn.TAKE(_xlfn._xlws.SORT(D42:BJ42,1,1,TRUE),,4)),
IF(BK42=11,AVERAGE(_xlfn.TAKE(_xlfn._xlws.SORT(D42:BJ42,1,1,TRUE),,3)),
IF(BK42=10,AVERAGE(_xlfn.TAKE(_xlfn._xlws.SORT(D42:BJ42,1,1,TRUE),,3)),
IF(BK42=9,AVERAGE(_xlfn.TAKE(_xlfn._xlws.SORT(D42:BJ42,1,1,TRUE),,3)),
IF(BK42=8,AVERAGE(_xlfn.TAKE(_xlfn._xlws.SORT(D42:BJ42,1,1,TRUE),,2)),
IF(BK42=7,AVERAGE(_xlfn.TAKE(_xlfn._xlws.SORT(D42:BJ42,1,1,TRUE),,2)),
IF(BK42=6,AVERAGE(_xlfn.TAKE(_xlfn._xlws.SORT(D42:BJ42,1,1,TRUE),,2))-1,
IF(BK42=5,AVERAGE(_xlfn.TAKE(_xlfn._xlws.SORT(D42:BJ42,1,1,TRUE),,1)),
IF(BK42=4,AVERAGE(_xlfn.TAKE(_xlfn._xlws.SORT(D42:BJ42,1,1,TRUE),,1))-1,
IF(BK42=3,AVERAGE(_xlfn.TAKE(_xlfn._xlws.SORT(D42:BJ42,1,1,TRUE),,1))-2,
IF(BK42&lt;3,BL42,)))))))))))))))))))</f>
        <v>7.6</v>
      </c>
      <c r="BN42" s="45" t="s">
        <v>7</v>
      </c>
      <c r="BO42" s="47">
        <f t="shared" si="2"/>
        <v>-3.801769911504425</v>
      </c>
    </row>
    <row r="43" spans="1:67" ht="15" x14ac:dyDescent="0.2">
      <c r="A43" s="40">
        <v>1836082</v>
      </c>
      <c r="B43" s="23" t="s">
        <v>121</v>
      </c>
      <c r="C43" s="33" t="s">
        <v>122</v>
      </c>
      <c r="D43" s="41">
        <v>12.7</v>
      </c>
      <c r="E43" s="41">
        <v>18.5</v>
      </c>
      <c r="F43" s="41"/>
      <c r="G43" s="41"/>
      <c r="H43" s="42"/>
      <c r="I43" s="42"/>
      <c r="J43" s="41"/>
      <c r="K43" s="41"/>
      <c r="L43" s="49">
        <v>18.5</v>
      </c>
      <c r="M43" s="41"/>
      <c r="N43" s="41"/>
      <c r="O43" s="41"/>
      <c r="P43" s="41">
        <v>15.6</v>
      </c>
      <c r="Q43" s="41"/>
      <c r="R43" s="41"/>
      <c r="S43" s="41"/>
      <c r="T43" s="41">
        <v>18.600000000000001</v>
      </c>
      <c r="U43" s="41">
        <v>13.1</v>
      </c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3">
        <f t="shared" si="3"/>
        <v>6</v>
      </c>
      <c r="BL43" s="41">
        <f t="shared" si="4"/>
        <v>16.166666666666668</v>
      </c>
      <c r="BM43" s="44" cm="1">
        <f t="array" ref="BM43" xml:space="preserve">                                                                                                                                                                                                                                                        IF(BK43&gt;=20,AVERAGE(_xlfn.TAKE(_xlfn._xlws.SORT(_xlfn.TAKE(_xlfn._xlws.FILTER(D43:BJ43,D43:BJ43&lt;&gt;""),1,-20),1,1,TRUE),,8)),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IF(BK43=19,AVERAGE(_xlfn.TAKE(_xlfn._xlws.SORT(D43:BJ43,1,1,TRUE),,7)),
IF(BK43=18,AVERAGE(_xlfn.TAKE(_xlfn._xlws.SORT(D43:BJ43,1,1,TRUE),,6)),
IF(BK43=17,AVERAGE(_xlfn.TAKE(_xlfn._xlws.SORT(D43:BJ43,1,1,TRUE),,6)),
IF(BK43=16,AVERAGE(_xlfn.TAKE(_xlfn._xlws.SORT(D43:BJ43,1,1,TRUE),,5)),
IF(BK43=15,AVERAGE(_xlfn.TAKE(_xlfn._xlws.SORT(D43:BJ43,1,1,TRUE),,5)),
IF(BK43=14,AVERAGE(_xlfn.TAKE(_xlfn._xlws.SORT(D43:BJ43,1,1,TRUE),,4)),
IF(BK43=13,AVERAGE(_xlfn.TAKE(_xlfn._xlws.SORT(D43:BJ43,1,1,TRUE),,4)),
IF(BK43=12,AVERAGE(_xlfn.TAKE(_xlfn._xlws.SORT(D43:BJ43,1,1,TRUE),,4)),
IF(BK43=11,AVERAGE(_xlfn.TAKE(_xlfn._xlws.SORT(D43:BJ43,1,1,TRUE),,3)),
IF(BK43=10,AVERAGE(_xlfn.TAKE(_xlfn._xlws.SORT(D43:BJ43,1,1,TRUE),,3)),
IF(BK43=9,AVERAGE(_xlfn.TAKE(_xlfn._xlws.SORT(D43:BJ43,1,1,TRUE),,3)),
IF(BK43=8,AVERAGE(_xlfn.TAKE(_xlfn._xlws.SORT(D43:BJ43,1,1,TRUE),,2)),
IF(BK43=7,AVERAGE(_xlfn.TAKE(_xlfn._xlws.SORT(D43:BJ43,1,1,TRUE),,2)),
IF(BK43=6,AVERAGE(_xlfn.TAKE(_xlfn._xlws.SORT(D43:BJ43,1,1,TRUE),,2))-1,
IF(BK43=5,AVERAGE(_xlfn.TAKE(_xlfn._xlws.SORT(D43:BJ43,1,1,TRUE),,1)),
IF(BK43=4,AVERAGE(_xlfn.TAKE(_xlfn._xlws.SORT(D43:BJ43,1,1,TRUE),,1))-1,
IF(BK43=3,AVERAGE(_xlfn.TAKE(_xlfn._xlws.SORT(D43:BJ43,1,1,TRUE),,1))-2,
IF(BK43&lt;3,BL43,)))))))))))))))))))</f>
        <v>11.899999999999999</v>
      </c>
      <c r="BN43" s="45" t="s">
        <v>7</v>
      </c>
      <c r="BO43" s="47">
        <f t="shared" si="2"/>
        <v>-8.2159292035398224</v>
      </c>
    </row>
    <row r="44" spans="1:67" ht="15" customHeight="1" x14ac:dyDescent="0.2">
      <c r="A44" s="40">
        <v>1598638</v>
      </c>
      <c r="B44" s="23" t="s">
        <v>101</v>
      </c>
      <c r="C44" s="33" t="s">
        <v>102</v>
      </c>
      <c r="D44" s="41"/>
      <c r="E44" s="41"/>
      <c r="F44" s="41">
        <v>13.6</v>
      </c>
      <c r="G44" s="41"/>
      <c r="H44" s="42"/>
      <c r="I44" s="42"/>
      <c r="J44" s="41"/>
      <c r="K44" s="41">
        <v>14.6</v>
      </c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3">
        <f t="shared" si="3"/>
        <v>2</v>
      </c>
      <c r="BL44" s="41">
        <f t="shared" si="4"/>
        <v>14.1</v>
      </c>
      <c r="BM44" s="44" cm="1">
        <f t="array" ref="BM44" xml:space="preserve">                                                                                                                                                                                                                                                        IF(BK44&gt;=20,AVERAGE(_xlfn.TAKE(_xlfn._xlws.SORT(_xlfn.TAKE(_xlfn._xlws.FILTER(D44:BJ44,D44:BJ44&lt;&gt;""),1,-20),1,1,TRUE),,8)),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IF(BK44=19,AVERAGE(_xlfn.TAKE(_xlfn._xlws.SORT(D44:BJ44,1,1,TRUE),,7)),
IF(BK44=18,AVERAGE(_xlfn.TAKE(_xlfn._xlws.SORT(D44:BJ44,1,1,TRUE),,6)),
IF(BK44=17,AVERAGE(_xlfn.TAKE(_xlfn._xlws.SORT(D44:BJ44,1,1,TRUE),,6)),
IF(BK44=16,AVERAGE(_xlfn.TAKE(_xlfn._xlws.SORT(D44:BJ44,1,1,TRUE),,5)),
IF(BK44=15,AVERAGE(_xlfn.TAKE(_xlfn._xlws.SORT(D44:BJ44,1,1,TRUE),,5)),
IF(BK44=14,AVERAGE(_xlfn.TAKE(_xlfn._xlws.SORT(D44:BJ44,1,1,TRUE),,4)),
IF(BK44=13,AVERAGE(_xlfn.TAKE(_xlfn._xlws.SORT(D44:BJ44,1,1,TRUE),,4)),
IF(BK44=12,AVERAGE(_xlfn.TAKE(_xlfn._xlws.SORT(D44:BJ44,1,1,TRUE),,4)),
IF(BK44=11,AVERAGE(_xlfn.TAKE(_xlfn._xlws.SORT(D44:BJ44,1,1,TRUE),,3)),
IF(BK44=10,AVERAGE(_xlfn.TAKE(_xlfn._xlws.SORT(D44:BJ44,1,1,TRUE),,3)),
IF(BK44=9,AVERAGE(_xlfn.TAKE(_xlfn._xlws.SORT(D44:BJ44,1,1,TRUE),,3)),
IF(BK44=8,AVERAGE(_xlfn.TAKE(_xlfn._xlws.SORT(D44:BJ44,1,1,TRUE),,2)),
IF(BK44=7,AVERAGE(_xlfn.TAKE(_xlfn._xlws.SORT(D44:BJ44,1,1,TRUE),,2)),
IF(BK44=6,AVERAGE(_xlfn.TAKE(_xlfn._xlws.SORT(D44:BJ44,1,1,TRUE),,2))-1,
IF(BK44=5,AVERAGE(_xlfn.TAKE(_xlfn._xlws.SORT(D44:BJ44,1,1,TRUE),,1)),
IF(BK44=4,AVERAGE(_xlfn.TAKE(_xlfn._xlws.SORT(D44:BJ44,1,1,TRUE),,1))-1,
IF(BK44=3,AVERAGE(_xlfn.TAKE(_xlfn._xlws.SORT(D44:BJ44,1,1,TRUE),,1))-2,
IF(BK44&lt;3,BL44,)))))))))))))))))))</f>
        <v>14.1</v>
      </c>
      <c r="BN44" s="45" t="s">
        <v>7</v>
      </c>
      <c r="BO44" s="47">
        <f t="shared" si="2"/>
        <v>-10.47433628318584</v>
      </c>
    </row>
    <row r="45" spans="1:67" ht="15" x14ac:dyDescent="0.2">
      <c r="A45" s="40">
        <v>10343436</v>
      </c>
      <c r="B45" s="23" t="s">
        <v>69</v>
      </c>
      <c r="C45" s="33" t="s">
        <v>70</v>
      </c>
      <c r="D45" s="41">
        <v>14.6</v>
      </c>
      <c r="E45" s="41"/>
      <c r="F45" s="41"/>
      <c r="G45" s="41"/>
      <c r="H45" s="42"/>
      <c r="I45" s="42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3">
        <f t="shared" si="3"/>
        <v>1</v>
      </c>
      <c r="BL45" s="41">
        <f t="shared" si="4"/>
        <v>14.6</v>
      </c>
      <c r="BM45" s="44" cm="1">
        <f t="array" ref="BM45" xml:space="preserve">                                                                                                                                                                                                                                                        IF(BK45&gt;=20,AVERAGE(_xlfn.TAKE(_xlfn._xlws.SORT(_xlfn.TAKE(_xlfn._xlws.FILTER(D45:BJ45,D45:BJ45&lt;&gt;""),1,-20),1,1,TRUE),,8)),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IF(BK45=19,AVERAGE(_xlfn.TAKE(_xlfn._xlws.SORT(D45:BJ45,1,1,TRUE),,7)),
IF(BK45=18,AVERAGE(_xlfn.TAKE(_xlfn._xlws.SORT(D45:BJ45,1,1,TRUE),,6)),
IF(BK45=17,AVERAGE(_xlfn.TAKE(_xlfn._xlws.SORT(D45:BJ45,1,1,TRUE),,6)),
IF(BK45=16,AVERAGE(_xlfn.TAKE(_xlfn._xlws.SORT(D45:BJ45,1,1,TRUE),,5)),
IF(BK45=15,AVERAGE(_xlfn.TAKE(_xlfn._xlws.SORT(D45:BJ45,1,1,TRUE),,5)),
IF(BK45=14,AVERAGE(_xlfn.TAKE(_xlfn._xlws.SORT(D45:BJ45,1,1,TRUE),,4)),
IF(BK45=13,AVERAGE(_xlfn.TAKE(_xlfn._xlws.SORT(D45:BJ45,1,1,TRUE),,4)),
IF(BK45=12,AVERAGE(_xlfn.TAKE(_xlfn._xlws.SORT(D45:BJ45,1,1,TRUE),,4)),
IF(BK45=11,AVERAGE(_xlfn.TAKE(_xlfn._xlws.SORT(D45:BJ45,1,1,TRUE),,3)),
IF(BK45=10,AVERAGE(_xlfn.TAKE(_xlfn._xlws.SORT(D45:BJ45,1,1,TRUE),,3)),
IF(BK45=9,AVERAGE(_xlfn.TAKE(_xlfn._xlws.SORT(D45:BJ45,1,1,TRUE),,3)),
IF(BK45=8,AVERAGE(_xlfn.TAKE(_xlfn._xlws.SORT(D45:BJ45,1,1,TRUE),,2)),
IF(BK45=7,AVERAGE(_xlfn.TAKE(_xlfn._xlws.SORT(D45:BJ45,1,1,TRUE),,2)),
IF(BK45=6,AVERAGE(_xlfn.TAKE(_xlfn._xlws.SORT(D45:BJ45,1,1,TRUE),,2))-1,
IF(BK45=5,AVERAGE(_xlfn.TAKE(_xlfn._xlws.SORT(D45:BJ45,1,1,TRUE),,1)),
IF(BK45=4,AVERAGE(_xlfn.TAKE(_xlfn._xlws.SORT(D45:BJ45,1,1,TRUE),,1))-1,
IF(BK45=3,AVERAGE(_xlfn.TAKE(_xlfn._xlws.SORT(D45:BJ45,1,1,TRUE),,1))-2,
IF(BK45&lt;3,BL45,)))))))))))))))))))</f>
        <v>14.6</v>
      </c>
      <c r="BN45" s="45" t="s">
        <v>7</v>
      </c>
      <c r="BO45" s="47">
        <f t="shared" si="2"/>
        <v>-10.987610619469027</v>
      </c>
    </row>
    <row r="46" spans="1:67" ht="15" x14ac:dyDescent="0.2">
      <c r="A46" s="40">
        <v>9515943</v>
      </c>
      <c r="B46" s="23" t="s">
        <v>110</v>
      </c>
      <c r="C46" s="33" t="s">
        <v>111</v>
      </c>
      <c r="D46" s="41"/>
      <c r="E46" s="41">
        <v>40.9</v>
      </c>
      <c r="F46" s="41">
        <v>35.1</v>
      </c>
      <c r="G46" s="41"/>
      <c r="H46" s="42"/>
      <c r="I46" s="42"/>
      <c r="J46" s="41"/>
      <c r="K46" s="41"/>
      <c r="L46" s="41"/>
      <c r="M46" s="41"/>
      <c r="N46" s="41"/>
      <c r="O46" s="41"/>
      <c r="P46" s="41"/>
      <c r="Q46" s="41"/>
      <c r="R46" s="41">
        <v>40.9</v>
      </c>
      <c r="S46" s="41"/>
      <c r="T46" s="41">
        <v>33.1</v>
      </c>
      <c r="U46" s="41">
        <v>36</v>
      </c>
      <c r="V46" s="41">
        <v>35.1</v>
      </c>
      <c r="W46" s="41"/>
      <c r="X46" s="41"/>
      <c r="Y46" s="41"/>
      <c r="Z46" s="41"/>
      <c r="AA46" s="41"/>
      <c r="AB46" s="41"/>
      <c r="AC46" s="41"/>
      <c r="AD46" s="41"/>
      <c r="AE46" s="41">
        <v>32.1</v>
      </c>
      <c r="AF46" s="41"/>
      <c r="AG46" s="41">
        <v>37</v>
      </c>
      <c r="AH46" s="41">
        <v>28.3</v>
      </c>
      <c r="AI46" s="41">
        <v>31.2</v>
      </c>
      <c r="AJ46" s="41">
        <v>26.3</v>
      </c>
      <c r="AK46" s="41"/>
      <c r="AL46" s="41">
        <v>27.3</v>
      </c>
      <c r="AM46" s="41">
        <v>29.2</v>
      </c>
      <c r="AN46" s="41">
        <v>29.2</v>
      </c>
      <c r="AO46" s="41"/>
      <c r="AP46" s="41"/>
      <c r="AQ46" s="41">
        <v>34.1</v>
      </c>
      <c r="AR46" s="41">
        <v>33.1</v>
      </c>
      <c r="AS46" s="41"/>
      <c r="AT46" s="41"/>
      <c r="AU46" s="41"/>
      <c r="AV46" s="41">
        <v>31.2</v>
      </c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3">
        <f t="shared" si="3"/>
        <v>17</v>
      </c>
      <c r="BL46" s="41">
        <f t="shared" si="4"/>
        <v>32.94705882352941</v>
      </c>
      <c r="BM46" s="44" cm="1">
        <f t="array" ref="BM46" xml:space="preserve">                                                                                                                                                                                                                                                        IF(BK46&gt;=20,AVERAGE(_xlfn.TAKE(_xlfn._xlws.SORT(_xlfn.TAKE(_xlfn._xlws.FILTER(D46:BJ46,D46:BJ46&lt;&gt;""),1,-20),1,1,TRUE),,8)),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IF(BK46=19,AVERAGE(_xlfn.TAKE(_xlfn._xlws.SORT(D46:BJ46,1,1,TRUE),,7)),
IF(BK46=18,AVERAGE(_xlfn.TAKE(_xlfn._xlws.SORT(D46:BJ46,1,1,TRUE),,6)),
IF(BK46=17,AVERAGE(_xlfn.TAKE(_xlfn._xlws.SORT(D46:BJ46,1,1,TRUE),,6)),
IF(BK46=16,AVERAGE(_xlfn.TAKE(_xlfn._xlws.SORT(D46:BJ46,1,1,TRUE),,5)),
IF(BK46=15,AVERAGE(_xlfn.TAKE(_xlfn._xlws.SORT(D46:BJ46,1,1,TRUE),,5)),
IF(BK46=14,AVERAGE(_xlfn.TAKE(_xlfn._xlws.SORT(D46:BJ46,1,1,TRUE),,4)),
IF(BK46=13,AVERAGE(_xlfn.TAKE(_xlfn._xlws.SORT(D46:BJ46,1,1,TRUE),,4)),
IF(BK46=12,AVERAGE(_xlfn.TAKE(_xlfn._xlws.SORT(D46:BJ46,1,1,TRUE),,4)),
IF(BK46=11,AVERAGE(_xlfn.TAKE(_xlfn._xlws.SORT(D46:BJ46,1,1,TRUE),,3)),
IF(BK46=10,AVERAGE(_xlfn.TAKE(_xlfn._xlws.SORT(D46:BJ46,1,1,TRUE),,3)),
IF(BK46=9,AVERAGE(_xlfn.TAKE(_xlfn._xlws.SORT(D46:BJ46,1,1,TRUE),,3)),
IF(BK46=8,AVERAGE(_xlfn.TAKE(_xlfn._xlws.SORT(D46:BJ46,1,1,TRUE),,2)),
IF(BK46=7,AVERAGE(_xlfn.TAKE(_xlfn._xlws.SORT(D46:BJ46,1,1,TRUE),,2)),
IF(BK46=6,AVERAGE(_xlfn.TAKE(_xlfn._xlws.SORT(D46:BJ46,1,1,TRUE),,2))-1,
IF(BK46=5,AVERAGE(_xlfn.TAKE(_xlfn._xlws.SORT(D46:BJ46,1,1,TRUE),,1)),
IF(BK46=4,AVERAGE(_xlfn.TAKE(_xlfn._xlws.SORT(D46:BJ46,1,1,TRUE),,1))-1,
IF(BK46=3,AVERAGE(_xlfn.TAKE(_xlfn._xlws.SORT(D46:BJ46,1,1,TRUE),,1))-2,
IF(BK46&lt;3,BL46,)))))))))))))))))))</f>
        <v>28.583333333333332</v>
      </c>
      <c r="BN46" s="45" t="s">
        <v>7</v>
      </c>
      <c r="BO46" s="47">
        <f t="shared" si="2"/>
        <v>-25.342182890855458</v>
      </c>
    </row>
    <row r="47" spans="1:67" ht="15" x14ac:dyDescent="0.2">
      <c r="A47" s="40">
        <v>2961693</v>
      </c>
      <c r="B47" s="23" t="s">
        <v>124</v>
      </c>
      <c r="C47" s="33" t="s">
        <v>125</v>
      </c>
      <c r="D47" s="41">
        <v>14.6</v>
      </c>
      <c r="E47" s="41">
        <v>21.4</v>
      </c>
      <c r="F47" s="41">
        <v>12.7</v>
      </c>
      <c r="G47" s="41"/>
      <c r="H47" s="42">
        <v>19</v>
      </c>
      <c r="I47" s="42">
        <v>20.5</v>
      </c>
      <c r="J47" s="41"/>
      <c r="K47" s="41">
        <v>16.600000000000001</v>
      </c>
      <c r="L47" s="41"/>
      <c r="M47" s="41">
        <v>19.5</v>
      </c>
      <c r="N47" s="41"/>
      <c r="O47" s="41">
        <v>16.100000000000001</v>
      </c>
      <c r="P47" s="41"/>
      <c r="Q47" s="41">
        <v>9.6999999999999993</v>
      </c>
      <c r="R47" s="41">
        <v>12.3</v>
      </c>
      <c r="S47" s="41">
        <v>25.3</v>
      </c>
      <c r="T47" s="41">
        <v>17.7</v>
      </c>
      <c r="U47" s="41"/>
      <c r="V47" s="41">
        <v>19.899999999999999</v>
      </c>
      <c r="W47" s="41"/>
      <c r="X47" s="41"/>
      <c r="Y47" s="41"/>
      <c r="Z47" s="41"/>
      <c r="AA47" s="41">
        <v>12.7</v>
      </c>
      <c r="AB47" s="41"/>
      <c r="AC47" s="41"/>
      <c r="AD47" s="41"/>
      <c r="AE47" s="41"/>
      <c r="AF47" s="41"/>
      <c r="AG47" s="41">
        <v>17.899999999999999</v>
      </c>
      <c r="AH47" s="41"/>
      <c r="AI47" s="41">
        <v>7.5</v>
      </c>
      <c r="AJ47" s="41">
        <v>8.4</v>
      </c>
      <c r="AK47" s="41">
        <v>6.6</v>
      </c>
      <c r="AL47" s="41"/>
      <c r="AM47" s="41"/>
      <c r="AN47" s="41"/>
      <c r="AO47" s="41">
        <v>14.9</v>
      </c>
      <c r="AP47" s="41">
        <v>21.4</v>
      </c>
      <c r="AQ47" s="41">
        <v>10.3</v>
      </c>
      <c r="AR47" s="41">
        <v>15.8</v>
      </c>
      <c r="AS47" s="41"/>
      <c r="AT47" s="41">
        <v>7.5</v>
      </c>
      <c r="AU47" s="41">
        <v>10.3</v>
      </c>
      <c r="AV47" s="41">
        <v>9.4</v>
      </c>
      <c r="AW47" s="41">
        <v>15.8</v>
      </c>
      <c r="AX47" s="41">
        <v>14</v>
      </c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3">
        <f t="shared" si="3"/>
        <v>27</v>
      </c>
      <c r="BL47" s="41">
        <f t="shared" si="4"/>
        <v>14.733333333333333</v>
      </c>
      <c r="BM47" s="44" cm="1">
        <f t="array" ref="BM47" xml:space="preserve">                                                                                                                                                                                                                                                        IF(BK47&gt;=20,AVERAGE(_xlfn.TAKE(_xlfn._xlws.SORT(_xlfn.TAKE(_xlfn._xlws.FILTER(D47:BJ47,D47:BJ47&lt;&gt;""),1,-20),1,1,TRUE),,8)),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IF(BK47=19,AVERAGE(_xlfn.TAKE(_xlfn._xlws.SORT(D47:BJ47,1,1,TRUE),,7)),
IF(BK47=18,AVERAGE(_xlfn.TAKE(_xlfn._xlws.SORT(D47:BJ47,1,1,TRUE),,6)),
IF(BK47=17,AVERAGE(_xlfn.TAKE(_xlfn._xlws.SORT(D47:BJ47,1,1,TRUE),,6)),
IF(BK47=16,AVERAGE(_xlfn.TAKE(_xlfn._xlws.SORT(D47:BJ47,1,1,TRUE),,5)),
IF(BK47=15,AVERAGE(_xlfn.TAKE(_xlfn._xlws.SORT(D47:BJ47,1,1,TRUE),,5)),
IF(BK47=14,AVERAGE(_xlfn.TAKE(_xlfn._xlws.SORT(D47:BJ47,1,1,TRUE),,4)),
IF(BK47=13,AVERAGE(_xlfn.TAKE(_xlfn._xlws.SORT(D47:BJ47,1,1,TRUE),,4)),
IF(BK47=12,AVERAGE(_xlfn.TAKE(_xlfn._xlws.SORT(D47:BJ47,1,1,TRUE),,4)),
IF(BK47=11,AVERAGE(_xlfn.TAKE(_xlfn._xlws.SORT(D47:BJ47,1,1,TRUE),,3)),
IF(BK47=10,AVERAGE(_xlfn.TAKE(_xlfn._xlws.SORT(D47:BJ47,1,1,TRUE),,3)),
IF(BK47=9,AVERAGE(_xlfn.TAKE(_xlfn._xlws.SORT(D47:BJ47,1,1,TRUE),,3)),
IF(BK47=8,AVERAGE(_xlfn.TAKE(_xlfn._xlws.SORT(D47:BJ47,1,1,TRUE),,2)),
IF(BK47=7,AVERAGE(_xlfn.TAKE(_xlfn._xlws.SORT(D47:BJ47,1,1,TRUE),,2)),
IF(BK47=6,AVERAGE(_xlfn.TAKE(_xlfn._xlws.SORT(D47:BJ47,1,1,TRUE),,2))-1,
IF(BK47=5,AVERAGE(_xlfn.TAKE(_xlfn._xlws.SORT(D47:BJ47,1,1,TRUE),,1)),
IF(BK47=4,AVERAGE(_xlfn.TAKE(_xlfn._xlws.SORT(D47:BJ47,1,1,TRUE),,1))-1,
IF(BK47=3,AVERAGE(_xlfn.TAKE(_xlfn._xlws.SORT(D47:BJ47,1,1,TRUE),,1))-2,
IF(BK47&lt;3,BL47,)))))))))))))))))))</f>
        <v>8.7124999999999986</v>
      </c>
      <c r="BN47" s="45" t="s">
        <v>6</v>
      </c>
      <c r="BO47" s="47">
        <f t="shared" si="2"/>
        <v>-7.3064159292035438</v>
      </c>
    </row>
    <row r="48" spans="1:67" ht="15.75" x14ac:dyDescent="0.25">
      <c r="A48" s="57">
        <v>1294387</v>
      </c>
      <c r="B48" s="23" t="s">
        <v>50</v>
      </c>
      <c r="C48" s="33" t="s">
        <v>177</v>
      </c>
      <c r="D48" s="41"/>
      <c r="E48" s="41"/>
      <c r="F48" s="41"/>
      <c r="G48" s="41"/>
      <c r="H48" s="42"/>
      <c r="I48" s="42"/>
      <c r="J48" s="41"/>
      <c r="K48" s="41"/>
      <c r="L48" s="41"/>
      <c r="M48" s="41"/>
      <c r="N48" s="41"/>
      <c r="O48" s="41"/>
      <c r="P48" s="41"/>
      <c r="Q48" s="41"/>
      <c r="R48" s="41">
        <v>4.7</v>
      </c>
      <c r="S48" s="41">
        <v>6.8</v>
      </c>
      <c r="T48" s="41"/>
      <c r="U48" s="41"/>
      <c r="V48" s="41">
        <v>6.6</v>
      </c>
      <c r="W48" s="41">
        <v>6.8</v>
      </c>
      <c r="X48" s="41"/>
      <c r="Y48" s="41">
        <v>4.9000000000000004</v>
      </c>
      <c r="Z48" s="41"/>
      <c r="AA48" s="41">
        <v>10.7</v>
      </c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3">
        <f t="shared" si="3"/>
        <v>6</v>
      </c>
      <c r="BL48" s="41">
        <f t="shared" si="4"/>
        <v>6.75</v>
      </c>
      <c r="BM48" s="44" cm="1">
        <f t="array" ref="BM48" xml:space="preserve">                                                                                                                                                                                                                                                        IF(BK48&gt;=20,AVERAGE(_xlfn.TAKE(_xlfn._xlws.SORT(_xlfn.TAKE(_xlfn._xlws.FILTER(D48:BJ48,D48:BJ48&lt;&gt;""),1,-20),1,1,TRUE),,8)),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IF(BK48=19,AVERAGE(_xlfn.TAKE(_xlfn._xlws.SORT(D48:BJ48,1,1,TRUE),,7)),
IF(BK48=18,AVERAGE(_xlfn.TAKE(_xlfn._xlws.SORT(D48:BJ48,1,1,TRUE),,6)),
IF(BK48=17,AVERAGE(_xlfn.TAKE(_xlfn._xlws.SORT(D48:BJ48,1,1,TRUE),,6)),
IF(BK48=16,AVERAGE(_xlfn.TAKE(_xlfn._xlws.SORT(D48:BJ48,1,1,TRUE),,5)),
IF(BK48=15,AVERAGE(_xlfn.TAKE(_xlfn._xlws.SORT(D48:BJ48,1,1,TRUE),,5)),
IF(BK48=14,AVERAGE(_xlfn.TAKE(_xlfn._xlws.SORT(D48:BJ48,1,1,TRUE),,4)),
IF(BK48=13,AVERAGE(_xlfn.TAKE(_xlfn._xlws.SORT(D48:BJ48,1,1,TRUE),,4)),
IF(BK48=12,AVERAGE(_xlfn.TAKE(_xlfn._xlws.SORT(D48:BJ48,1,1,TRUE),,4)),
IF(BK48=11,AVERAGE(_xlfn.TAKE(_xlfn._xlws.SORT(D48:BJ48,1,1,TRUE),,3)),
IF(BK48=10,AVERAGE(_xlfn.TAKE(_xlfn._xlws.SORT(D48:BJ48,1,1,TRUE),,3)),
IF(BK48=9,AVERAGE(_xlfn.TAKE(_xlfn._xlws.SORT(D48:BJ48,1,1,TRUE),,3)),
IF(BK48=8,AVERAGE(_xlfn.TAKE(_xlfn._xlws.SORT(D48:BJ48,1,1,TRUE),,2)),
IF(BK48=7,AVERAGE(_xlfn.TAKE(_xlfn._xlws.SORT(D48:BJ48,1,1,TRUE),,2)),
IF(BK48=6,AVERAGE(_xlfn.TAKE(_xlfn._xlws.SORT(D48:BJ48,1,1,TRUE),,2))-1,
IF(BK48=5,AVERAGE(_xlfn.TAKE(_xlfn._xlws.SORT(D48:BJ48,1,1,TRUE),,1)),
IF(BK48=4,AVERAGE(_xlfn.TAKE(_xlfn._xlws.SORT(D48:BJ48,1,1,TRUE),,1))-1,
IF(BK48=3,AVERAGE(_xlfn.TAKE(_xlfn._xlws.SORT(D48:BJ48,1,1,TRUE),,1))-2,
IF(BK48&lt;3,BL48,)))))))))))))))))))</f>
        <v>3.8000000000000007</v>
      </c>
      <c r="BN48" s="45" t="s">
        <v>7</v>
      </c>
      <c r="BO48" s="47">
        <f t="shared" si="2"/>
        <v>9.911504424778661E-2</v>
      </c>
    </row>
    <row r="49" spans="1:67" ht="15" customHeight="1" x14ac:dyDescent="0.2">
      <c r="A49" s="13">
        <v>12087969</v>
      </c>
      <c r="B49" s="23" t="s">
        <v>75</v>
      </c>
      <c r="C49" s="33" t="s">
        <v>76</v>
      </c>
      <c r="D49" s="41"/>
      <c r="E49" s="41"/>
      <c r="F49" s="41"/>
      <c r="G49" s="41"/>
      <c r="H49" s="42"/>
      <c r="I49" s="42">
        <v>27.3</v>
      </c>
      <c r="J49" s="41"/>
      <c r="K49" s="41">
        <v>40.9</v>
      </c>
      <c r="L49" s="41"/>
      <c r="M49" s="41"/>
      <c r="N49" s="41"/>
      <c r="O49" s="41"/>
      <c r="P49" s="41"/>
      <c r="Q49" s="41"/>
      <c r="R49" s="41"/>
      <c r="S49" s="41">
        <v>40.9</v>
      </c>
      <c r="T49" s="41"/>
      <c r="U49" s="41"/>
      <c r="V49" s="41"/>
      <c r="W49" s="41"/>
      <c r="X49" s="41"/>
      <c r="Y49" s="41">
        <v>39.9</v>
      </c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3">
        <f t="shared" si="3"/>
        <v>4</v>
      </c>
      <c r="BL49" s="41">
        <f t="shared" si="4"/>
        <v>37.25</v>
      </c>
      <c r="BM49" s="44" cm="1">
        <f t="array" ref="BM49" xml:space="preserve">                                                                                                                                                                                                                                                        IF(BK49&gt;=20,AVERAGE(_xlfn.TAKE(_xlfn._xlws.SORT(_xlfn.TAKE(_xlfn._xlws.FILTER(D49:BJ49,D49:BJ49&lt;&gt;""),1,-20),1,1,TRUE),,8)),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IF(BK49=19,AVERAGE(_xlfn.TAKE(_xlfn._xlws.SORT(D49:BJ49,1,1,TRUE),,7)),
IF(BK49=18,AVERAGE(_xlfn.TAKE(_xlfn._xlws.SORT(D49:BJ49,1,1,TRUE),,6)),
IF(BK49=17,AVERAGE(_xlfn.TAKE(_xlfn._xlws.SORT(D49:BJ49,1,1,TRUE),,6)),
IF(BK49=16,AVERAGE(_xlfn.TAKE(_xlfn._xlws.SORT(D49:BJ49,1,1,TRUE),,5)),
IF(BK49=15,AVERAGE(_xlfn.TAKE(_xlfn._xlws.SORT(D49:BJ49,1,1,TRUE),,5)),
IF(BK49=14,AVERAGE(_xlfn.TAKE(_xlfn._xlws.SORT(D49:BJ49,1,1,TRUE),,4)),
IF(BK49=13,AVERAGE(_xlfn.TAKE(_xlfn._xlws.SORT(D49:BJ49,1,1,TRUE),,4)),
IF(BK49=12,AVERAGE(_xlfn.TAKE(_xlfn._xlws.SORT(D49:BJ49,1,1,TRUE),,4)),
IF(BK49=11,AVERAGE(_xlfn.TAKE(_xlfn._xlws.SORT(D49:BJ49,1,1,TRUE),,3)),
IF(BK49=10,AVERAGE(_xlfn.TAKE(_xlfn._xlws.SORT(D49:BJ49,1,1,TRUE),,3)),
IF(BK49=9,AVERAGE(_xlfn.TAKE(_xlfn._xlws.SORT(D49:BJ49,1,1,TRUE),,3)),
IF(BK49=8,AVERAGE(_xlfn.TAKE(_xlfn._xlws.SORT(D49:BJ49,1,1,TRUE),,2)),
IF(BK49=7,AVERAGE(_xlfn.TAKE(_xlfn._xlws.SORT(D49:BJ49,1,1,TRUE),,2)),
IF(BK49=6,AVERAGE(_xlfn.TAKE(_xlfn._xlws.SORT(D49:BJ49,1,1,TRUE),,2))-1,
IF(BK49=5,AVERAGE(_xlfn.TAKE(_xlfn._xlws.SORT(D49:BJ49,1,1,TRUE),,1)),
IF(BK49=4,AVERAGE(_xlfn.TAKE(_xlfn._xlws.SORT(D49:BJ49,1,1,TRUE),,1))-1,
IF(BK49=3,AVERAGE(_xlfn.TAKE(_xlfn._xlws.SORT(D49:BJ49,1,1,TRUE),,1))-2,
IF(BK49&lt;3,BL49,)))))))))))))))))))</f>
        <v>26.3</v>
      </c>
      <c r="BN49" s="45" t="s">
        <v>7</v>
      </c>
      <c r="BO49" s="47">
        <f t="shared" ref="BO49:BO96" si="5" xml:space="preserve">
IF(BN49="Gold",-((BM49*($C$101/113))+($B$101-72)),
IF(BN49="Blue",-((BM49*($C$102/113))+($B$102-72)),
IF(BN49="Blue/White",-((BM49*($C$103/113))+($B$103-72)),
IF(BN49="White",-((BM49*($C$104/113))+($B$104-72)),
IF(BN49="White/Red",-((BM49*($C$105/113))+($B$105-72)),
IF(BN49="Red",-((BM49*($C$106/113))+($B$106-72)),0))))))</f>
        <v>-22.998230088495578</v>
      </c>
    </row>
    <row r="50" spans="1:67" ht="15" x14ac:dyDescent="0.2">
      <c r="A50" s="40">
        <v>9347439</v>
      </c>
      <c r="B50" s="23" t="s">
        <v>62</v>
      </c>
      <c r="C50" s="33" t="s">
        <v>63</v>
      </c>
      <c r="D50" s="41">
        <v>10.7</v>
      </c>
      <c r="E50" s="41">
        <v>18.5</v>
      </c>
      <c r="F50" s="41">
        <v>15.6</v>
      </c>
      <c r="G50" s="41">
        <v>20.5</v>
      </c>
      <c r="H50" s="42"/>
      <c r="I50" s="42">
        <v>14.6</v>
      </c>
      <c r="J50" s="41"/>
      <c r="K50" s="41">
        <v>21.4</v>
      </c>
      <c r="L50" s="41">
        <v>18</v>
      </c>
      <c r="M50" s="41">
        <v>12.7</v>
      </c>
      <c r="N50" s="41"/>
      <c r="O50" s="41">
        <v>19</v>
      </c>
      <c r="P50" s="41">
        <v>17.5</v>
      </c>
      <c r="Q50" s="41">
        <v>27.3</v>
      </c>
      <c r="R50" s="41">
        <v>22.4</v>
      </c>
      <c r="S50" s="41">
        <v>19.5</v>
      </c>
      <c r="T50" s="41">
        <v>25.3</v>
      </c>
      <c r="U50" s="41">
        <v>18.5</v>
      </c>
      <c r="V50" s="41">
        <v>25.6</v>
      </c>
      <c r="W50" s="41">
        <v>21.4</v>
      </c>
      <c r="X50" s="41"/>
      <c r="Y50" s="41">
        <v>17.5</v>
      </c>
      <c r="Z50" s="41"/>
      <c r="AA50" s="41">
        <v>19.5</v>
      </c>
      <c r="AB50" s="41">
        <v>17.5</v>
      </c>
      <c r="AC50" s="41"/>
      <c r="AD50" s="41"/>
      <c r="AE50" s="41">
        <v>13.6</v>
      </c>
      <c r="AF50" s="41"/>
      <c r="AG50" s="41">
        <v>14.6</v>
      </c>
      <c r="AH50" s="41">
        <v>14.6</v>
      </c>
      <c r="AI50" s="41">
        <v>21.4</v>
      </c>
      <c r="AJ50" s="41">
        <v>22.4</v>
      </c>
      <c r="AK50" s="41">
        <v>13.6</v>
      </c>
      <c r="AL50" s="41">
        <v>22.4</v>
      </c>
      <c r="AM50" s="41">
        <v>20.5</v>
      </c>
      <c r="AN50" s="41">
        <v>15.6</v>
      </c>
      <c r="AO50" s="41">
        <v>20.5</v>
      </c>
      <c r="AP50" s="41">
        <v>21.4</v>
      </c>
      <c r="AQ50" s="41">
        <v>8.8000000000000007</v>
      </c>
      <c r="AR50" s="41"/>
      <c r="AS50" s="41">
        <v>11.7</v>
      </c>
      <c r="AT50" s="41">
        <v>16.600000000000001</v>
      </c>
      <c r="AU50" s="41">
        <v>20.5</v>
      </c>
      <c r="AV50" s="41">
        <v>19.5</v>
      </c>
      <c r="AW50" s="41">
        <v>20.5</v>
      </c>
      <c r="AX50" s="41">
        <v>16.600000000000001</v>
      </c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3">
        <f t="shared" si="3"/>
        <v>38</v>
      </c>
      <c r="BL50" s="41">
        <f t="shared" si="4"/>
        <v>18.363157894736844</v>
      </c>
      <c r="BM50" s="44" cm="1">
        <f t="array" ref="BM50" xml:space="preserve">                                                                                                                                                                                                                                                        IF(BK50&gt;=20,AVERAGE(_xlfn.TAKE(_xlfn._xlws.SORT(_xlfn.TAKE(_xlfn._xlws.FILTER(D50:BJ50,D50:BJ50&lt;&gt;""),1,-20),1,1,TRUE),,8)),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IF(BK50=19,AVERAGE(_xlfn.TAKE(_xlfn._xlws.SORT(D50:BJ50,1,1,TRUE),,7)),
IF(BK50=18,AVERAGE(_xlfn.TAKE(_xlfn._xlws.SORT(D50:BJ50,1,1,TRUE),,6)),
IF(BK50=17,AVERAGE(_xlfn.TAKE(_xlfn._xlws.SORT(D50:BJ50,1,1,TRUE),,6)),
IF(BK50=16,AVERAGE(_xlfn.TAKE(_xlfn._xlws.SORT(D50:BJ50,1,1,TRUE),,5)),
IF(BK50=15,AVERAGE(_xlfn.TAKE(_xlfn._xlws.SORT(D50:BJ50,1,1,TRUE),,5)),
IF(BK50=14,AVERAGE(_xlfn.TAKE(_xlfn._xlws.SORT(D50:BJ50,1,1,TRUE),,4)),
IF(BK50=13,AVERAGE(_xlfn.TAKE(_xlfn._xlws.SORT(D50:BJ50,1,1,TRUE),,4)),
IF(BK50=12,AVERAGE(_xlfn.TAKE(_xlfn._xlws.SORT(D50:BJ50,1,1,TRUE),,4)),
IF(BK50=11,AVERAGE(_xlfn.TAKE(_xlfn._xlws.SORT(D50:BJ50,1,1,TRUE),,3)),
IF(BK50=10,AVERAGE(_xlfn.TAKE(_xlfn._xlws.SORT(D50:BJ50,1,1,TRUE),,3)),
IF(BK50=9,AVERAGE(_xlfn.TAKE(_xlfn._xlws.SORT(D50:BJ50,1,1,TRUE),,3)),
IF(BK50=8,AVERAGE(_xlfn.TAKE(_xlfn._xlws.SORT(D50:BJ50,1,1,TRUE),,2)),
IF(BK50=7,AVERAGE(_xlfn.TAKE(_xlfn._xlws.SORT(D50:BJ50,1,1,TRUE),,2)),
IF(BK50=6,AVERAGE(_xlfn.TAKE(_xlfn._xlws.SORT(D50:BJ50,1,1,TRUE),,2))-1,
IF(BK50=5,AVERAGE(_xlfn.TAKE(_xlfn._xlws.SORT(D50:BJ50,1,1,TRUE),,1)),
IF(BK50=4,AVERAGE(_xlfn.TAKE(_xlfn._xlws.SORT(D50:BJ50,1,1,TRUE),,1))-1,
IF(BK50=3,AVERAGE(_xlfn.TAKE(_xlfn._xlws.SORT(D50:BJ50,1,1,TRUE),,1))-2,
IF(BK50&lt;3,BL50,)))))))))))))))))))</f>
        <v>13.637499999999999</v>
      </c>
      <c r="BN50" s="45" t="s">
        <v>7</v>
      </c>
      <c r="BO50" s="47">
        <f t="shared" si="5"/>
        <v>-9.9995575221238937</v>
      </c>
    </row>
    <row r="51" spans="1:67" ht="15" x14ac:dyDescent="0.2">
      <c r="A51" s="40">
        <v>2390445</v>
      </c>
      <c r="B51" s="23" t="s">
        <v>35</v>
      </c>
      <c r="C51" s="33" t="s">
        <v>36</v>
      </c>
      <c r="D51" s="41"/>
      <c r="E51" s="41"/>
      <c r="F51" s="41"/>
      <c r="G51" s="41">
        <v>20.5</v>
      </c>
      <c r="H51" s="42">
        <v>16.600000000000001</v>
      </c>
      <c r="I51" s="42">
        <v>20.5</v>
      </c>
      <c r="J51" s="41"/>
      <c r="K51" s="41"/>
      <c r="L51" s="41"/>
      <c r="M51" s="41"/>
      <c r="N51" s="41"/>
      <c r="O51" s="41">
        <v>18.5</v>
      </c>
      <c r="P51" s="41"/>
      <c r="Q51" s="41"/>
      <c r="R51" s="41"/>
      <c r="S51" s="41"/>
      <c r="T51" s="41">
        <v>24.4</v>
      </c>
      <c r="U51" s="41">
        <v>21.4</v>
      </c>
      <c r="V51" s="41">
        <v>13.3</v>
      </c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3">
        <f t="shared" si="3"/>
        <v>7</v>
      </c>
      <c r="BL51" s="41">
        <f t="shared" si="4"/>
        <v>19.314285714285717</v>
      </c>
      <c r="BM51" s="44" cm="1">
        <f t="array" ref="BM51" xml:space="preserve">                                                                                                                                                                                                                                                        IF(BK51&gt;=20,AVERAGE(_xlfn.TAKE(_xlfn._xlws.SORT(_xlfn.TAKE(_xlfn._xlws.FILTER(D51:BJ51,D51:BJ51&lt;&gt;""),1,-20),1,1,TRUE),,8)),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IF(BK51=19,AVERAGE(_xlfn.TAKE(_xlfn._xlws.SORT(D51:BJ51,1,1,TRUE),,7)),
IF(BK51=18,AVERAGE(_xlfn.TAKE(_xlfn._xlws.SORT(D51:BJ51,1,1,TRUE),,6)),
IF(BK51=17,AVERAGE(_xlfn.TAKE(_xlfn._xlws.SORT(D51:BJ51,1,1,TRUE),,6)),
IF(BK51=16,AVERAGE(_xlfn.TAKE(_xlfn._xlws.SORT(D51:BJ51,1,1,TRUE),,5)),
IF(BK51=15,AVERAGE(_xlfn.TAKE(_xlfn._xlws.SORT(D51:BJ51,1,1,TRUE),,5)),
IF(BK51=14,AVERAGE(_xlfn.TAKE(_xlfn._xlws.SORT(D51:BJ51,1,1,TRUE),,4)),
IF(BK51=13,AVERAGE(_xlfn.TAKE(_xlfn._xlws.SORT(D51:BJ51,1,1,TRUE),,4)),
IF(BK51=12,AVERAGE(_xlfn.TAKE(_xlfn._xlws.SORT(D51:BJ51,1,1,TRUE),,4)),
IF(BK51=11,AVERAGE(_xlfn.TAKE(_xlfn._xlws.SORT(D51:BJ51,1,1,TRUE),,3)),
IF(BK51=10,AVERAGE(_xlfn.TAKE(_xlfn._xlws.SORT(D51:BJ51,1,1,TRUE),,3)),
IF(BK51=9,AVERAGE(_xlfn.TAKE(_xlfn._xlws.SORT(D51:BJ51,1,1,TRUE),,3)),
IF(BK51=8,AVERAGE(_xlfn.TAKE(_xlfn._xlws.SORT(D51:BJ51,1,1,TRUE),,2)),
IF(BK51=7,AVERAGE(_xlfn.TAKE(_xlfn._xlws.SORT(D51:BJ51,1,1,TRUE),,2)),
IF(BK51=6,AVERAGE(_xlfn.TAKE(_xlfn._xlws.SORT(D51:BJ51,1,1,TRUE),,2))-1,
IF(BK51=5,AVERAGE(_xlfn.TAKE(_xlfn._xlws.SORT(D51:BJ51,1,1,TRUE),,1)),
IF(BK51=4,AVERAGE(_xlfn.TAKE(_xlfn._xlws.SORT(D51:BJ51,1,1,TRUE),,1))-1,
IF(BK51=3,AVERAGE(_xlfn.TAKE(_xlfn._xlws.SORT(D51:BJ51,1,1,TRUE),,1))-2,
IF(BK51&lt;3,BL51,)))))))))))))))))))</f>
        <v>14.950000000000001</v>
      </c>
      <c r="BN51" s="45" t="s">
        <v>7</v>
      </c>
      <c r="BO51" s="47">
        <f t="shared" si="5"/>
        <v>-11.346902654867259</v>
      </c>
    </row>
    <row r="52" spans="1:67" ht="15.75" customHeight="1" x14ac:dyDescent="0.25">
      <c r="A52" s="48">
        <v>2343508</v>
      </c>
      <c r="B52" s="23" t="s">
        <v>35</v>
      </c>
      <c r="C52" s="33" t="s">
        <v>143</v>
      </c>
      <c r="D52" s="41"/>
      <c r="E52" s="41"/>
      <c r="F52" s="41"/>
      <c r="G52" s="41"/>
      <c r="H52" s="42"/>
      <c r="I52" s="42"/>
      <c r="J52" s="41"/>
      <c r="K52" s="41">
        <v>26.3</v>
      </c>
      <c r="L52" s="41">
        <v>28.6</v>
      </c>
      <c r="M52" s="41"/>
      <c r="N52" s="41"/>
      <c r="O52" s="41">
        <v>33.799999999999997</v>
      </c>
      <c r="P52" s="41"/>
      <c r="Q52" s="41"/>
      <c r="R52" s="41">
        <v>24.4</v>
      </c>
      <c r="S52" s="41">
        <v>24.4</v>
      </c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3">
        <f t="shared" si="3"/>
        <v>5</v>
      </c>
      <c r="BL52" s="41">
        <f t="shared" si="4"/>
        <v>27.5</v>
      </c>
      <c r="BM52" s="44" cm="1">
        <f t="array" ref="BM52" xml:space="preserve">                                                                                                                                                                                                                                                        IF(BK52&gt;=20,AVERAGE(_xlfn.TAKE(_xlfn._xlws.SORT(_xlfn.TAKE(_xlfn._xlws.FILTER(D52:BJ52,D52:BJ52&lt;&gt;""),1,-20),1,1,TRUE),,8)),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IF(BK52=19,AVERAGE(_xlfn.TAKE(_xlfn._xlws.SORT(D52:BJ52,1,1,TRUE),,7)),
IF(BK52=18,AVERAGE(_xlfn.TAKE(_xlfn._xlws.SORT(D52:BJ52,1,1,TRUE),,6)),
IF(BK52=17,AVERAGE(_xlfn.TAKE(_xlfn._xlws.SORT(D52:BJ52,1,1,TRUE),,6)),
IF(BK52=16,AVERAGE(_xlfn.TAKE(_xlfn._xlws.SORT(D52:BJ52,1,1,TRUE),,5)),
IF(BK52=15,AVERAGE(_xlfn.TAKE(_xlfn._xlws.SORT(D52:BJ52,1,1,TRUE),,5)),
IF(BK52=14,AVERAGE(_xlfn.TAKE(_xlfn._xlws.SORT(D52:BJ52,1,1,TRUE),,4)),
IF(BK52=13,AVERAGE(_xlfn.TAKE(_xlfn._xlws.SORT(D52:BJ52,1,1,TRUE),,4)),
IF(BK52=12,AVERAGE(_xlfn.TAKE(_xlfn._xlws.SORT(D52:BJ52,1,1,TRUE),,4)),
IF(BK52=11,AVERAGE(_xlfn.TAKE(_xlfn._xlws.SORT(D52:BJ52,1,1,TRUE),,3)),
IF(BK52=10,AVERAGE(_xlfn.TAKE(_xlfn._xlws.SORT(D52:BJ52,1,1,TRUE),,3)),
IF(BK52=9,AVERAGE(_xlfn.TAKE(_xlfn._xlws.SORT(D52:BJ52,1,1,TRUE),,3)),
IF(BK52=8,AVERAGE(_xlfn.TAKE(_xlfn._xlws.SORT(D52:BJ52,1,1,TRUE),,2)),
IF(BK52=7,AVERAGE(_xlfn.TAKE(_xlfn._xlws.SORT(D52:BJ52,1,1,TRUE),,2)),
IF(BK52=6,AVERAGE(_xlfn.TAKE(_xlfn._xlws.SORT(D52:BJ52,1,1,TRUE),,2))-1,
IF(BK52=5,AVERAGE(_xlfn.TAKE(_xlfn._xlws.SORT(D52:BJ52,1,1,TRUE),,1)),
IF(BK52=4,AVERAGE(_xlfn.TAKE(_xlfn._xlws.SORT(D52:BJ52,1,1,TRUE),,1))-1,
IF(BK52=3,AVERAGE(_xlfn.TAKE(_xlfn._xlws.SORT(D52:BJ52,1,1,TRUE),,1))-2,
IF(BK52&lt;3,BL52,)))))))))))))))))))</f>
        <v>24.4</v>
      </c>
      <c r="BN52" s="45" t="s">
        <v>7</v>
      </c>
      <c r="BO52" s="47">
        <f t="shared" si="5"/>
        <v>-21.047787610619469</v>
      </c>
    </row>
    <row r="53" spans="1:67" ht="15" x14ac:dyDescent="0.2">
      <c r="A53" s="40">
        <v>174486</v>
      </c>
      <c r="B53" s="23" t="s">
        <v>66</v>
      </c>
      <c r="C53" s="33" t="s">
        <v>67</v>
      </c>
      <c r="D53" s="41">
        <v>21.4</v>
      </c>
      <c r="E53" s="41">
        <v>23.4</v>
      </c>
      <c r="F53" s="41">
        <v>24.4</v>
      </c>
      <c r="G53" s="41"/>
      <c r="H53" s="42"/>
      <c r="I53" s="42">
        <v>28.3</v>
      </c>
      <c r="J53" s="41"/>
      <c r="K53" s="41"/>
      <c r="L53" s="41"/>
      <c r="M53" s="41">
        <v>22.4</v>
      </c>
      <c r="N53" s="41"/>
      <c r="O53" s="41">
        <v>25.3</v>
      </c>
      <c r="P53" s="41">
        <v>24.4</v>
      </c>
      <c r="Q53" s="41"/>
      <c r="R53" s="41">
        <v>23.4</v>
      </c>
      <c r="S53" s="41"/>
      <c r="T53" s="41"/>
      <c r="U53" s="41"/>
      <c r="V53" s="41">
        <v>29.2</v>
      </c>
      <c r="W53" s="41">
        <v>18.5</v>
      </c>
      <c r="X53" s="41"/>
      <c r="Y53" s="41">
        <v>20.5</v>
      </c>
      <c r="Z53" s="41"/>
      <c r="AA53" s="41"/>
      <c r="AB53" s="41"/>
      <c r="AC53" s="41"/>
      <c r="AD53" s="41"/>
      <c r="AE53" s="41">
        <v>19.5</v>
      </c>
      <c r="AF53" s="41"/>
      <c r="AG53" s="41">
        <v>17.5</v>
      </c>
      <c r="AH53" s="41">
        <v>24.4</v>
      </c>
      <c r="AI53" s="41">
        <v>21.4</v>
      </c>
      <c r="AJ53" s="41">
        <v>23.4</v>
      </c>
      <c r="AK53" s="41">
        <v>23.4</v>
      </c>
      <c r="AL53" s="41"/>
      <c r="AM53" s="41"/>
      <c r="AN53" s="41">
        <v>21.4</v>
      </c>
      <c r="AO53" s="41">
        <v>25.3</v>
      </c>
      <c r="AP53" s="41">
        <v>17.5</v>
      </c>
      <c r="AQ53" s="41">
        <v>19.5</v>
      </c>
      <c r="AR53" s="41"/>
      <c r="AS53" s="41"/>
      <c r="AT53" s="41"/>
      <c r="AU53" s="41">
        <v>22.4</v>
      </c>
      <c r="AV53" s="41">
        <v>21.4</v>
      </c>
      <c r="AW53" s="41">
        <v>23.4</v>
      </c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3">
        <f t="shared" si="3"/>
        <v>24</v>
      </c>
      <c r="BL53" s="41">
        <f t="shared" si="4"/>
        <v>22.570833333333326</v>
      </c>
      <c r="BM53" s="44" cm="1">
        <f t="array" ref="BM53" xml:space="preserve">                                                                                                                                                                                                                                                        IF(BK53&gt;=20,AVERAGE(_xlfn.TAKE(_xlfn._xlws.SORT(_xlfn.TAKE(_xlfn._xlws.FILTER(D53:BJ53,D53:BJ53&lt;&gt;""),1,-20),1,1,TRUE),,8)),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IF(BK53=19,AVERAGE(_xlfn.TAKE(_xlfn._xlws.SORT(D53:BJ53,1,1,TRUE),,7)),
IF(BK53=18,AVERAGE(_xlfn.TAKE(_xlfn._xlws.SORT(D53:BJ53,1,1,TRUE),,6)),
IF(BK53=17,AVERAGE(_xlfn.TAKE(_xlfn._xlws.SORT(D53:BJ53,1,1,TRUE),,6)),
IF(BK53=16,AVERAGE(_xlfn.TAKE(_xlfn._xlws.SORT(D53:BJ53,1,1,TRUE),,5)),
IF(BK53=15,AVERAGE(_xlfn.TAKE(_xlfn._xlws.SORT(D53:BJ53,1,1,TRUE),,5)),
IF(BK53=14,AVERAGE(_xlfn.TAKE(_xlfn._xlws.SORT(D53:BJ53,1,1,TRUE),,4)),
IF(BK53=13,AVERAGE(_xlfn.TAKE(_xlfn._xlws.SORT(D53:BJ53,1,1,TRUE),,4)),
IF(BK53=12,AVERAGE(_xlfn.TAKE(_xlfn._xlws.SORT(D53:BJ53,1,1,TRUE),,4)),
IF(BK53=11,AVERAGE(_xlfn.TAKE(_xlfn._xlws.SORT(D53:BJ53,1,1,TRUE),,3)),
IF(BK53=10,AVERAGE(_xlfn.TAKE(_xlfn._xlws.SORT(D53:BJ53,1,1,TRUE),,3)),
IF(BK53=9,AVERAGE(_xlfn.TAKE(_xlfn._xlws.SORT(D53:BJ53,1,1,TRUE),,3)),
IF(BK53=8,AVERAGE(_xlfn.TAKE(_xlfn._xlws.SORT(D53:BJ53,1,1,TRUE),,2)),
IF(BK53=7,AVERAGE(_xlfn.TAKE(_xlfn._xlws.SORT(D53:BJ53,1,1,TRUE),,2)),
IF(BK53=6,AVERAGE(_xlfn.TAKE(_xlfn._xlws.SORT(D53:BJ53,1,1,TRUE),,2))-1,
IF(BK53=5,AVERAGE(_xlfn.TAKE(_xlfn._xlws.SORT(D53:BJ53,1,1,TRUE),,1)),
IF(BK53=4,AVERAGE(_xlfn.TAKE(_xlfn._xlws.SORT(D53:BJ53,1,1,TRUE),,1))-1,
IF(BK53=3,AVERAGE(_xlfn.TAKE(_xlfn._xlws.SORT(D53:BJ53,1,1,TRUE),,1))-2,
IF(BK53&lt;3,BL53,)))))))))))))))))))</f>
        <v>19.475000000000001</v>
      </c>
      <c r="BN53" s="45" t="s">
        <v>7</v>
      </c>
      <c r="BO53" s="47">
        <f t="shared" si="5"/>
        <v>-15.99203539823009</v>
      </c>
    </row>
    <row r="54" spans="1:67" ht="15" x14ac:dyDescent="0.2">
      <c r="A54" s="40">
        <v>4702426</v>
      </c>
      <c r="B54" s="23" t="s">
        <v>114</v>
      </c>
      <c r="C54" s="33" t="s">
        <v>117</v>
      </c>
      <c r="D54" s="41"/>
      <c r="E54" s="41"/>
      <c r="F54" s="41"/>
      <c r="G54" s="41"/>
      <c r="H54" s="42">
        <v>9.5</v>
      </c>
      <c r="I54" s="42"/>
      <c r="J54" s="41"/>
      <c r="K54" s="41"/>
      <c r="L54" s="41"/>
      <c r="M54" s="41"/>
      <c r="N54" s="41"/>
      <c r="O54" s="41"/>
      <c r="P54" s="41">
        <v>11.7</v>
      </c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3">
        <f t="shared" si="3"/>
        <v>2</v>
      </c>
      <c r="BL54" s="41">
        <f t="shared" si="4"/>
        <v>10.6</v>
      </c>
      <c r="BM54" s="44" cm="1">
        <f t="array" ref="BM54" xml:space="preserve">                                                                                                                                                                                                                                                        IF(BK54&gt;=20,AVERAGE(_xlfn.TAKE(_xlfn._xlws.SORT(_xlfn.TAKE(_xlfn._xlws.FILTER(D54:BJ54,D54:BJ54&lt;&gt;""),1,-20),1,1,TRUE),,8)),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IF(BK54=19,AVERAGE(_xlfn.TAKE(_xlfn._xlws.SORT(D54:BJ54,1,1,TRUE),,7)),
IF(BK54=18,AVERAGE(_xlfn.TAKE(_xlfn._xlws.SORT(D54:BJ54,1,1,TRUE),,6)),
IF(BK54=17,AVERAGE(_xlfn.TAKE(_xlfn._xlws.SORT(D54:BJ54,1,1,TRUE),,6)),
IF(BK54=16,AVERAGE(_xlfn.TAKE(_xlfn._xlws.SORT(D54:BJ54,1,1,TRUE),,5)),
IF(BK54=15,AVERAGE(_xlfn.TAKE(_xlfn._xlws.SORT(D54:BJ54,1,1,TRUE),,5)),
IF(BK54=14,AVERAGE(_xlfn.TAKE(_xlfn._xlws.SORT(D54:BJ54,1,1,TRUE),,4)),
IF(BK54=13,AVERAGE(_xlfn.TAKE(_xlfn._xlws.SORT(D54:BJ54,1,1,TRUE),,4)),
IF(BK54=12,AVERAGE(_xlfn.TAKE(_xlfn._xlws.SORT(D54:BJ54,1,1,TRUE),,4)),
IF(BK54=11,AVERAGE(_xlfn.TAKE(_xlfn._xlws.SORT(D54:BJ54,1,1,TRUE),,3)),
IF(BK54=10,AVERAGE(_xlfn.TAKE(_xlfn._xlws.SORT(D54:BJ54,1,1,TRUE),,3)),
IF(BK54=9,AVERAGE(_xlfn.TAKE(_xlfn._xlws.SORT(D54:BJ54,1,1,TRUE),,3)),
IF(BK54=8,AVERAGE(_xlfn.TAKE(_xlfn._xlws.SORT(D54:BJ54,1,1,TRUE),,2)),
IF(BK54=7,AVERAGE(_xlfn.TAKE(_xlfn._xlws.SORT(D54:BJ54,1,1,TRUE),,2)),
IF(BK54=6,AVERAGE(_xlfn.TAKE(_xlfn._xlws.SORT(D54:BJ54,1,1,TRUE),,2))-1,
IF(BK54=5,AVERAGE(_xlfn.TAKE(_xlfn._xlws.SORT(D54:BJ54,1,1,TRUE),,1)),
IF(BK54=4,AVERAGE(_xlfn.TAKE(_xlfn._xlws.SORT(D54:BJ54,1,1,TRUE),,1))-1,
IF(BK54=3,AVERAGE(_xlfn.TAKE(_xlfn._xlws.SORT(D54:BJ54,1,1,TRUE),,1))-2,
IF(BK54&lt;3,BL54,)))))))))))))))))))</f>
        <v>10.6</v>
      </c>
      <c r="BN54" s="45" t="s">
        <v>7</v>
      </c>
      <c r="BO54" s="47">
        <f t="shared" si="5"/>
        <v>-6.8814159292035395</v>
      </c>
    </row>
    <row r="55" spans="1:67" ht="15" x14ac:dyDescent="0.2">
      <c r="A55" s="40">
        <v>2145714</v>
      </c>
      <c r="B55" s="23" t="s">
        <v>19</v>
      </c>
      <c r="C55" s="33" t="s">
        <v>20</v>
      </c>
      <c r="D55" s="41"/>
      <c r="E55" s="41"/>
      <c r="F55" s="41"/>
      <c r="G55" s="41">
        <v>12.7</v>
      </c>
      <c r="H55" s="42">
        <v>16.100000000000001</v>
      </c>
      <c r="I55" s="41"/>
      <c r="J55" s="41"/>
      <c r="K55" s="41"/>
      <c r="L55" s="41"/>
      <c r="M55" s="41">
        <v>19.5</v>
      </c>
      <c r="N55" s="41"/>
      <c r="O55" s="41"/>
      <c r="P55" s="41"/>
      <c r="Q55" s="41"/>
      <c r="R55" s="41">
        <v>20.9</v>
      </c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3">
        <f t="shared" si="3"/>
        <v>4</v>
      </c>
      <c r="BL55" s="41">
        <f t="shared" si="4"/>
        <v>17.299999999999997</v>
      </c>
      <c r="BM55" s="44" cm="1">
        <f t="array" ref="BM55" xml:space="preserve">                                                                                                                                                                                                                                                        IF(BK55&gt;=20,AVERAGE(_xlfn.TAKE(_xlfn._xlws.SORT(_xlfn.TAKE(_xlfn._xlws.FILTER(D55:BJ55,D55:BJ55&lt;&gt;""),1,-20),1,1,TRUE),,8)),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IF(BK55=19,AVERAGE(_xlfn.TAKE(_xlfn._xlws.SORT(D55:BJ55,1,1,TRUE),,7)),
IF(BK55=18,AVERAGE(_xlfn.TAKE(_xlfn._xlws.SORT(D55:BJ55,1,1,TRUE),,6)),
IF(BK55=17,AVERAGE(_xlfn.TAKE(_xlfn._xlws.SORT(D55:BJ55,1,1,TRUE),,6)),
IF(BK55=16,AVERAGE(_xlfn.TAKE(_xlfn._xlws.SORT(D55:BJ55,1,1,TRUE),,5)),
IF(BK55=15,AVERAGE(_xlfn.TAKE(_xlfn._xlws.SORT(D55:BJ55,1,1,TRUE),,5)),
IF(BK55=14,AVERAGE(_xlfn.TAKE(_xlfn._xlws.SORT(D55:BJ55,1,1,TRUE),,4)),
IF(BK55=13,AVERAGE(_xlfn.TAKE(_xlfn._xlws.SORT(D55:BJ55,1,1,TRUE),,4)),
IF(BK55=12,AVERAGE(_xlfn.TAKE(_xlfn._xlws.SORT(D55:BJ55,1,1,TRUE),,4)),
IF(BK55=11,AVERAGE(_xlfn.TAKE(_xlfn._xlws.SORT(D55:BJ55,1,1,TRUE),,3)),
IF(BK55=10,AVERAGE(_xlfn.TAKE(_xlfn._xlws.SORT(D55:BJ55,1,1,TRUE),,3)),
IF(BK55=9,AVERAGE(_xlfn.TAKE(_xlfn._xlws.SORT(D55:BJ55,1,1,TRUE),,3)),
IF(BK55=8,AVERAGE(_xlfn.TAKE(_xlfn._xlws.SORT(D55:BJ55,1,1,TRUE),,2)),
IF(BK55=7,AVERAGE(_xlfn.TAKE(_xlfn._xlws.SORT(D55:BJ55,1,1,TRUE),,2)),
IF(BK55=6,AVERAGE(_xlfn.TAKE(_xlfn._xlws.SORT(D55:BJ55,1,1,TRUE),,2))-1,
IF(BK55=5,AVERAGE(_xlfn.TAKE(_xlfn._xlws.SORT(D55:BJ55,1,1,TRUE),,1)),
IF(BK55=4,AVERAGE(_xlfn.TAKE(_xlfn._xlws.SORT(D55:BJ55,1,1,TRUE),,1))-1,
IF(BK55=3,AVERAGE(_xlfn.TAKE(_xlfn._xlws.SORT(D55:BJ55,1,1,TRUE),,1))-2,
IF(BK55&lt;3,BL55,)))))))))))))))))))</f>
        <v>11.7</v>
      </c>
      <c r="BN55" s="45" t="s">
        <v>7</v>
      </c>
      <c r="BO55" s="47">
        <f t="shared" si="5"/>
        <v>-8.0106194690265493</v>
      </c>
    </row>
    <row r="56" spans="1:67" ht="15" x14ac:dyDescent="0.2">
      <c r="A56" s="40">
        <v>1082385</v>
      </c>
      <c r="B56" s="23" t="s">
        <v>101</v>
      </c>
      <c r="C56" s="33" t="s">
        <v>103</v>
      </c>
      <c r="D56" s="41">
        <v>20.5</v>
      </c>
      <c r="E56" s="41"/>
      <c r="F56" s="41"/>
      <c r="G56" s="41"/>
      <c r="H56" s="42"/>
      <c r="I56" s="42"/>
      <c r="J56" s="41"/>
      <c r="K56" s="41">
        <v>11.7</v>
      </c>
      <c r="L56" s="41"/>
      <c r="M56" s="41"/>
      <c r="N56" s="41"/>
      <c r="O56" s="41"/>
      <c r="P56" s="41">
        <v>18.5</v>
      </c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3">
        <f t="shared" si="3"/>
        <v>3</v>
      </c>
      <c r="BL56" s="41">
        <f t="shared" si="4"/>
        <v>16.900000000000002</v>
      </c>
      <c r="BM56" s="44" cm="1">
        <f t="array" ref="BM56" xml:space="preserve">                                                                                                                                                                                                                                                        IF(BK56&gt;=20,AVERAGE(_xlfn.TAKE(_xlfn._xlws.SORT(_xlfn.TAKE(_xlfn._xlws.FILTER(D56:BJ56,D56:BJ56&lt;&gt;""),1,-20),1,1,TRUE),,8)),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IF(BK56=19,AVERAGE(_xlfn.TAKE(_xlfn._xlws.SORT(D56:BJ56,1,1,TRUE),,7)),
IF(BK56=18,AVERAGE(_xlfn.TAKE(_xlfn._xlws.SORT(D56:BJ56,1,1,TRUE),,6)),
IF(BK56=17,AVERAGE(_xlfn.TAKE(_xlfn._xlws.SORT(D56:BJ56,1,1,TRUE),,6)),
IF(BK56=16,AVERAGE(_xlfn.TAKE(_xlfn._xlws.SORT(D56:BJ56,1,1,TRUE),,5)),
IF(BK56=15,AVERAGE(_xlfn.TAKE(_xlfn._xlws.SORT(D56:BJ56,1,1,TRUE),,5)),
IF(BK56=14,AVERAGE(_xlfn.TAKE(_xlfn._xlws.SORT(D56:BJ56,1,1,TRUE),,4)),
IF(BK56=13,AVERAGE(_xlfn.TAKE(_xlfn._xlws.SORT(D56:BJ56,1,1,TRUE),,4)),
IF(BK56=12,AVERAGE(_xlfn.TAKE(_xlfn._xlws.SORT(D56:BJ56,1,1,TRUE),,4)),
IF(BK56=11,AVERAGE(_xlfn.TAKE(_xlfn._xlws.SORT(D56:BJ56,1,1,TRUE),,3)),
IF(BK56=10,AVERAGE(_xlfn.TAKE(_xlfn._xlws.SORT(D56:BJ56,1,1,TRUE),,3)),
IF(BK56=9,AVERAGE(_xlfn.TAKE(_xlfn._xlws.SORT(D56:BJ56,1,1,TRUE),,3)),
IF(BK56=8,AVERAGE(_xlfn.TAKE(_xlfn._xlws.SORT(D56:BJ56,1,1,TRUE),,2)),
IF(BK56=7,AVERAGE(_xlfn.TAKE(_xlfn._xlws.SORT(D56:BJ56,1,1,TRUE),,2)),
IF(BK56=6,AVERAGE(_xlfn.TAKE(_xlfn._xlws.SORT(D56:BJ56,1,1,TRUE),,2))-1,
IF(BK56=5,AVERAGE(_xlfn.TAKE(_xlfn._xlws.SORT(D56:BJ56,1,1,TRUE),,1)),
IF(BK56=4,AVERAGE(_xlfn.TAKE(_xlfn._xlws.SORT(D56:BJ56,1,1,TRUE),,1))-1,
IF(BK56=3,AVERAGE(_xlfn.TAKE(_xlfn._xlws.SORT(D56:BJ56,1,1,TRUE),,1))-2,
IF(BK56&lt;3,BL56,)))))))))))))))))))</f>
        <v>9.6999999999999993</v>
      </c>
      <c r="BN56" s="45" t="s">
        <v>7</v>
      </c>
      <c r="BO56" s="47">
        <f t="shared" si="5"/>
        <v>-5.9575221238938045</v>
      </c>
    </row>
    <row r="57" spans="1:67" ht="15.75" customHeight="1" x14ac:dyDescent="0.25">
      <c r="A57" s="48">
        <v>9358659</v>
      </c>
      <c r="B57" s="23" t="s">
        <v>62</v>
      </c>
      <c r="C57" s="33" t="s">
        <v>146</v>
      </c>
      <c r="D57" s="41"/>
      <c r="E57" s="41"/>
      <c r="F57" s="41"/>
      <c r="G57" s="41"/>
      <c r="H57" s="42"/>
      <c r="I57" s="42"/>
      <c r="J57" s="41"/>
      <c r="K57" s="41">
        <v>23.4</v>
      </c>
      <c r="L57" s="41">
        <v>29.6</v>
      </c>
      <c r="M57" s="41"/>
      <c r="N57" s="41"/>
      <c r="O57" s="41">
        <v>27.5</v>
      </c>
      <c r="P57" s="41"/>
      <c r="Q57" s="41"/>
      <c r="R57" s="41">
        <v>31.7</v>
      </c>
      <c r="S57" s="41">
        <v>25.4</v>
      </c>
      <c r="T57" s="41">
        <v>32.700000000000003</v>
      </c>
      <c r="U57" s="41">
        <v>31.7</v>
      </c>
      <c r="V57" s="41">
        <v>38</v>
      </c>
      <c r="W57" s="41"/>
      <c r="X57" s="41"/>
      <c r="Y57" s="41"/>
      <c r="Z57" s="41"/>
      <c r="AA57" s="41"/>
      <c r="AB57" s="41">
        <v>26.5</v>
      </c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3">
        <f t="shared" si="3"/>
        <v>9</v>
      </c>
      <c r="BL57" s="41">
        <f t="shared" si="4"/>
        <v>29.611111111111111</v>
      </c>
      <c r="BM57" s="44" cm="1">
        <f t="array" ref="BM57" xml:space="preserve">                                                                                                                                                                                                                                                        IF(BK57&gt;=20,AVERAGE(_xlfn.TAKE(_xlfn._xlws.SORT(_xlfn.TAKE(_xlfn._xlws.FILTER(D57:BJ57,D57:BJ57&lt;&gt;""),1,-20),1,1,TRUE),,8)),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IF(BK57=19,AVERAGE(_xlfn.TAKE(_xlfn._xlws.SORT(D57:BJ57,1,1,TRUE),,7)),
IF(BK57=18,AVERAGE(_xlfn.TAKE(_xlfn._xlws.SORT(D57:BJ57,1,1,TRUE),,6)),
IF(BK57=17,AVERAGE(_xlfn.TAKE(_xlfn._xlws.SORT(D57:BJ57,1,1,TRUE),,6)),
IF(BK57=16,AVERAGE(_xlfn.TAKE(_xlfn._xlws.SORT(D57:BJ57,1,1,TRUE),,5)),
IF(BK57=15,AVERAGE(_xlfn.TAKE(_xlfn._xlws.SORT(D57:BJ57,1,1,TRUE),,5)),
IF(BK57=14,AVERAGE(_xlfn.TAKE(_xlfn._xlws.SORT(D57:BJ57,1,1,TRUE),,4)),
IF(BK57=13,AVERAGE(_xlfn.TAKE(_xlfn._xlws.SORT(D57:BJ57,1,1,TRUE),,4)),
IF(BK57=12,AVERAGE(_xlfn.TAKE(_xlfn._xlws.SORT(D57:BJ57,1,1,TRUE),,4)),
IF(BK57=11,AVERAGE(_xlfn.TAKE(_xlfn._xlws.SORT(D57:BJ57,1,1,TRUE),,3)),
IF(BK57=10,AVERAGE(_xlfn.TAKE(_xlfn._xlws.SORT(D57:BJ57,1,1,TRUE),,3)),
IF(BK57=9,AVERAGE(_xlfn.TAKE(_xlfn._xlws.SORT(D57:BJ57,1,1,TRUE),,3)),
IF(BK57=8,AVERAGE(_xlfn.TAKE(_xlfn._xlws.SORT(D57:BJ57,1,1,TRUE),,2)),
IF(BK57=7,AVERAGE(_xlfn.TAKE(_xlfn._xlws.SORT(D57:BJ57,1,1,TRUE),,2)),
IF(BK57=6,AVERAGE(_xlfn.TAKE(_xlfn._xlws.SORT(D57:BJ57,1,1,TRUE),,2))-1,
IF(BK57=5,AVERAGE(_xlfn.TAKE(_xlfn._xlws.SORT(D57:BJ57,1,1,TRUE),,1)),
IF(BK57=4,AVERAGE(_xlfn.TAKE(_xlfn._xlws.SORT(D57:BJ57,1,1,TRUE),,1))-1,
IF(BK57=3,AVERAGE(_xlfn.TAKE(_xlfn._xlws.SORT(D57:BJ57,1,1,TRUE),,1))-2,
IF(BK57&lt;3,BL57,)))))))))))))))))))</f>
        <v>25.099999999999998</v>
      </c>
      <c r="BN57" s="45" t="s">
        <v>8</v>
      </c>
      <c r="BO57" s="47">
        <f t="shared" si="5"/>
        <v>-16.689380530973452</v>
      </c>
    </row>
    <row r="58" spans="1:67" ht="15" x14ac:dyDescent="0.25">
      <c r="A58" s="48">
        <v>1579162</v>
      </c>
      <c r="B58" s="23" t="s">
        <v>144</v>
      </c>
      <c r="C58" s="33" t="s">
        <v>145</v>
      </c>
      <c r="D58" s="41"/>
      <c r="E58" s="41"/>
      <c r="F58" s="41"/>
      <c r="G58" s="41"/>
      <c r="H58" s="42"/>
      <c r="I58" s="42"/>
      <c r="J58" s="41"/>
      <c r="K58" s="41">
        <v>14.6</v>
      </c>
      <c r="L58" s="41"/>
      <c r="M58" s="41"/>
      <c r="N58" s="41"/>
      <c r="O58" s="41"/>
      <c r="P58" s="41">
        <v>9.6999999999999993</v>
      </c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3">
        <f t="shared" si="3"/>
        <v>2</v>
      </c>
      <c r="BL58" s="41">
        <f t="shared" si="4"/>
        <v>12.149999999999999</v>
      </c>
      <c r="BM58" s="44" cm="1">
        <f t="array" ref="BM58" xml:space="preserve">                                                                                                                                                                                                                                                        IF(BK58&gt;=20,AVERAGE(_xlfn.TAKE(_xlfn._xlws.SORT(_xlfn.TAKE(_xlfn._xlws.FILTER(D58:BJ58,D58:BJ58&lt;&gt;""),1,-20),1,1,TRUE),,8)),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IF(BK58=19,AVERAGE(_xlfn.TAKE(_xlfn._xlws.SORT(D58:BJ58,1,1,TRUE),,7)),
IF(BK58=18,AVERAGE(_xlfn.TAKE(_xlfn._xlws.SORT(D58:BJ58,1,1,TRUE),,6)),
IF(BK58=17,AVERAGE(_xlfn.TAKE(_xlfn._xlws.SORT(D58:BJ58,1,1,TRUE),,6)),
IF(BK58=16,AVERAGE(_xlfn.TAKE(_xlfn._xlws.SORT(D58:BJ58,1,1,TRUE),,5)),
IF(BK58=15,AVERAGE(_xlfn.TAKE(_xlfn._xlws.SORT(D58:BJ58,1,1,TRUE),,5)),
IF(BK58=14,AVERAGE(_xlfn.TAKE(_xlfn._xlws.SORT(D58:BJ58,1,1,TRUE),,4)),
IF(BK58=13,AVERAGE(_xlfn.TAKE(_xlfn._xlws.SORT(D58:BJ58,1,1,TRUE),,4)),
IF(BK58=12,AVERAGE(_xlfn.TAKE(_xlfn._xlws.SORT(D58:BJ58,1,1,TRUE),,4)),
IF(BK58=11,AVERAGE(_xlfn.TAKE(_xlfn._xlws.SORT(D58:BJ58,1,1,TRUE),,3)),
IF(BK58=10,AVERAGE(_xlfn.TAKE(_xlfn._xlws.SORT(D58:BJ58,1,1,TRUE),,3)),
IF(BK58=9,AVERAGE(_xlfn.TAKE(_xlfn._xlws.SORT(D58:BJ58,1,1,TRUE),,3)),
IF(BK58=8,AVERAGE(_xlfn.TAKE(_xlfn._xlws.SORT(D58:BJ58,1,1,TRUE),,2)),
IF(BK58=7,AVERAGE(_xlfn.TAKE(_xlfn._xlws.SORT(D58:BJ58,1,1,TRUE),,2)),
IF(BK58=6,AVERAGE(_xlfn.TAKE(_xlfn._xlws.SORT(D58:BJ58,1,1,TRUE),,2))-1,
IF(BK58=5,AVERAGE(_xlfn.TAKE(_xlfn._xlws.SORT(D58:BJ58,1,1,TRUE),,1)),
IF(BK58=4,AVERAGE(_xlfn.TAKE(_xlfn._xlws.SORT(D58:BJ58,1,1,TRUE),,1))-1,
IF(BK58=3,AVERAGE(_xlfn.TAKE(_xlfn._xlws.SORT(D58:BJ58,1,1,TRUE),,1))-2,
IF(BK58&lt;3,BL58,)))))))))))))))))))</f>
        <v>12.149999999999999</v>
      </c>
      <c r="BN58" s="45" t="s">
        <v>7</v>
      </c>
      <c r="BO58" s="47">
        <f t="shared" si="5"/>
        <v>-8.472566371681415</v>
      </c>
    </row>
    <row r="59" spans="1:67" ht="15" x14ac:dyDescent="0.2">
      <c r="A59" s="40">
        <v>711327</v>
      </c>
      <c r="B59" s="23" t="s">
        <v>97</v>
      </c>
      <c r="C59" s="33" t="s">
        <v>98</v>
      </c>
      <c r="D59" s="41">
        <v>10.7</v>
      </c>
      <c r="E59" s="41">
        <v>14.6</v>
      </c>
      <c r="F59" s="41"/>
      <c r="G59" s="41">
        <v>10.7</v>
      </c>
      <c r="H59" s="42">
        <v>19</v>
      </c>
      <c r="I59" s="42">
        <v>10.7</v>
      </c>
      <c r="J59" s="41"/>
      <c r="K59" s="41">
        <v>13.6</v>
      </c>
      <c r="L59" s="41">
        <v>16.8</v>
      </c>
      <c r="M59" s="41"/>
      <c r="N59" s="41"/>
      <c r="O59" s="41">
        <v>21.8</v>
      </c>
      <c r="P59" s="41"/>
      <c r="Q59" s="41">
        <v>16.600000000000001</v>
      </c>
      <c r="R59" s="41">
        <v>15.2</v>
      </c>
      <c r="S59" s="41"/>
      <c r="T59" s="41">
        <v>12.1</v>
      </c>
      <c r="U59" s="41">
        <v>14</v>
      </c>
      <c r="V59" s="41">
        <v>11.4</v>
      </c>
      <c r="W59" s="41">
        <v>21.4</v>
      </c>
      <c r="X59" s="41"/>
      <c r="Y59" s="41">
        <v>16.600000000000001</v>
      </c>
      <c r="Z59" s="41"/>
      <c r="AA59" s="41">
        <v>14.6</v>
      </c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3">
        <f t="shared" si="3"/>
        <v>16</v>
      </c>
      <c r="BL59" s="41">
        <f t="shared" si="4"/>
        <v>14.987499999999999</v>
      </c>
      <c r="BM59" s="44" cm="1">
        <f t="array" ref="BM59" xml:space="preserve">                                                                                                                                                                                                                                                        IF(BK59&gt;=20,AVERAGE(_xlfn.TAKE(_xlfn._xlws.SORT(_xlfn.TAKE(_xlfn._xlws.FILTER(D59:BJ59,D59:BJ59&lt;&gt;""),1,-20),1,1,TRUE),,8)),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IF(BK59=19,AVERAGE(_xlfn.TAKE(_xlfn._xlws.SORT(D59:BJ59,1,1,TRUE),,7)),
IF(BK59=18,AVERAGE(_xlfn.TAKE(_xlfn._xlws.SORT(D59:BJ59,1,1,TRUE),,6)),
IF(BK59=17,AVERAGE(_xlfn.TAKE(_xlfn._xlws.SORT(D59:BJ59,1,1,TRUE),,6)),
IF(BK59=16,AVERAGE(_xlfn.TAKE(_xlfn._xlws.SORT(D59:BJ59,1,1,TRUE),,5)),
IF(BK59=15,AVERAGE(_xlfn.TAKE(_xlfn._xlws.SORT(D59:BJ59,1,1,TRUE),,5)),
IF(BK59=14,AVERAGE(_xlfn.TAKE(_xlfn._xlws.SORT(D59:BJ59,1,1,TRUE),,4)),
IF(BK59=13,AVERAGE(_xlfn.TAKE(_xlfn._xlws.SORT(D59:BJ59,1,1,TRUE),,4)),
IF(BK59=12,AVERAGE(_xlfn.TAKE(_xlfn._xlws.SORT(D59:BJ59,1,1,TRUE),,4)),
IF(BK59=11,AVERAGE(_xlfn.TAKE(_xlfn._xlws.SORT(D59:BJ59,1,1,TRUE),,3)),
IF(BK59=10,AVERAGE(_xlfn.TAKE(_xlfn._xlws.SORT(D59:BJ59,1,1,TRUE),,3)),
IF(BK59=9,AVERAGE(_xlfn.TAKE(_xlfn._xlws.SORT(D59:BJ59,1,1,TRUE),,3)),
IF(BK59=8,AVERAGE(_xlfn.TAKE(_xlfn._xlws.SORT(D59:BJ59,1,1,TRUE),,2)),
IF(BK59=7,AVERAGE(_xlfn.TAKE(_xlfn._xlws.SORT(D59:BJ59,1,1,TRUE),,2)),
IF(BK59=6,AVERAGE(_xlfn.TAKE(_xlfn._xlws.SORT(D59:BJ59,1,1,TRUE),,2))-1,
IF(BK59=5,AVERAGE(_xlfn.TAKE(_xlfn._xlws.SORT(D59:BJ59,1,1,TRUE),,1)),
IF(BK59=4,AVERAGE(_xlfn.TAKE(_xlfn._xlws.SORT(D59:BJ59,1,1,TRUE),,1))-1,
IF(BK59=3,AVERAGE(_xlfn.TAKE(_xlfn._xlws.SORT(D59:BJ59,1,1,TRUE),,1))-2,
IF(BK59&lt;3,BL59,)))))))))))))))))))</f>
        <v>11.12</v>
      </c>
      <c r="BN59" s="45" t="s">
        <v>7</v>
      </c>
      <c r="BO59" s="47">
        <f t="shared" si="5"/>
        <v>-7.4152212389380523</v>
      </c>
    </row>
    <row r="60" spans="1:67" ht="15" x14ac:dyDescent="0.2">
      <c r="A60" s="23">
        <v>11900296</v>
      </c>
      <c r="B60" s="23" t="s">
        <v>77</v>
      </c>
      <c r="C60" s="33" t="s">
        <v>197</v>
      </c>
      <c r="D60" s="41"/>
      <c r="E60" s="41"/>
      <c r="F60" s="41"/>
      <c r="G60" s="41"/>
      <c r="H60" s="42"/>
      <c r="I60" s="42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>
        <v>16.600000000000001</v>
      </c>
      <c r="AI60" s="41">
        <v>22.4</v>
      </c>
      <c r="AJ60" s="41">
        <v>21.4</v>
      </c>
      <c r="AK60" s="41">
        <v>15.6</v>
      </c>
      <c r="AL60" s="41">
        <v>26.3</v>
      </c>
      <c r="AM60" s="41">
        <v>21.4</v>
      </c>
      <c r="AN60" s="41"/>
      <c r="AO60" s="41"/>
      <c r="AP60" s="41"/>
      <c r="AQ60" s="41">
        <v>15.6</v>
      </c>
      <c r="AR60" s="41">
        <v>15.6</v>
      </c>
      <c r="AS60" s="41">
        <v>18.5</v>
      </c>
      <c r="AT60" s="41"/>
      <c r="AU60" s="41">
        <v>18.5</v>
      </c>
      <c r="AV60" s="41">
        <v>11.7</v>
      </c>
      <c r="AW60" s="41">
        <v>21.4</v>
      </c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3">
        <f t="shared" si="3"/>
        <v>12</v>
      </c>
      <c r="BL60" s="41">
        <f t="shared" si="4"/>
        <v>18.749999999999996</v>
      </c>
      <c r="BM60" s="44" cm="1">
        <f t="array" ref="BM60" xml:space="preserve">                                                                                                                                                                                                                                                        IF(BK60&gt;=20,AVERAGE(_xlfn.TAKE(_xlfn._xlws.SORT(_xlfn.TAKE(_xlfn._xlws.FILTER(D60:BJ60,D60:BJ60&lt;&gt;""),1,-20),1,1,TRUE),,8)),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IF(BK60=19,AVERAGE(_xlfn.TAKE(_xlfn._xlws.SORT(D60:BJ60,1,1,TRUE),,7)),
IF(BK60=18,AVERAGE(_xlfn.TAKE(_xlfn._xlws.SORT(D60:BJ60,1,1,TRUE),,6)),
IF(BK60=17,AVERAGE(_xlfn.TAKE(_xlfn._xlws.SORT(D60:BJ60,1,1,TRUE),,6)),
IF(BK60=16,AVERAGE(_xlfn.TAKE(_xlfn._xlws.SORT(D60:BJ60,1,1,TRUE),,5)),
IF(BK60=15,AVERAGE(_xlfn.TAKE(_xlfn._xlws.SORT(D60:BJ60,1,1,TRUE),,5)),
IF(BK60=14,AVERAGE(_xlfn.TAKE(_xlfn._xlws.SORT(D60:BJ60,1,1,TRUE),,4)),
IF(BK60=13,AVERAGE(_xlfn.TAKE(_xlfn._xlws.SORT(D60:BJ60,1,1,TRUE),,4)),
IF(BK60=12,AVERAGE(_xlfn.TAKE(_xlfn._xlws.SORT(D60:BJ60,1,1,TRUE),,4)),
IF(BK60=11,AVERAGE(_xlfn.TAKE(_xlfn._xlws.SORT(D60:BJ60,1,1,TRUE),,3)),
IF(BK60=10,AVERAGE(_xlfn.TAKE(_xlfn._xlws.SORT(D60:BJ60,1,1,TRUE),,3)),
IF(BK60=9,AVERAGE(_xlfn.TAKE(_xlfn._xlws.SORT(D60:BJ60,1,1,TRUE),,3)),
IF(BK60=8,AVERAGE(_xlfn.TAKE(_xlfn._xlws.SORT(D60:BJ60,1,1,TRUE),,2)),
IF(BK60=7,AVERAGE(_xlfn.TAKE(_xlfn._xlws.SORT(D60:BJ60,1,1,TRUE),,2)),
IF(BK60=6,AVERAGE(_xlfn.TAKE(_xlfn._xlws.SORT(D60:BJ60,1,1,TRUE),,2))-1,
IF(BK60=5,AVERAGE(_xlfn.TAKE(_xlfn._xlws.SORT(D60:BJ60,1,1,TRUE),,1)),
IF(BK60=4,AVERAGE(_xlfn.TAKE(_xlfn._xlws.SORT(D60:BJ60,1,1,TRUE),,1))-1,
IF(BK60=3,AVERAGE(_xlfn.TAKE(_xlfn._xlws.SORT(D60:BJ60,1,1,TRUE),,1))-2,
IF(BK60&lt;3,BL60,)))))))))))))))))))</f>
        <v>14.625</v>
      </c>
      <c r="BN60" s="45" t="s">
        <v>7</v>
      </c>
      <c r="BO60" s="47">
        <f t="shared" si="5"/>
        <v>-11.013274336283187</v>
      </c>
    </row>
    <row r="61" spans="1:67" ht="15.75" x14ac:dyDescent="0.25">
      <c r="A61" s="57">
        <v>9232747</v>
      </c>
      <c r="B61" s="23" t="s">
        <v>77</v>
      </c>
      <c r="C61" s="33" t="s">
        <v>166</v>
      </c>
      <c r="D61" s="41"/>
      <c r="E61" s="41"/>
      <c r="F61" s="41"/>
      <c r="G61" s="41"/>
      <c r="H61" s="42"/>
      <c r="I61" s="42"/>
      <c r="J61" s="41"/>
      <c r="K61" s="41"/>
      <c r="L61" s="41"/>
      <c r="M61" s="41"/>
      <c r="N61" s="41"/>
      <c r="O61" s="41"/>
      <c r="P61" s="41">
        <v>19.5</v>
      </c>
      <c r="Q61" s="41"/>
      <c r="R61" s="41"/>
      <c r="S61" s="41"/>
      <c r="T61" s="41"/>
      <c r="U61" s="41"/>
      <c r="V61" s="41"/>
      <c r="W61" s="41">
        <v>22.4</v>
      </c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3">
        <f t="shared" si="3"/>
        <v>2</v>
      </c>
      <c r="BL61" s="41">
        <f t="shared" si="4"/>
        <v>20.95</v>
      </c>
      <c r="BM61" s="44" cm="1">
        <f t="array" ref="BM61" xml:space="preserve">                                                                                                                                                                                                                                                        IF(BK61&gt;=20,AVERAGE(_xlfn.TAKE(_xlfn._xlws.SORT(_xlfn.TAKE(_xlfn._xlws.FILTER(D61:BJ61,D61:BJ61&lt;&gt;""),1,-20),1,1,TRUE),,8)),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IF(BK61=19,AVERAGE(_xlfn.TAKE(_xlfn._xlws.SORT(D61:BJ61,1,1,TRUE),,7)),
IF(BK61=18,AVERAGE(_xlfn.TAKE(_xlfn._xlws.SORT(D61:BJ61,1,1,TRUE),,6)),
IF(BK61=17,AVERAGE(_xlfn.TAKE(_xlfn._xlws.SORT(D61:BJ61,1,1,TRUE),,6)),
IF(BK61=16,AVERAGE(_xlfn.TAKE(_xlfn._xlws.SORT(D61:BJ61,1,1,TRUE),,5)),
IF(BK61=15,AVERAGE(_xlfn.TAKE(_xlfn._xlws.SORT(D61:BJ61,1,1,TRUE),,5)),
IF(BK61=14,AVERAGE(_xlfn.TAKE(_xlfn._xlws.SORT(D61:BJ61,1,1,TRUE),,4)),
IF(BK61=13,AVERAGE(_xlfn.TAKE(_xlfn._xlws.SORT(D61:BJ61,1,1,TRUE),,4)),
IF(BK61=12,AVERAGE(_xlfn.TAKE(_xlfn._xlws.SORT(D61:BJ61,1,1,TRUE),,4)),
IF(BK61=11,AVERAGE(_xlfn.TAKE(_xlfn._xlws.SORT(D61:BJ61,1,1,TRUE),,3)),
IF(BK61=10,AVERAGE(_xlfn.TAKE(_xlfn._xlws.SORT(D61:BJ61,1,1,TRUE),,3)),
IF(BK61=9,AVERAGE(_xlfn.TAKE(_xlfn._xlws.SORT(D61:BJ61,1,1,TRUE),,3)),
IF(BK61=8,AVERAGE(_xlfn.TAKE(_xlfn._xlws.SORT(D61:BJ61,1,1,TRUE),,2)),
IF(BK61=7,AVERAGE(_xlfn.TAKE(_xlfn._xlws.SORT(D61:BJ61,1,1,TRUE),,2)),
IF(BK61=6,AVERAGE(_xlfn.TAKE(_xlfn._xlws.SORT(D61:BJ61,1,1,TRUE),,2))-1,
IF(BK61=5,AVERAGE(_xlfn.TAKE(_xlfn._xlws.SORT(D61:BJ61,1,1,TRUE),,1)),
IF(BK61=4,AVERAGE(_xlfn.TAKE(_xlfn._xlws.SORT(D61:BJ61,1,1,TRUE),,1))-1,
IF(BK61=3,AVERAGE(_xlfn.TAKE(_xlfn._xlws.SORT(D61:BJ61,1,1,TRUE),,1))-2,
IF(BK61&lt;3,BL61,)))))))))))))))))))</f>
        <v>20.95</v>
      </c>
      <c r="BN61" s="45" t="s">
        <v>7</v>
      </c>
      <c r="BO61" s="47">
        <f t="shared" si="5"/>
        <v>-17.506194690265488</v>
      </c>
    </row>
    <row r="62" spans="1:67" ht="15" x14ac:dyDescent="0.2">
      <c r="A62" s="40">
        <v>12621406</v>
      </c>
      <c r="B62" s="23" t="s">
        <v>31</v>
      </c>
      <c r="C62" s="33" t="s">
        <v>32</v>
      </c>
      <c r="D62" s="41"/>
      <c r="E62" s="41"/>
      <c r="F62" s="41"/>
      <c r="G62" s="41"/>
      <c r="H62" s="42">
        <v>27.3</v>
      </c>
      <c r="I62" s="42"/>
      <c r="J62" s="41"/>
      <c r="K62" s="41"/>
      <c r="L62" s="41"/>
      <c r="M62" s="41"/>
      <c r="N62" s="41"/>
      <c r="O62" s="41"/>
      <c r="P62" s="41">
        <v>16.600000000000001</v>
      </c>
      <c r="Q62" s="41"/>
      <c r="R62" s="41">
        <v>25.3</v>
      </c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>
        <v>26.3</v>
      </c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3">
        <f t="shared" si="3"/>
        <v>4</v>
      </c>
      <c r="BL62" s="41">
        <f t="shared" si="4"/>
        <v>23.875</v>
      </c>
      <c r="BM62" s="44" cm="1">
        <f t="array" ref="BM62" xml:space="preserve">                                                                                                                                                                                                                                                        IF(BK62&gt;=20,AVERAGE(_xlfn.TAKE(_xlfn._xlws.SORT(_xlfn.TAKE(_xlfn._xlws.FILTER(D62:BJ62,D62:BJ62&lt;&gt;""),1,-20),1,1,TRUE),,8)),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IF(BK62=19,AVERAGE(_xlfn.TAKE(_xlfn._xlws.SORT(D62:BJ62,1,1,TRUE),,7)),
IF(BK62=18,AVERAGE(_xlfn.TAKE(_xlfn._xlws.SORT(D62:BJ62,1,1,TRUE),,6)),
IF(BK62=17,AVERAGE(_xlfn.TAKE(_xlfn._xlws.SORT(D62:BJ62,1,1,TRUE),,6)),
IF(BK62=16,AVERAGE(_xlfn.TAKE(_xlfn._xlws.SORT(D62:BJ62,1,1,TRUE),,5)),
IF(BK62=15,AVERAGE(_xlfn.TAKE(_xlfn._xlws.SORT(D62:BJ62,1,1,TRUE),,5)),
IF(BK62=14,AVERAGE(_xlfn.TAKE(_xlfn._xlws.SORT(D62:BJ62,1,1,TRUE),,4)),
IF(BK62=13,AVERAGE(_xlfn.TAKE(_xlfn._xlws.SORT(D62:BJ62,1,1,TRUE),,4)),
IF(BK62=12,AVERAGE(_xlfn.TAKE(_xlfn._xlws.SORT(D62:BJ62,1,1,TRUE),,4)),
IF(BK62=11,AVERAGE(_xlfn.TAKE(_xlfn._xlws.SORT(D62:BJ62,1,1,TRUE),,3)),
IF(BK62=10,AVERAGE(_xlfn.TAKE(_xlfn._xlws.SORT(D62:BJ62,1,1,TRUE),,3)),
IF(BK62=9,AVERAGE(_xlfn.TAKE(_xlfn._xlws.SORT(D62:BJ62,1,1,TRUE),,3)),
IF(BK62=8,AVERAGE(_xlfn.TAKE(_xlfn._xlws.SORT(D62:BJ62,1,1,TRUE),,2)),
IF(BK62=7,AVERAGE(_xlfn.TAKE(_xlfn._xlws.SORT(D62:BJ62,1,1,TRUE),,2)),
IF(BK62=6,AVERAGE(_xlfn.TAKE(_xlfn._xlws.SORT(D62:BJ62,1,1,TRUE),,2))-1,
IF(BK62=5,AVERAGE(_xlfn.TAKE(_xlfn._xlws.SORT(D62:BJ62,1,1,TRUE),,1)),
IF(BK62=4,AVERAGE(_xlfn.TAKE(_xlfn._xlws.SORT(D62:BJ62,1,1,TRUE),,1))-1,
IF(BK62=3,AVERAGE(_xlfn.TAKE(_xlfn._xlws.SORT(D62:BJ62,1,1,TRUE),,1))-2,
IF(BK62&lt;3,BL62,)))))))))))))))))))</f>
        <v>15.600000000000001</v>
      </c>
      <c r="BN62" s="45" t="s">
        <v>7</v>
      </c>
      <c r="BO62" s="47">
        <f xml:space="preserve">
IF(BN62="Gold",-((BM62*($C$101/113))+($B$101-72)),
IF(BN62="Blue",-((BM62*($C$102/113))+($B$102-72)),
IF(BN62="Blue/White",-((BM62*($C$103/113))+($B$103-72)),
IF(BN62="White",-((BM62*($C$104/113))+($B$104-72)),
IF(BN62="White/Red",-((BM62*($C$105/113))+($B$105-72)),
IF(BN62="Red",-((BM62*($C$106/113))+($B$106-72)),0))))))</f>
        <v>-12.014159292035401</v>
      </c>
    </row>
    <row r="63" spans="1:67" ht="15.75" x14ac:dyDescent="0.25">
      <c r="A63" s="57">
        <v>123820</v>
      </c>
      <c r="B63" s="23" t="s">
        <v>167</v>
      </c>
      <c r="C63" s="33" t="s">
        <v>168</v>
      </c>
      <c r="D63" s="41"/>
      <c r="E63" s="41"/>
      <c r="F63" s="41"/>
      <c r="G63" s="41"/>
      <c r="H63" s="42"/>
      <c r="I63" s="42"/>
      <c r="J63" s="41"/>
      <c r="K63" s="41"/>
      <c r="L63" s="41"/>
      <c r="M63" s="41"/>
      <c r="N63" s="41"/>
      <c r="O63" s="41"/>
      <c r="P63" s="41">
        <v>20.5</v>
      </c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>
        <v>22.4</v>
      </c>
      <c r="AF63" s="41"/>
      <c r="AG63" s="41">
        <v>16.5</v>
      </c>
      <c r="AH63" s="41"/>
      <c r="AI63" s="41"/>
      <c r="AJ63" s="41">
        <v>16.600000000000001</v>
      </c>
      <c r="AK63" s="41">
        <v>18.5</v>
      </c>
      <c r="AL63" s="41">
        <v>12.7</v>
      </c>
      <c r="AM63" s="41">
        <v>17.5</v>
      </c>
      <c r="AN63" s="41">
        <v>15.6</v>
      </c>
      <c r="AO63" s="41">
        <v>16.600000000000001</v>
      </c>
      <c r="AP63" s="41">
        <v>13.6</v>
      </c>
      <c r="AQ63" s="41">
        <v>14.6</v>
      </c>
      <c r="AR63" s="41">
        <v>18.5</v>
      </c>
      <c r="AS63" s="41">
        <v>15.6</v>
      </c>
      <c r="AT63" s="41">
        <v>16.600000000000001</v>
      </c>
      <c r="AU63" s="41">
        <v>10.7</v>
      </c>
      <c r="AV63" s="41">
        <v>12.7</v>
      </c>
      <c r="AW63" s="41">
        <v>17.5</v>
      </c>
      <c r="AX63" s="41">
        <v>17.5</v>
      </c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3">
        <f t="shared" si="3"/>
        <v>18</v>
      </c>
      <c r="BL63" s="41">
        <f t="shared" si="4"/>
        <v>16.344444444444445</v>
      </c>
      <c r="BM63" s="44" cm="1">
        <f t="array" ref="BM63" xml:space="preserve">                                                                                                                                                                                                                                                        IF(BK63&gt;=20,AVERAGE(_xlfn.TAKE(_xlfn._xlws.SORT(_xlfn.TAKE(_xlfn._xlws.FILTER(D63:BJ63,D63:BJ63&lt;&gt;""),1,-20),1,1,TRUE),,8)),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IF(BK63=19,AVERAGE(_xlfn.TAKE(_xlfn._xlws.SORT(D63:BJ63,1,1,TRUE),,7)),
IF(BK63=18,AVERAGE(_xlfn.TAKE(_xlfn._xlws.SORT(D63:BJ63,1,1,TRUE),,6)),
IF(BK63=17,AVERAGE(_xlfn.TAKE(_xlfn._xlws.SORT(D63:BJ63,1,1,TRUE),,6)),
IF(BK63=16,AVERAGE(_xlfn.TAKE(_xlfn._xlws.SORT(D63:BJ63,1,1,TRUE),,5)),
IF(BK63=15,AVERAGE(_xlfn.TAKE(_xlfn._xlws.SORT(D63:BJ63,1,1,TRUE),,5)),
IF(BK63=14,AVERAGE(_xlfn.TAKE(_xlfn._xlws.SORT(D63:BJ63,1,1,TRUE),,4)),
IF(BK63=13,AVERAGE(_xlfn.TAKE(_xlfn._xlws.SORT(D63:BJ63,1,1,TRUE),,4)),
IF(BK63=12,AVERAGE(_xlfn.TAKE(_xlfn._xlws.SORT(D63:BJ63,1,1,TRUE),,4)),
IF(BK63=11,AVERAGE(_xlfn.TAKE(_xlfn._xlws.SORT(D63:BJ63,1,1,TRUE),,3)),
IF(BK63=10,AVERAGE(_xlfn.TAKE(_xlfn._xlws.SORT(D63:BJ63,1,1,TRUE),,3)),
IF(BK63=9,AVERAGE(_xlfn.TAKE(_xlfn._xlws.SORT(D63:BJ63,1,1,TRUE),,3)),
IF(BK63=8,AVERAGE(_xlfn.TAKE(_xlfn._xlws.SORT(D63:BJ63,1,1,TRUE),,2)),
IF(BK63=7,AVERAGE(_xlfn.TAKE(_xlfn._xlws.SORT(D63:BJ63,1,1,TRUE),,2)),
IF(BK63=6,AVERAGE(_xlfn.TAKE(_xlfn._xlws.SORT(D63:BJ63,1,1,TRUE),,2))-1,
IF(BK63=5,AVERAGE(_xlfn.TAKE(_xlfn._xlws.SORT(D63:BJ63,1,1,TRUE),,1)),
IF(BK63=4,AVERAGE(_xlfn.TAKE(_xlfn._xlws.SORT(D63:BJ63,1,1,TRUE),,1))-1,
IF(BK63=3,AVERAGE(_xlfn.TAKE(_xlfn._xlws.SORT(D63:BJ63,1,1,TRUE),,1))-2,
IF(BK63&lt;3,BL63,)))))))))))))))))))</f>
        <v>13.316666666666665</v>
      </c>
      <c r="BN63" s="45" t="s">
        <v>7</v>
      </c>
      <c r="BO63" s="47">
        <f xml:space="preserve">
IF(BN63="Gold",-((BM63*($C$101/113))+($B$101-72)),
IF(BN63="Blue",-((BM63*($C$102/113))+($B$102-72)),
IF(BN63="Blue/White",-((BM63*($C$103/113))+($B$103-72)),
IF(BN63="White",-((BM63*($C$104/113))+($B$104-72)),
IF(BN63="White/Red",-((BM63*($C$105/113))+($B$105-72)),
IF(BN63="Red",-((BM63*($C$106/113))+($B$106-72)),0))))))</f>
        <v>-9.6702064896755147</v>
      </c>
    </row>
    <row r="64" spans="1:67" ht="15" x14ac:dyDescent="0.2">
      <c r="A64" s="40">
        <v>9571099</v>
      </c>
      <c r="B64" s="23" t="s">
        <v>106</v>
      </c>
      <c r="C64" s="33" t="s">
        <v>107</v>
      </c>
      <c r="D64" s="41">
        <v>21.4</v>
      </c>
      <c r="E64" s="41">
        <v>7.8</v>
      </c>
      <c r="F64" s="41">
        <v>12.7</v>
      </c>
      <c r="G64" s="41">
        <v>14.6</v>
      </c>
      <c r="H64" s="42">
        <v>11.4</v>
      </c>
      <c r="I64" s="42"/>
      <c r="J64" s="41"/>
      <c r="K64" s="41"/>
      <c r="L64" s="41">
        <v>15.2</v>
      </c>
      <c r="M64" s="41"/>
      <c r="N64" s="41"/>
      <c r="O64" s="41"/>
      <c r="P64" s="41"/>
      <c r="Q64" s="41">
        <v>19.5</v>
      </c>
      <c r="R64" s="41"/>
      <c r="S64" s="41"/>
      <c r="T64" s="41">
        <v>16.8</v>
      </c>
      <c r="U64" s="41"/>
      <c r="V64" s="41"/>
      <c r="W64" s="41"/>
      <c r="X64" s="41"/>
      <c r="Y64" s="41">
        <v>22.4</v>
      </c>
      <c r="Z64" s="41"/>
      <c r="AA64" s="41">
        <v>18.5</v>
      </c>
      <c r="AB64" s="41"/>
      <c r="AC64" s="41"/>
      <c r="AD64" s="41"/>
      <c r="AE64" s="41"/>
      <c r="AF64" s="41"/>
      <c r="AG64" s="41"/>
      <c r="AH64" s="41"/>
      <c r="AI64" s="41">
        <v>21.4</v>
      </c>
      <c r="AJ64" s="41"/>
      <c r="AK64" s="41"/>
      <c r="AL64" s="41"/>
      <c r="AM64" s="41"/>
      <c r="AN64" s="41"/>
      <c r="AO64" s="41"/>
      <c r="AP64" s="41">
        <v>10.7</v>
      </c>
      <c r="AQ64" s="41"/>
      <c r="AR64" s="41"/>
      <c r="AS64" s="41">
        <v>18.5</v>
      </c>
      <c r="AT64" s="41">
        <v>27.3</v>
      </c>
      <c r="AU64" s="41">
        <v>20.5</v>
      </c>
      <c r="AV64" s="41"/>
      <c r="AW64" s="41">
        <v>8.8000000000000007</v>
      </c>
      <c r="AX64" s="41">
        <v>12.7</v>
      </c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3">
        <f t="shared" si="3"/>
        <v>17</v>
      </c>
      <c r="BL64" s="41">
        <f t="shared" si="4"/>
        <v>16.482352941176472</v>
      </c>
      <c r="BM64" s="44" cm="1">
        <f t="array" ref="BM64" xml:space="preserve">                                                                                                                                                                                                                                                        IF(BK64&gt;=20,AVERAGE(_xlfn.TAKE(_xlfn._xlws.SORT(_xlfn.TAKE(_xlfn._xlws.FILTER(D64:BJ64,D64:BJ64&lt;&gt;""),1,-20),1,1,TRUE),,8)),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IF(BK64=19,AVERAGE(_xlfn.TAKE(_xlfn._xlws.SORT(D64:BJ64,1,1,TRUE),,7)),
IF(BK64=18,AVERAGE(_xlfn.TAKE(_xlfn._xlws.SORT(D64:BJ64,1,1,TRUE),,6)),
IF(BK64=17,AVERAGE(_xlfn.TAKE(_xlfn._xlws.SORT(D64:BJ64,1,1,TRUE),,6)),
IF(BK64=16,AVERAGE(_xlfn.TAKE(_xlfn._xlws.SORT(D64:BJ64,1,1,TRUE),,5)),
IF(BK64=15,AVERAGE(_xlfn.TAKE(_xlfn._xlws.SORT(D64:BJ64,1,1,TRUE),,5)),
IF(BK64=14,AVERAGE(_xlfn.TAKE(_xlfn._xlws.SORT(D64:BJ64,1,1,TRUE),,4)),
IF(BK64=13,AVERAGE(_xlfn.TAKE(_xlfn._xlws.SORT(D64:BJ64,1,1,TRUE),,4)),
IF(BK64=12,AVERAGE(_xlfn.TAKE(_xlfn._xlws.SORT(D64:BJ64,1,1,TRUE),,4)),
IF(BK64=11,AVERAGE(_xlfn.TAKE(_xlfn._xlws.SORT(D64:BJ64,1,1,TRUE),,3)),
IF(BK64=10,AVERAGE(_xlfn.TAKE(_xlfn._xlws.SORT(D64:BJ64,1,1,TRUE),,3)),
IF(BK64=9,AVERAGE(_xlfn.TAKE(_xlfn._xlws.SORT(D64:BJ64,1,1,TRUE),,3)),
IF(BK64=8,AVERAGE(_xlfn.TAKE(_xlfn._xlws.SORT(D64:BJ64,1,1,TRUE),,2)),
IF(BK64=7,AVERAGE(_xlfn.TAKE(_xlfn._xlws.SORT(D64:BJ64,1,1,TRUE),,2)),
IF(BK64=6,AVERAGE(_xlfn.TAKE(_xlfn._xlws.SORT(D64:BJ64,1,1,TRUE),,2))-1,
IF(BK64=5,AVERAGE(_xlfn.TAKE(_xlfn._xlws.SORT(D64:BJ64,1,1,TRUE),,1)),
IF(BK64=4,AVERAGE(_xlfn.TAKE(_xlfn._xlws.SORT(D64:BJ64,1,1,TRUE),,1))-1,
IF(BK64=3,AVERAGE(_xlfn.TAKE(_xlfn._xlws.SORT(D64:BJ64,1,1,TRUE),,1))-2,
IF(BK64&lt;3,BL64,)))))))))))))))))))</f>
        <v>10.683333333333335</v>
      </c>
      <c r="BN64" s="45" t="s">
        <v>7</v>
      </c>
      <c r="BO64" s="47">
        <f t="shared" si="5"/>
        <v>-6.9669616519174067</v>
      </c>
    </row>
    <row r="65" spans="1:67" ht="15" customHeight="1" x14ac:dyDescent="0.2">
      <c r="A65" s="40">
        <v>3016902</v>
      </c>
      <c r="B65" s="23" t="s">
        <v>79</v>
      </c>
      <c r="C65" s="33" t="s">
        <v>80</v>
      </c>
      <c r="D65" s="41">
        <v>9.6999999999999993</v>
      </c>
      <c r="E65" s="41"/>
      <c r="F65" s="41"/>
      <c r="G65" s="41"/>
      <c r="H65" s="42"/>
      <c r="I65" s="42"/>
      <c r="J65" s="41"/>
      <c r="K65" s="41"/>
      <c r="L65" s="41"/>
      <c r="M65" s="41"/>
      <c r="N65" s="41"/>
      <c r="O65" s="41"/>
      <c r="P65" s="41">
        <v>11.7</v>
      </c>
      <c r="Q65" s="41"/>
      <c r="R65" s="41"/>
      <c r="S65" s="41"/>
      <c r="T65" s="41"/>
      <c r="U65" s="41"/>
      <c r="V65" s="41"/>
      <c r="W65" s="41"/>
      <c r="X65" s="41"/>
      <c r="Y65" s="41">
        <v>7.8</v>
      </c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3">
        <f t="shared" si="3"/>
        <v>3</v>
      </c>
      <c r="BL65" s="41">
        <f t="shared" si="4"/>
        <v>9.7333333333333325</v>
      </c>
      <c r="BM65" s="44" cm="1">
        <f t="array" ref="BM65" xml:space="preserve">                                                                                                                                                                                                                                                        IF(BK65&gt;=20,AVERAGE(_xlfn.TAKE(_xlfn._xlws.SORT(_xlfn.TAKE(_xlfn._xlws.FILTER(D65:BJ65,D65:BJ65&lt;&gt;""),1,-20),1,1,TRUE),,8)),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IF(BK65=19,AVERAGE(_xlfn.TAKE(_xlfn._xlws.SORT(D65:BJ65,1,1,TRUE),,7)),
IF(BK65=18,AVERAGE(_xlfn.TAKE(_xlfn._xlws.SORT(D65:BJ65,1,1,TRUE),,6)),
IF(BK65=17,AVERAGE(_xlfn.TAKE(_xlfn._xlws.SORT(D65:BJ65,1,1,TRUE),,6)),
IF(BK65=16,AVERAGE(_xlfn.TAKE(_xlfn._xlws.SORT(D65:BJ65,1,1,TRUE),,5)),
IF(BK65=15,AVERAGE(_xlfn.TAKE(_xlfn._xlws.SORT(D65:BJ65,1,1,TRUE),,5)),
IF(BK65=14,AVERAGE(_xlfn.TAKE(_xlfn._xlws.SORT(D65:BJ65,1,1,TRUE),,4)),
IF(BK65=13,AVERAGE(_xlfn.TAKE(_xlfn._xlws.SORT(D65:BJ65,1,1,TRUE),,4)),
IF(BK65=12,AVERAGE(_xlfn.TAKE(_xlfn._xlws.SORT(D65:BJ65,1,1,TRUE),,4)),
IF(BK65=11,AVERAGE(_xlfn.TAKE(_xlfn._xlws.SORT(D65:BJ65,1,1,TRUE),,3)),
IF(BK65=10,AVERAGE(_xlfn.TAKE(_xlfn._xlws.SORT(D65:BJ65,1,1,TRUE),,3)),
IF(BK65=9,AVERAGE(_xlfn.TAKE(_xlfn._xlws.SORT(D65:BJ65,1,1,TRUE),,3)),
IF(BK65=8,AVERAGE(_xlfn.TAKE(_xlfn._xlws.SORT(D65:BJ65,1,1,TRUE),,2)),
IF(BK65=7,AVERAGE(_xlfn.TAKE(_xlfn._xlws.SORT(D65:BJ65,1,1,TRUE),,2)),
IF(BK65=6,AVERAGE(_xlfn.TAKE(_xlfn._xlws.SORT(D65:BJ65,1,1,TRUE),,2))-1,
IF(BK65=5,AVERAGE(_xlfn.TAKE(_xlfn._xlws.SORT(D65:BJ65,1,1,TRUE),,1)),
IF(BK65=4,AVERAGE(_xlfn.TAKE(_xlfn._xlws.SORT(D65:BJ65,1,1,TRUE),,1))-1,
IF(BK65=3,AVERAGE(_xlfn.TAKE(_xlfn._xlws.SORT(D65:BJ65,1,1,TRUE),,1))-2,
IF(BK65&lt;3,BL65,)))))))))))))))))))</f>
        <v>5.8</v>
      </c>
      <c r="BN65" s="45" t="s">
        <v>7</v>
      </c>
      <c r="BO65" s="47">
        <f t="shared" si="5"/>
        <v>-1.9539823008849559</v>
      </c>
    </row>
    <row r="66" spans="1:67" ht="15" customHeight="1" x14ac:dyDescent="0.25">
      <c r="A66" s="57">
        <v>3213488</v>
      </c>
      <c r="B66" s="23" t="s">
        <v>92</v>
      </c>
      <c r="C66" s="33" t="s">
        <v>171</v>
      </c>
      <c r="D66" s="41"/>
      <c r="E66" s="41"/>
      <c r="F66" s="41"/>
      <c r="G66" s="41"/>
      <c r="H66" s="42"/>
      <c r="I66" s="42"/>
      <c r="J66" s="41"/>
      <c r="K66" s="41"/>
      <c r="L66" s="41"/>
      <c r="M66" s="41"/>
      <c r="N66" s="41"/>
      <c r="O66" s="41"/>
      <c r="P66" s="41"/>
      <c r="Q66" s="41">
        <v>28.6</v>
      </c>
      <c r="R66" s="41"/>
      <c r="S66" s="41">
        <v>34.1</v>
      </c>
      <c r="T66" s="41"/>
      <c r="U66" s="41"/>
      <c r="V66" s="41">
        <v>33.1</v>
      </c>
      <c r="W66" s="41"/>
      <c r="X66" s="41"/>
      <c r="Y66" s="41">
        <v>28.3</v>
      </c>
      <c r="Z66" s="41"/>
      <c r="AA66" s="41">
        <v>27.3</v>
      </c>
      <c r="AB66" s="41">
        <v>28.3</v>
      </c>
      <c r="AC66" s="41"/>
      <c r="AD66" s="41"/>
      <c r="AE66" s="41">
        <v>28.3</v>
      </c>
      <c r="AF66" s="41"/>
      <c r="AG66" s="41">
        <v>27.3</v>
      </c>
      <c r="AH66" s="41">
        <v>28.3</v>
      </c>
      <c r="AI66" s="41">
        <v>37</v>
      </c>
      <c r="AJ66" s="41"/>
      <c r="AK66" s="41">
        <v>27.3</v>
      </c>
      <c r="AL66" s="41"/>
      <c r="AM66" s="41">
        <v>26.3</v>
      </c>
      <c r="AN66" s="41">
        <v>27.3</v>
      </c>
      <c r="AO66" s="41">
        <v>28.3</v>
      </c>
      <c r="AP66" s="41"/>
      <c r="AQ66" s="41">
        <v>35.1</v>
      </c>
      <c r="AR66" s="41"/>
      <c r="AS66" s="41">
        <v>29.2</v>
      </c>
      <c r="AT66" s="41">
        <v>34.1</v>
      </c>
      <c r="AU66" s="41">
        <v>22.4</v>
      </c>
      <c r="AV66" s="41">
        <v>32.1</v>
      </c>
      <c r="AW66" s="41"/>
      <c r="AX66" s="41">
        <v>25.3</v>
      </c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3">
        <f t="shared" si="3"/>
        <v>20</v>
      </c>
      <c r="BL66" s="41">
        <f t="shared" si="4"/>
        <v>29.400000000000006</v>
      </c>
      <c r="BM66" s="44" cm="1">
        <f t="array" ref="BM66" xml:space="preserve">                                                                                                                                                                                                                                                        IF(BK66&gt;=20,AVERAGE(_xlfn.TAKE(_xlfn._xlws.SORT(_xlfn.TAKE(_xlfn._xlws.FILTER(D66:BJ66,D66:BJ66&lt;&gt;""),1,-20),1,1,TRUE),,8)),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IF(BK66=19,AVERAGE(_xlfn.TAKE(_xlfn._xlws.SORT(D66:BJ66,1,1,TRUE),,7)),
IF(BK66=18,AVERAGE(_xlfn.TAKE(_xlfn._xlws.SORT(D66:BJ66,1,1,TRUE),,6)),
IF(BK66=17,AVERAGE(_xlfn.TAKE(_xlfn._xlws.SORT(D66:BJ66,1,1,TRUE),,6)),
IF(BK66=16,AVERAGE(_xlfn.TAKE(_xlfn._xlws.SORT(D66:BJ66,1,1,TRUE),,5)),
IF(BK66=15,AVERAGE(_xlfn.TAKE(_xlfn._xlws.SORT(D66:BJ66,1,1,TRUE),,5)),
IF(BK66=14,AVERAGE(_xlfn.TAKE(_xlfn._xlws.SORT(D66:BJ66,1,1,TRUE),,4)),
IF(BK66=13,AVERAGE(_xlfn.TAKE(_xlfn._xlws.SORT(D66:BJ66,1,1,TRUE),,4)),
IF(BK66=12,AVERAGE(_xlfn.TAKE(_xlfn._xlws.SORT(D66:BJ66,1,1,TRUE),,4)),
IF(BK66=11,AVERAGE(_xlfn.TAKE(_xlfn._xlws.SORT(D66:BJ66,1,1,TRUE),,3)),
IF(BK66=10,AVERAGE(_xlfn.TAKE(_xlfn._xlws.SORT(D66:BJ66,1,1,TRUE),,3)),
IF(BK66=9,AVERAGE(_xlfn.TAKE(_xlfn._xlws.SORT(D66:BJ66,1,1,TRUE),,3)),
IF(BK66=8,AVERAGE(_xlfn.TAKE(_xlfn._xlws.SORT(D66:BJ66,1,1,TRUE),,2)),
IF(BK66=7,AVERAGE(_xlfn.TAKE(_xlfn._xlws.SORT(D66:BJ66,1,1,TRUE),,2)),
IF(BK66=6,AVERAGE(_xlfn.TAKE(_xlfn._xlws.SORT(D66:BJ66,1,1,TRUE),,2))-1,
IF(BK66=5,AVERAGE(_xlfn.TAKE(_xlfn._xlws.SORT(D66:BJ66,1,1,TRUE),,1)),
IF(BK66=4,AVERAGE(_xlfn.TAKE(_xlfn._xlws.SORT(D66:BJ66,1,1,TRUE),,1))-1,
IF(BK66=3,AVERAGE(_xlfn.TAKE(_xlfn._xlws.SORT(D66:BJ66,1,1,TRUE),,1))-2,
IF(BK66&lt;3,BL66,)))))))))))))))))))</f>
        <v>26.437500000000004</v>
      </c>
      <c r="BN66" s="45" t="s">
        <v>7</v>
      </c>
      <c r="BO66" s="47">
        <f t="shared" si="5"/>
        <v>-23.139380530973455</v>
      </c>
    </row>
    <row r="67" spans="1:67" ht="15" customHeight="1" x14ac:dyDescent="0.2">
      <c r="A67" s="40">
        <v>11634989</v>
      </c>
      <c r="B67" s="23" t="s">
        <v>37</v>
      </c>
      <c r="C67" s="33" t="s">
        <v>38</v>
      </c>
      <c r="D67" s="41">
        <v>16.600000000000001</v>
      </c>
      <c r="E67" s="41"/>
      <c r="F67" s="41"/>
      <c r="G67" s="41"/>
      <c r="H67" s="42"/>
      <c r="I67" s="42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3">
        <f t="shared" si="3"/>
        <v>1</v>
      </c>
      <c r="BL67" s="41">
        <f t="shared" si="4"/>
        <v>16.600000000000001</v>
      </c>
      <c r="BM67" s="44" cm="1">
        <f t="array" ref="BM67" xml:space="preserve">                                                                                                                                                                                                                                                        IF(BK67&gt;=20,AVERAGE(_xlfn.TAKE(_xlfn._xlws.SORT(_xlfn.TAKE(_xlfn._xlws.FILTER(D67:BJ67,D67:BJ67&lt;&gt;""),1,-20),1,1,TRUE),,8)),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IF(BK67=19,AVERAGE(_xlfn.TAKE(_xlfn._xlws.SORT(D67:BJ67,1,1,TRUE),,7)),
IF(BK67=18,AVERAGE(_xlfn.TAKE(_xlfn._xlws.SORT(D67:BJ67,1,1,TRUE),,6)),
IF(BK67=17,AVERAGE(_xlfn.TAKE(_xlfn._xlws.SORT(D67:BJ67,1,1,TRUE),,6)),
IF(BK67=16,AVERAGE(_xlfn.TAKE(_xlfn._xlws.SORT(D67:BJ67,1,1,TRUE),,5)),
IF(BK67=15,AVERAGE(_xlfn.TAKE(_xlfn._xlws.SORT(D67:BJ67,1,1,TRUE),,5)),
IF(BK67=14,AVERAGE(_xlfn.TAKE(_xlfn._xlws.SORT(D67:BJ67,1,1,TRUE),,4)),
IF(BK67=13,AVERAGE(_xlfn.TAKE(_xlfn._xlws.SORT(D67:BJ67,1,1,TRUE),,4)),
IF(BK67=12,AVERAGE(_xlfn.TAKE(_xlfn._xlws.SORT(D67:BJ67,1,1,TRUE),,4)),
IF(BK67=11,AVERAGE(_xlfn.TAKE(_xlfn._xlws.SORT(D67:BJ67,1,1,TRUE),,3)),
IF(BK67=10,AVERAGE(_xlfn.TAKE(_xlfn._xlws.SORT(D67:BJ67,1,1,TRUE),,3)),
IF(BK67=9,AVERAGE(_xlfn.TAKE(_xlfn._xlws.SORT(D67:BJ67,1,1,TRUE),,3)),
IF(BK67=8,AVERAGE(_xlfn.TAKE(_xlfn._xlws.SORT(D67:BJ67,1,1,TRUE),,2)),
IF(BK67=7,AVERAGE(_xlfn.TAKE(_xlfn._xlws.SORT(D67:BJ67,1,1,TRUE),,2)),
IF(BK67=6,AVERAGE(_xlfn.TAKE(_xlfn._xlws.SORT(D67:BJ67,1,1,TRUE),,2))-1,
IF(BK67=5,AVERAGE(_xlfn.TAKE(_xlfn._xlws.SORT(D67:BJ67,1,1,TRUE),,1)),
IF(BK67=4,AVERAGE(_xlfn.TAKE(_xlfn._xlws.SORT(D67:BJ67,1,1,TRUE),,1))-1,
IF(BK67=3,AVERAGE(_xlfn.TAKE(_xlfn._xlws.SORT(D67:BJ67,1,1,TRUE),,1))-2,
IF(BK67&lt;3,BL67,)))))))))))))))))))</f>
        <v>16.600000000000001</v>
      </c>
      <c r="BN67" s="45" t="s">
        <v>7</v>
      </c>
      <c r="BO67" s="47">
        <f t="shared" si="5"/>
        <v>-13.040707964601772</v>
      </c>
    </row>
    <row r="68" spans="1:67" ht="15" x14ac:dyDescent="0.2">
      <c r="A68" s="40">
        <v>9247996</v>
      </c>
      <c r="B68" s="23" t="s">
        <v>25</v>
      </c>
      <c r="C68" s="33" t="s">
        <v>26</v>
      </c>
      <c r="D68" s="41">
        <v>12.7</v>
      </c>
      <c r="E68" s="41"/>
      <c r="F68" s="41"/>
      <c r="G68" s="41"/>
      <c r="H68" s="42"/>
      <c r="I68" s="42"/>
      <c r="J68" s="41"/>
      <c r="K68" s="41"/>
      <c r="L68" s="41"/>
      <c r="M68" s="41">
        <v>13.6</v>
      </c>
      <c r="N68" s="41"/>
      <c r="O68" s="41"/>
      <c r="P68" s="41">
        <v>18.5</v>
      </c>
      <c r="Q68" s="41"/>
      <c r="R68" s="41"/>
      <c r="S68" s="41"/>
      <c r="T68" s="41">
        <v>14.9</v>
      </c>
      <c r="U68" s="41">
        <v>14</v>
      </c>
      <c r="V68" s="41"/>
      <c r="W68" s="41"/>
      <c r="X68" s="41"/>
      <c r="Y68" s="41">
        <v>13.6</v>
      </c>
      <c r="Z68" s="41"/>
      <c r="AA68" s="41">
        <v>11.7</v>
      </c>
      <c r="AB68" s="41"/>
      <c r="AC68" s="41"/>
      <c r="AD68" s="41"/>
      <c r="AE68" s="41">
        <v>11.7</v>
      </c>
      <c r="AF68" s="41"/>
      <c r="AG68" s="41"/>
      <c r="AH68" s="41"/>
      <c r="AI68" s="41">
        <v>5.8</v>
      </c>
      <c r="AJ68" s="41">
        <v>10.7</v>
      </c>
      <c r="AK68" s="41"/>
      <c r="AL68" s="41">
        <v>8.8000000000000007</v>
      </c>
      <c r="AM68" s="41">
        <v>13.6</v>
      </c>
      <c r="AN68" s="41"/>
      <c r="AO68" s="41"/>
      <c r="AP68" s="41">
        <v>15.6</v>
      </c>
      <c r="AQ68" s="41">
        <v>7.8</v>
      </c>
      <c r="AR68" s="41"/>
      <c r="AS68" s="41">
        <v>6.8</v>
      </c>
      <c r="AT68" s="41">
        <v>10.7</v>
      </c>
      <c r="AU68" s="41">
        <v>10.7</v>
      </c>
      <c r="AV68" s="41">
        <v>16.600000000000001</v>
      </c>
      <c r="AW68" s="41"/>
      <c r="AX68" s="41">
        <v>19.5</v>
      </c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3">
        <f t="shared" ref="BK68:BK98" si="6">COUNT(D68:BJ68)</f>
        <v>19</v>
      </c>
      <c r="BL68" s="41">
        <f t="shared" ref="BL68:BL98" si="7">AVERAGE(D68:BJ68)</f>
        <v>12.489473684210525</v>
      </c>
      <c r="BM68" s="44" cm="1">
        <f t="array" ref="BM68" xml:space="preserve">                                                                                                                                                                                                                                                        IF(BK68&gt;=20,AVERAGE(_xlfn.TAKE(_xlfn._xlws.SORT(_xlfn.TAKE(_xlfn._xlws.FILTER(D68:BJ68,D68:BJ68&lt;&gt;""),1,-20),1,1,TRUE),,8)),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IF(BK68=19,AVERAGE(_xlfn.TAKE(_xlfn._xlws.SORT(D68:BJ68,1,1,TRUE),,7)),
IF(BK68=18,AVERAGE(_xlfn.TAKE(_xlfn._xlws.SORT(D68:BJ68,1,1,TRUE),,6)),
IF(BK68=17,AVERAGE(_xlfn.TAKE(_xlfn._xlws.SORT(D68:BJ68,1,1,TRUE),,6)),
IF(BK68=16,AVERAGE(_xlfn.TAKE(_xlfn._xlws.SORT(D68:BJ68,1,1,TRUE),,5)),
IF(BK68=15,AVERAGE(_xlfn.TAKE(_xlfn._xlws.SORT(D68:BJ68,1,1,TRUE),,5)),
IF(BK68=14,AVERAGE(_xlfn.TAKE(_xlfn._xlws.SORT(D68:BJ68,1,1,TRUE),,4)),
IF(BK68=13,AVERAGE(_xlfn.TAKE(_xlfn._xlws.SORT(D68:BJ68,1,1,TRUE),,4)),
IF(BK68=12,AVERAGE(_xlfn.TAKE(_xlfn._xlws.SORT(D68:BJ68,1,1,TRUE),,4)),
IF(BK68=11,AVERAGE(_xlfn.TAKE(_xlfn._xlws.SORT(D68:BJ68,1,1,TRUE),,3)),
IF(BK68=10,AVERAGE(_xlfn.TAKE(_xlfn._xlws.SORT(D68:BJ68,1,1,TRUE),,3)),
IF(BK68=9,AVERAGE(_xlfn.TAKE(_xlfn._xlws.SORT(D68:BJ68,1,1,TRUE),,3)),
IF(BK68=8,AVERAGE(_xlfn.TAKE(_xlfn._xlws.SORT(D68:BJ68,1,1,TRUE),,2)),
IF(BK68=7,AVERAGE(_xlfn.TAKE(_xlfn._xlws.SORT(D68:BJ68,1,1,TRUE),,2)),
IF(BK68=6,AVERAGE(_xlfn.TAKE(_xlfn._xlws.SORT(D68:BJ68,1,1,TRUE),,2))-1,
IF(BK68=5,AVERAGE(_xlfn.TAKE(_xlfn._xlws.SORT(D68:BJ68,1,1,TRUE),,1)),
IF(BK68=4,AVERAGE(_xlfn.TAKE(_xlfn._xlws.SORT(D68:BJ68,1,1,TRUE),,1))-1,
IF(BK68=3,AVERAGE(_xlfn.TAKE(_xlfn._xlws.SORT(D68:BJ68,1,1,TRUE),,1))-2,
IF(BK68&lt;3,BL68,)))))))))))))))))))</f>
        <v>8.7571428571428562</v>
      </c>
      <c r="BN68" s="45" t="s">
        <v>7</v>
      </c>
      <c r="BO68" s="47">
        <f t="shared" si="5"/>
        <v>-4.9896333754740834</v>
      </c>
    </row>
    <row r="69" spans="1:67" ht="15.75" x14ac:dyDescent="0.25">
      <c r="A69" s="57">
        <v>2200575</v>
      </c>
      <c r="B69" s="23" t="s">
        <v>187</v>
      </c>
      <c r="C69" s="33" t="s">
        <v>188</v>
      </c>
      <c r="D69" s="41"/>
      <c r="E69" s="41"/>
      <c r="F69" s="41"/>
      <c r="G69" s="41"/>
      <c r="H69" s="42"/>
      <c r="I69" s="42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>
        <v>8.8000000000000007</v>
      </c>
      <c r="Z69" s="41"/>
      <c r="AA69" s="41">
        <v>11.7</v>
      </c>
      <c r="AB69" s="41"/>
      <c r="AC69" s="41"/>
      <c r="AD69" s="41"/>
      <c r="AE69" s="41"/>
      <c r="AF69" s="41"/>
      <c r="AG69" s="41">
        <v>15.2</v>
      </c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3">
        <f t="shared" si="6"/>
        <v>3</v>
      </c>
      <c r="BL69" s="41">
        <f t="shared" si="7"/>
        <v>11.9</v>
      </c>
      <c r="BM69" s="44" cm="1">
        <f t="array" ref="BM69" xml:space="preserve">                                                                                                                                                                                                                                                        IF(BK69&gt;=20,AVERAGE(_xlfn.TAKE(_xlfn._xlws.SORT(_xlfn.TAKE(_xlfn._xlws.FILTER(D69:BJ69,D69:BJ69&lt;&gt;""),1,-20),1,1,TRUE),,8)),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IF(BK69=19,AVERAGE(_xlfn.TAKE(_xlfn._xlws.SORT(D69:BJ69,1,1,TRUE),,7)),
IF(BK69=18,AVERAGE(_xlfn.TAKE(_xlfn._xlws.SORT(D69:BJ69,1,1,TRUE),,6)),
IF(BK69=17,AVERAGE(_xlfn.TAKE(_xlfn._xlws.SORT(D69:BJ69,1,1,TRUE),,6)),
IF(BK69=16,AVERAGE(_xlfn.TAKE(_xlfn._xlws.SORT(D69:BJ69,1,1,TRUE),,5)),
IF(BK69=15,AVERAGE(_xlfn.TAKE(_xlfn._xlws.SORT(D69:BJ69,1,1,TRUE),,5)),
IF(BK69=14,AVERAGE(_xlfn.TAKE(_xlfn._xlws.SORT(D69:BJ69,1,1,TRUE),,4)),
IF(BK69=13,AVERAGE(_xlfn.TAKE(_xlfn._xlws.SORT(D69:BJ69,1,1,TRUE),,4)),
IF(BK69=12,AVERAGE(_xlfn.TAKE(_xlfn._xlws.SORT(D69:BJ69,1,1,TRUE),,4)),
IF(BK69=11,AVERAGE(_xlfn.TAKE(_xlfn._xlws.SORT(D69:BJ69,1,1,TRUE),,3)),
IF(BK69=10,AVERAGE(_xlfn.TAKE(_xlfn._xlws.SORT(D69:BJ69,1,1,TRUE),,3)),
IF(BK69=9,AVERAGE(_xlfn.TAKE(_xlfn._xlws.SORT(D69:BJ69,1,1,TRUE),,3)),
IF(BK69=8,AVERAGE(_xlfn.TAKE(_xlfn._xlws.SORT(D69:BJ69,1,1,TRUE),,2)),
IF(BK69=7,AVERAGE(_xlfn.TAKE(_xlfn._xlws.SORT(D69:BJ69,1,1,TRUE),,2)),
IF(BK69=6,AVERAGE(_xlfn.TAKE(_xlfn._xlws.SORT(D69:BJ69,1,1,TRUE),,2))-1,
IF(BK69=5,AVERAGE(_xlfn.TAKE(_xlfn._xlws.SORT(D69:BJ69,1,1,TRUE),,1)),
IF(BK69=4,AVERAGE(_xlfn.TAKE(_xlfn._xlws.SORT(D69:BJ69,1,1,TRUE),,1))-1,
IF(BK69=3,AVERAGE(_xlfn.TAKE(_xlfn._xlws.SORT(D69:BJ69,1,1,TRUE),,1))-2,
IF(BK69&lt;3,BL69,)))))))))))))))))))</f>
        <v>6.8000000000000007</v>
      </c>
      <c r="BN69" s="45" t="s">
        <v>7</v>
      </c>
      <c r="BO69" s="47">
        <f t="shared" si="5"/>
        <v>-2.9805309734513283</v>
      </c>
    </row>
    <row r="70" spans="1:67" ht="15" customHeight="1" x14ac:dyDescent="0.2">
      <c r="A70" s="40">
        <v>2051051</v>
      </c>
      <c r="B70" s="23" t="s">
        <v>126</v>
      </c>
      <c r="C70" s="33" t="s">
        <v>128</v>
      </c>
      <c r="D70" s="41">
        <v>11.7</v>
      </c>
      <c r="E70" s="41">
        <v>12.7</v>
      </c>
      <c r="F70" s="41">
        <v>11.7</v>
      </c>
      <c r="G70" s="41">
        <v>8.8000000000000007</v>
      </c>
      <c r="H70" s="42">
        <v>9.5</v>
      </c>
      <c r="I70" s="42">
        <v>12.7</v>
      </c>
      <c r="J70" s="41"/>
      <c r="K70" s="41">
        <v>3.9</v>
      </c>
      <c r="L70" s="41">
        <v>19.5</v>
      </c>
      <c r="M70" s="41"/>
      <c r="N70" s="41"/>
      <c r="O70" s="41">
        <v>18</v>
      </c>
      <c r="P70" s="41">
        <v>15.6</v>
      </c>
      <c r="Q70" s="41">
        <v>11.7</v>
      </c>
      <c r="R70" s="41">
        <v>11.4</v>
      </c>
      <c r="S70" s="41">
        <v>16.600000000000001</v>
      </c>
      <c r="T70" s="41">
        <v>12.1</v>
      </c>
      <c r="U70" s="41">
        <v>16.899999999999999</v>
      </c>
      <c r="V70" s="41">
        <v>10.4</v>
      </c>
      <c r="W70" s="41">
        <v>15.6</v>
      </c>
      <c r="X70" s="41"/>
      <c r="Y70" s="41">
        <v>8.8000000000000007</v>
      </c>
      <c r="Z70" s="41"/>
      <c r="AA70" s="41">
        <v>10.7</v>
      </c>
      <c r="AB70" s="41">
        <v>10.7</v>
      </c>
      <c r="AC70" s="41"/>
      <c r="AD70" s="41"/>
      <c r="AE70" s="41">
        <v>5.8</v>
      </c>
      <c r="AF70" s="41"/>
      <c r="AG70" s="41">
        <v>4.9000000000000004</v>
      </c>
      <c r="AH70" s="41"/>
      <c r="AI70" s="41">
        <v>8.8000000000000007</v>
      </c>
      <c r="AJ70" s="41">
        <v>11.2</v>
      </c>
      <c r="AK70" s="41">
        <v>11.7</v>
      </c>
      <c r="AL70" s="41">
        <v>7.8</v>
      </c>
      <c r="AM70" s="41">
        <v>5.8</v>
      </c>
      <c r="AN70" s="41">
        <v>4.9000000000000004</v>
      </c>
      <c r="AO70" s="41">
        <v>14.9</v>
      </c>
      <c r="AP70" s="41">
        <v>12.1</v>
      </c>
      <c r="AQ70" s="41">
        <v>12.1</v>
      </c>
      <c r="AR70" s="41">
        <v>6.8</v>
      </c>
      <c r="AS70" s="41">
        <v>4.7</v>
      </c>
      <c r="AT70" s="41">
        <v>13.1</v>
      </c>
      <c r="AU70" s="41">
        <v>13.1</v>
      </c>
      <c r="AV70" s="41">
        <v>11.2</v>
      </c>
      <c r="AW70" s="41">
        <v>9.6999999999999993</v>
      </c>
      <c r="AX70" s="41">
        <v>8.4</v>
      </c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3">
        <f t="shared" si="6"/>
        <v>38</v>
      </c>
      <c r="BL70" s="41">
        <f t="shared" si="7"/>
        <v>10.947368421052632</v>
      </c>
      <c r="BM70" s="44" cm="1">
        <f t="array" ref="BM70" xml:space="preserve">                                                                                                                                                                                                                                                        IF(BK70&gt;=20,AVERAGE(_xlfn.TAKE(_xlfn._xlws.SORT(_xlfn.TAKE(_xlfn._xlws.FILTER(D70:BJ70,D70:BJ70&lt;&gt;""),1,-20),1,1,TRUE),,8)),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IF(BK70=19,AVERAGE(_xlfn.TAKE(_xlfn._xlws.SORT(D70:BJ70,1,1,TRUE),,7)),
IF(BK70=18,AVERAGE(_xlfn.TAKE(_xlfn._xlws.SORT(D70:BJ70,1,1,TRUE),,6)),
IF(BK70=17,AVERAGE(_xlfn.TAKE(_xlfn._xlws.SORT(D70:BJ70,1,1,TRUE),,6)),
IF(BK70=16,AVERAGE(_xlfn.TAKE(_xlfn._xlws.SORT(D70:BJ70,1,1,TRUE),,5)),
IF(BK70=15,AVERAGE(_xlfn.TAKE(_xlfn._xlws.SORT(D70:BJ70,1,1,TRUE),,5)),
IF(BK70=14,AVERAGE(_xlfn.TAKE(_xlfn._xlws.SORT(D70:BJ70,1,1,TRUE),,4)),
IF(BK70=13,AVERAGE(_xlfn.TAKE(_xlfn._xlws.SORT(D70:BJ70,1,1,TRUE),,4)),
IF(BK70=12,AVERAGE(_xlfn.TAKE(_xlfn._xlws.SORT(D70:BJ70,1,1,TRUE),,4)),
IF(BK70=11,AVERAGE(_xlfn.TAKE(_xlfn._xlws.SORT(D70:BJ70,1,1,TRUE),,3)),
IF(BK70=10,AVERAGE(_xlfn.TAKE(_xlfn._xlws.SORT(D70:BJ70,1,1,TRUE),,3)),
IF(BK70=9,AVERAGE(_xlfn.TAKE(_xlfn._xlws.SORT(D70:BJ70,1,1,TRUE),,3)),
IF(BK70=8,AVERAGE(_xlfn.TAKE(_xlfn._xlws.SORT(D70:BJ70,1,1,TRUE),,2)),
IF(BK70=7,AVERAGE(_xlfn.TAKE(_xlfn._xlws.SORT(D70:BJ70,1,1,TRUE),,2)),
IF(BK70=6,AVERAGE(_xlfn.TAKE(_xlfn._xlws.SORT(D70:BJ70,1,1,TRUE),,2))-1,
IF(BK70=5,AVERAGE(_xlfn.TAKE(_xlfn._xlws.SORT(D70:BJ70,1,1,TRUE),,1)),
IF(BK70=4,AVERAGE(_xlfn.TAKE(_xlfn._xlws.SORT(D70:BJ70,1,1,TRUE),,1))-1,
IF(BK70=3,AVERAGE(_xlfn.TAKE(_xlfn._xlws.SORT(D70:BJ70,1,1,TRUE),,1))-2,
IF(BK70&lt;3,BL70,)))))))))))))))))))</f>
        <v>6.1374999999999993</v>
      </c>
      <c r="BN70" s="45" t="s">
        <v>6</v>
      </c>
      <c r="BO70" s="47">
        <f t="shared" si="5"/>
        <v>-4.5263274336283228</v>
      </c>
    </row>
    <row r="71" spans="1:67" ht="15" customHeight="1" x14ac:dyDescent="0.25">
      <c r="A71" s="57">
        <v>6795006</v>
      </c>
      <c r="B71" s="23" t="s">
        <v>53</v>
      </c>
      <c r="C71" s="33" t="s">
        <v>158</v>
      </c>
      <c r="D71" s="41"/>
      <c r="E71" s="41"/>
      <c r="F71" s="41"/>
      <c r="G71" s="41"/>
      <c r="H71" s="42"/>
      <c r="I71" s="42"/>
      <c r="J71" s="41"/>
      <c r="K71" s="41"/>
      <c r="L71" s="41"/>
      <c r="M71" s="41"/>
      <c r="N71" s="41"/>
      <c r="O71" s="41">
        <v>19.899999999999999</v>
      </c>
      <c r="P71" s="41"/>
      <c r="Q71" s="41"/>
      <c r="R71" s="41">
        <v>19</v>
      </c>
      <c r="S71" s="41"/>
      <c r="T71" s="41"/>
      <c r="U71" s="41"/>
      <c r="V71" s="41">
        <v>12.7</v>
      </c>
      <c r="W71" s="41"/>
      <c r="X71" s="41"/>
      <c r="Y71" s="41"/>
      <c r="Z71" s="41"/>
      <c r="AA71" s="41">
        <v>16.600000000000001</v>
      </c>
      <c r="AB71" s="41">
        <v>15.6</v>
      </c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3">
        <f t="shared" si="6"/>
        <v>5</v>
      </c>
      <c r="BL71" s="41">
        <f t="shared" si="7"/>
        <v>16.759999999999998</v>
      </c>
      <c r="BM71" s="44" cm="1">
        <f t="array" ref="BM71" xml:space="preserve">                                                                                                                                                                                                                                                        IF(BK71&gt;=20,AVERAGE(_xlfn.TAKE(_xlfn._xlws.SORT(_xlfn.TAKE(_xlfn._xlws.FILTER(D71:BJ71,D71:BJ71&lt;&gt;""),1,-20),1,1,TRUE),,8)),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IF(BK71=19,AVERAGE(_xlfn.TAKE(_xlfn._xlws.SORT(D71:BJ71,1,1,TRUE),,7)),
IF(BK71=18,AVERAGE(_xlfn.TAKE(_xlfn._xlws.SORT(D71:BJ71,1,1,TRUE),,6)),
IF(BK71=17,AVERAGE(_xlfn.TAKE(_xlfn._xlws.SORT(D71:BJ71,1,1,TRUE),,6)),
IF(BK71=16,AVERAGE(_xlfn.TAKE(_xlfn._xlws.SORT(D71:BJ71,1,1,TRUE),,5)),
IF(BK71=15,AVERAGE(_xlfn.TAKE(_xlfn._xlws.SORT(D71:BJ71,1,1,TRUE),,5)),
IF(BK71=14,AVERAGE(_xlfn.TAKE(_xlfn._xlws.SORT(D71:BJ71,1,1,TRUE),,4)),
IF(BK71=13,AVERAGE(_xlfn.TAKE(_xlfn._xlws.SORT(D71:BJ71,1,1,TRUE),,4)),
IF(BK71=12,AVERAGE(_xlfn.TAKE(_xlfn._xlws.SORT(D71:BJ71,1,1,TRUE),,4)),
IF(BK71=11,AVERAGE(_xlfn.TAKE(_xlfn._xlws.SORT(D71:BJ71,1,1,TRUE),,3)),
IF(BK71=10,AVERAGE(_xlfn.TAKE(_xlfn._xlws.SORT(D71:BJ71,1,1,TRUE),,3)),
IF(BK71=9,AVERAGE(_xlfn.TAKE(_xlfn._xlws.SORT(D71:BJ71,1,1,TRUE),,3)),
IF(BK71=8,AVERAGE(_xlfn.TAKE(_xlfn._xlws.SORT(D71:BJ71,1,1,TRUE),,2)),
IF(BK71=7,AVERAGE(_xlfn.TAKE(_xlfn._xlws.SORT(D71:BJ71,1,1,TRUE),,2)),
IF(BK71=6,AVERAGE(_xlfn.TAKE(_xlfn._xlws.SORT(D71:BJ71,1,1,TRUE),,2))-1,
IF(BK71=5,AVERAGE(_xlfn.TAKE(_xlfn._xlws.SORT(D71:BJ71,1,1,TRUE),,1)),
IF(BK71=4,AVERAGE(_xlfn.TAKE(_xlfn._xlws.SORT(D71:BJ71,1,1,TRUE),,1))-1,
IF(BK71=3,AVERAGE(_xlfn.TAKE(_xlfn._xlws.SORT(D71:BJ71,1,1,TRUE),,1))-2,
IF(BK71&lt;3,BL71,)))))))))))))))))))</f>
        <v>12.7</v>
      </c>
      <c r="BN71" s="45" t="s">
        <v>7</v>
      </c>
      <c r="BO71" s="47">
        <f t="shared" si="5"/>
        <v>-9.0371681415929199</v>
      </c>
    </row>
    <row r="72" spans="1:67" ht="15" x14ac:dyDescent="0.2">
      <c r="A72" s="40">
        <v>8815427</v>
      </c>
      <c r="B72" s="23" t="s">
        <v>53</v>
      </c>
      <c r="C72" s="33" t="s">
        <v>54</v>
      </c>
      <c r="D72" s="41">
        <v>22.4</v>
      </c>
      <c r="E72" s="41">
        <v>24.4</v>
      </c>
      <c r="F72" s="41">
        <v>15.6</v>
      </c>
      <c r="G72" s="41"/>
      <c r="H72" s="42"/>
      <c r="I72" s="42">
        <v>22.4</v>
      </c>
      <c r="J72" s="41"/>
      <c r="K72" s="41"/>
      <c r="L72" s="41"/>
      <c r="M72" s="41">
        <v>24.4</v>
      </c>
      <c r="N72" s="41"/>
      <c r="O72" s="41"/>
      <c r="P72" s="41"/>
      <c r="Q72" s="41"/>
      <c r="R72" s="41">
        <v>26.3</v>
      </c>
      <c r="S72" s="41">
        <v>20.5</v>
      </c>
      <c r="T72" s="41"/>
      <c r="U72" s="41"/>
      <c r="V72" s="41"/>
      <c r="W72" s="41">
        <v>24.4</v>
      </c>
      <c r="X72" s="41"/>
      <c r="Y72" s="41">
        <v>28.3</v>
      </c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3">
        <f t="shared" si="6"/>
        <v>9</v>
      </c>
      <c r="BL72" s="41">
        <f t="shared" si="7"/>
        <v>23.18888888888889</v>
      </c>
      <c r="BM72" s="44" cm="1">
        <f t="array" ref="BM72" xml:space="preserve">                                                                                                                                                                                                                                                        IF(BK72&gt;=20,AVERAGE(_xlfn.TAKE(_xlfn._xlws.SORT(_xlfn.TAKE(_xlfn._xlws.FILTER(D72:BJ72,D72:BJ72&lt;&gt;""),1,-20),1,1,TRUE),,8)),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IF(BK72=19,AVERAGE(_xlfn.TAKE(_xlfn._xlws.SORT(D72:BJ72,1,1,TRUE),,7)),
IF(BK72=18,AVERAGE(_xlfn.TAKE(_xlfn._xlws.SORT(D72:BJ72,1,1,TRUE),,6)),
IF(BK72=17,AVERAGE(_xlfn.TAKE(_xlfn._xlws.SORT(D72:BJ72,1,1,TRUE),,6)),
IF(BK72=16,AVERAGE(_xlfn.TAKE(_xlfn._xlws.SORT(D72:BJ72,1,1,TRUE),,5)),
IF(BK72=15,AVERAGE(_xlfn.TAKE(_xlfn._xlws.SORT(D72:BJ72,1,1,TRUE),,5)),
IF(BK72=14,AVERAGE(_xlfn.TAKE(_xlfn._xlws.SORT(D72:BJ72,1,1,TRUE),,4)),
IF(BK72=13,AVERAGE(_xlfn.TAKE(_xlfn._xlws.SORT(D72:BJ72,1,1,TRUE),,4)),
IF(BK72=12,AVERAGE(_xlfn.TAKE(_xlfn._xlws.SORT(D72:BJ72,1,1,TRUE),,4)),
IF(BK72=11,AVERAGE(_xlfn.TAKE(_xlfn._xlws.SORT(D72:BJ72,1,1,TRUE),,3)),
IF(BK72=10,AVERAGE(_xlfn.TAKE(_xlfn._xlws.SORT(D72:BJ72,1,1,TRUE),,3)),
IF(BK72=9,AVERAGE(_xlfn.TAKE(_xlfn._xlws.SORT(D72:BJ72,1,1,TRUE),,3)),
IF(BK72=8,AVERAGE(_xlfn.TAKE(_xlfn._xlws.SORT(D72:BJ72,1,1,TRUE),,2)),
IF(BK72=7,AVERAGE(_xlfn.TAKE(_xlfn._xlws.SORT(D72:BJ72,1,1,TRUE),,2)),
IF(BK72=6,AVERAGE(_xlfn.TAKE(_xlfn._xlws.SORT(D72:BJ72,1,1,TRUE),,2))-1,
IF(BK72=5,AVERAGE(_xlfn.TAKE(_xlfn._xlws.SORT(D72:BJ72,1,1,TRUE),,1)),
IF(BK72=4,AVERAGE(_xlfn.TAKE(_xlfn._xlws.SORT(D72:BJ72,1,1,TRUE),,1))-1,
IF(BK72=3,AVERAGE(_xlfn.TAKE(_xlfn._xlws.SORT(D72:BJ72,1,1,TRUE),,1))-2,
IF(BK72&lt;3,BL72,)))))))))))))))))))</f>
        <v>19.5</v>
      </c>
      <c r="BN72" s="45" t="s">
        <v>7</v>
      </c>
      <c r="BO72" s="47">
        <f t="shared" si="5"/>
        <v>-16.017699115044248</v>
      </c>
    </row>
    <row r="73" spans="1:67" ht="15" x14ac:dyDescent="0.2">
      <c r="A73" s="40">
        <v>8847614</v>
      </c>
      <c r="B73" s="23" t="s">
        <v>101</v>
      </c>
      <c r="C73" s="33" t="s">
        <v>104</v>
      </c>
      <c r="D73" s="41"/>
      <c r="E73" s="41"/>
      <c r="F73" s="41"/>
      <c r="G73" s="41">
        <v>17.5</v>
      </c>
      <c r="H73" s="42"/>
      <c r="I73" s="42"/>
      <c r="J73" s="41"/>
      <c r="K73" s="41">
        <v>13.6</v>
      </c>
      <c r="L73" s="41">
        <v>12.3</v>
      </c>
      <c r="M73" s="41">
        <v>10.7</v>
      </c>
      <c r="N73" s="41"/>
      <c r="O73" s="41"/>
      <c r="P73" s="41"/>
      <c r="Q73" s="41"/>
      <c r="R73" s="41">
        <v>17.100000000000001</v>
      </c>
      <c r="S73" s="41"/>
      <c r="T73" s="41">
        <v>20.5</v>
      </c>
      <c r="U73" s="41">
        <v>17.5</v>
      </c>
      <c r="V73" s="41">
        <v>22.8</v>
      </c>
      <c r="W73" s="41">
        <v>13.6</v>
      </c>
      <c r="X73" s="41"/>
      <c r="Y73" s="41">
        <v>14.6</v>
      </c>
      <c r="Z73" s="41"/>
      <c r="AA73" s="41">
        <v>13.6</v>
      </c>
      <c r="AB73" s="41">
        <v>19.5</v>
      </c>
      <c r="AC73" s="41"/>
      <c r="AD73" s="41"/>
      <c r="AE73" s="41">
        <v>14.6</v>
      </c>
      <c r="AF73" s="41"/>
      <c r="AG73" s="41"/>
      <c r="AH73" s="41"/>
      <c r="AI73" s="41">
        <v>21.4</v>
      </c>
      <c r="AJ73" s="41"/>
      <c r="AK73" s="41">
        <v>18.5</v>
      </c>
      <c r="AL73" s="41"/>
      <c r="AM73" s="41">
        <v>17.5</v>
      </c>
      <c r="AN73" s="41">
        <v>17.5</v>
      </c>
      <c r="AO73" s="41">
        <v>8.8000000000000007</v>
      </c>
      <c r="AP73" s="41">
        <v>16.600000000000001</v>
      </c>
      <c r="AQ73" s="41">
        <v>15.6</v>
      </c>
      <c r="AR73" s="41">
        <v>17.5</v>
      </c>
      <c r="AS73" s="41"/>
      <c r="AT73" s="41"/>
      <c r="AU73" s="41">
        <v>15.6</v>
      </c>
      <c r="AV73" s="41"/>
      <c r="AW73" s="41">
        <v>6.8</v>
      </c>
      <c r="AX73" s="41">
        <v>10.7</v>
      </c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3">
        <f t="shared" si="6"/>
        <v>24</v>
      </c>
      <c r="BL73" s="41">
        <f t="shared" si="7"/>
        <v>15.600000000000003</v>
      </c>
      <c r="BM73" s="44" cm="1">
        <f t="array" ref="BM73" xml:space="preserve">                                                                                                                                                                                                                                                        IF(BK73&gt;=20,AVERAGE(_xlfn.TAKE(_xlfn._xlws.SORT(_xlfn.TAKE(_xlfn._xlws.FILTER(D73:BJ73,D73:BJ73&lt;&gt;""),1,-20),1,1,TRUE),,8)),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IF(BK73=19,AVERAGE(_xlfn.TAKE(_xlfn._xlws.SORT(D73:BJ73,1,1,TRUE),,7)),
IF(BK73=18,AVERAGE(_xlfn.TAKE(_xlfn._xlws.SORT(D73:BJ73,1,1,TRUE),,6)),
IF(BK73=17,AVERAGE(_xlfn.TAKE(_xlfn._xlws.SORT(D73:BJ73,1,1,TRUE),,6)),
IF(BK73=16,AVERAGE(_xlfn.TAKE(_xlfn._xlws.SORT(D73:BJ73,1,1,TRUE),,5)),
IF(BK73=15,AVERAGE(_xlfn.TAKE(_xlfn._xlws.SORT(D73:BJ73,1,1,TRUE),,5)),
IF(BK73=14,AVERAGE(_xlfn.TAKE(_xlfn._xlws.SORT(D73:BJ73,1,1,TRUE),,4)),
IF(BK73=13,AVERAGE(_xlfn.TAKE(_xlfn._xlws.SORT(D73:BJ73,1,1,TRUE),,4)),
IF(BK73=12,AVERAGE(_xlfn.TAKE(_xlfn._xlws.SORT(D73:BJ73,1,1,TRUE),,4)),
IF(BK73=11,AVERAGE(_xlfn.TAKE(_xlfn._xlws.SORT(D73:BJ73,1,1,TRUE),,3)),
IF(BK73=10,AVERAGE(_xlfn.TAKE(_xlfn._xlws.SORT(D73:BJ73,1,1,TRUE),,3)),
IF(BK73=9,AVERAGE(_xlfn.TAKE(_xlfn._xlws.SORT(D73:BJ73,1,1,TRUE),,3)),
IF(BK73=8,AVERAGE(_xlfn.TAKE(_xlfn._xlws.SORT(D73:BJ73,1,1,TRUE),,2)),
IF(BK73=7,AVERAGE(_xlfn.TAKE(_xlfn._xlws.SORT(D73:BJ73,1,1,TRUE),,2)),
IF(BK73=6,AVERAGE(_xlfn.TAKE(_xlfn._xlws.SORT(D73:BJ73,1,1,TRUE),,2))-1,
IF(BK73=5,AVERAGE(_xlfn.TAKE(_xlfn._xlws.SORT(D73:BJ73,1,1,TRUE),,1)),
IF(BK73=4,AVERAGE(_xlfn.TAKE(_xlfn._xlws.SORT(D73:BJ73,1,1,TRUE),,1))-1,
IF(BK73=3,AVERAGE(_xlfn.TAKE(_xlfn._xlws.SORT(D73:BJ73,1,1,TRUE),,1))-2,
IF(BK73&lt;3,BL73,)))))))))))))))))))</f>
        <v>12.287499999999998</v>
      </c>
      <c r="BN73" s="45" t="s">
        <v>7</v>
      </c>
      <c r="BO73" s="47">
        <f t="shared" si="5"/>
        <v>-8.6137168141592895</v>
      </c>
    </row>
    <row r="74" spans="1:67" ht="15" customHeight="1" x14ac:dyDescent="0.2">
      <c r="A74" s="40">
        <v>10838064</v>
      </c>
      <c r="B74" s="23" t="s">
        <v>60</v>
      </c>
      <c r="C74" s="33" t="s">
        <v>61</v>
      </c>
      <c r="D74" s="41">
        <v>20.5</v>
      </c>
      <c r="E74" s="41">
        <v>13.6</v>
      </c>
      <c r="F74" s="41"/>
      <c r="G74" s="41">
        <v>22.4</v>
      </c>
      <c r="H74" s="42">
        <v>23.4</v>
      </c>
      <c r="I74" s="42">
        <v>15.6</v>
      </c>
      <c r="J74" s="41"/>
      <c r="K74" s="41">
        <v>21.4</v>
      </c>
      <c r="L74" s="41">
        <v>20.5</v>
      </c>
      <c r="M74" s="41">
        <v>16.600000000000001</v>
      </c>
      <c r="N74" s="41"/>
      <c r="O74" s="41">
        <v>15.6</v>
      </c>
      <c r="P74" s="41"/>
      <c r="Q74" s="41">
        <v>18.5</v>
      </c>
      <c r="R74" s="41">
        <v>17.5</v>
      </c>
      <c r="S74" s="41">
        <v>22.4</v>
      </c>
      <c r="T74" s="41">
        <v>16.600000000000001</v>
      </c>
      <c r="U74" s="41">
        <v>14.6</v>
      </c>
      <c r="V74" s="41">
        <v>17.100000000000001</v>
      </c>
      <c r="W74" s="41"/>
      <c r="X74" s="41"/>
      <c r="Y74" s="41">
        <v>17.5</v>
      </c>
      <c r="Z74" s="41"/>
      <c r="AA74" s="41">
        <v>22.4</v>
      </c>
      <c r="AB74" s="41">
        <v>18.5</v>
      </c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3">
        <f t="shared" si="6"/>
        <v>18</v>
      </c>
      <c r="BL74" s="41">
        <f t="shared" si="7"/>
        <v>18.594444444444445</v>
      </c>
      <c r="BM74" s="44" cm="1">
        <f t="array" ref="BM74" xml:space="preserve">                                                                                                                                                                                                                                                        IF(BK74&gt;=20,AVERAGE(_xlfn.TAKE(_xlfn._xlws.SORT(_xlfn.TAKE(_xlfn._xlws.FILTER(D74:BJ74,D74:BJ74&lt;&gt;""),1,-20),1,1,TRUE),,8)),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IF(BK74=19,AVERAGE(_xlfn.TAKE(_xlfn._xlws.SORT(D74:BJ74,1,1,TRUE),,7)),
IF(BK74=18,AVERAGE(_xlfn.TAKE(_xlfn._xlws.SORT(D74:BJ74,1,1,TRUE),,6)),
IF(BK74=17,AVERAGE(_xlfn.TAKE(_xlfn._xlws.SORT(D74:BJ74,1,1,TRUE),,6)),
IF(BK74=16,AVERAGE(_xlfn.TAKE(_xlfn._xlws.SORT(D74:BJ74,1,1,TRUE),,5)),
IF(BK74=15,AVERAGE(_xlfn.TAKE(_xlfn._xlws.SORT(D74:BJ74,1,1,TRUE),,5)),
IF(BK74=14,AVERAGE(_xlfn.TAKE(_xlfn._xlws.SORT(D74:BJ74,1,1,TRUE),,4)),
IF(BK74=13,AVERAGE(_xlfn.TAKE(_xlfn._xlws.SORT(D74:BJ74,1,1,TRUE),,4)),
IF(BK74=12,AVERAGE(_xlfn.TAKE(_xlfn._xlws.SORT(D74:BJ74,1,1,TRUE),,4)),
IF(BK74=11,AVERAGE(_xlfn.TAKE(_xlfn._xlws.SORT(D74:BJ74,1,1,TRUE),,3)),
IF(BK74=10,AVERAGE(_xlfn.TAKE(_xlfn._xlws.SORT(D74:BJ74,1,1,TRUE),,3)),
IF(BK74=9,AVERAGE(_xlfn.TAKE(_xlfn._xlws.SORT(D74:BJ74,1,1,TRUE),,3)),
IF(BK74=8,AVERAGE(_xlfn.TAKE(_xlfn._xlws.SORT(D74:BJ74,1,1,TRUE),,2)),
IF(BK74=7,AVERAGE(_xlfn.TAKE(_xlfn._xlws.SORT(D74:BJ74,1,1,TRUE),,2)),
IF(BK74=6,AVERAGE(_xlfn.TAKE(_xlfn._xlws.SORT(D74:BJ74,1,1,TRUE),,2))-1,
IF(BK74=5,AVERAGE(_xlfn.TAKE(_xlfn._xlws.SORT(D74:BJ74,1,1,TRUE),,1)),
IF(BK74=4,AVERAGE(_xlfn.TAKE(_xlfn._xlws.SORT(D74:BJ74,1,1,TRUE),,1))-1,
IF(BK74=3,AVERAGE(_xlfn.TAKE(_xlfn._xlws.SORT(D74:BJ74,1,1,TRUE),,1))-2,
IF(BK74&lt;3,BL74,)))))))))))))))))))</f>
        <v>15.433333333333332</v>
      </c>
      <c r="BN74" s="45" t="s">
        <v>7</v>
      </c>
      <c r="BO74" s="47">
        <f t="shared" si="5"/>
        <v>-11.843067846607669</v>
      </c>
    </row>
    <row r="75" spans="1:67" ht="15" customHeight="1" x14ac:dyDescent="0.2">
      <c r="A75" s="40">
        <v>5474145</v>
      </c>
      <c r="B75" s="23" t="s">
        <v>79</v>
      </c>
      <c r="C75" s="33" t="s">
        <v>81</v>
      </c>
      <c r="D75" s="41"/>
      <c r="E75" s="41"/>
      <c r="F75" s="41">
        <v>10.7</v>
      </c>
      <c r="G75" s="41"/>
      <c r="H75" s="42"/>
      <c r="I75" s="42"/>
      <c r="J75" s="41"/>
      <c r="K75" s="41"/>
      <c r="L75" s="41"/>
      <c r="M75" s="41">
        <v>11.7</v>
      </c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3">
        <f t="shared" si="6"/>
        <v>2</v>
      </c>
      <c r="BL75" s="41">
        <f t="shared" si="7"/>
        <v>11.2</v>
      </c>
      <c r="BM75" s="44" cm="1">
        <f t="array" ref="BM75" xml:space="preserve">                                                                                                                                                                                                                                                        IF(BK75&gt;=20,AVERAGE(_xlfn.TAKE(_xlfn._xlws.SORT(_xlfn.TAKE(_xlfn._xlws.FILTER(D75:BJ75,D75:BJ75&lt;&gt;""),1,-20),1,1,TRUE),,8)),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IF(BK75=19,AVERAGE(_xlfn.TAKE(_xlfn._xlws.SORT(D75:BJ75,1,1,TRUE),,7)),
IF(BK75=18,AVERAGE(_xlfn.TAKE(_xlfn._xlws.SORT(D75:BJ75,1,1,TRUE),,6)),
IF(BK75=17,AVERAGE(_xlfn.TAKE(_xlfn._xlws.SORT(D75:BJ75,1,1,TRUE),,6)),
IF(BK75=16,AVERAGE(_xlfn.TAKE(_xlfn._xlws.SORT(D75:BJ75,1,1,TRUE),,5)),
IF(BK75=15,AVERAGE(_xlfn.TAKE(_xlfn._xlws.SORT(D75:BJ75,1,1,TRUE),,5)),
IF(BK75=14,AVERAGE(_xlfn.TAKE(_xlfn._xlws.SORT(D75:BJ75,1,1,TRUE),,4)),
IF(BK75=13,AVERAGE(_xlfn.TAKE(_xlfn._xlws.SORT(D75:BJ75,1,1,TRUE),,4)),
IF(BK75=12,AVERAGE(_xlfn.TAKE(_xlfn._xlws.SORT(D75:BJ75,1,1,TRUE),,4)),
IF(BK75=11,AVERAGE(_xlfn.TAKE(_xlfn._xlws.SORT(D75:BJ75,1,1,TRUE),,3)),
IF(BK75=10,AVERAGE(_xlfn.TAKE(_xlfn._xlws.SORT(D75:BJ75,1,1,TRUE),,3)),
IF(BK75=9,AVERAGE(_xlfn.TAKE(_xlfn._xlws.SORT(D75:BJ75,1,1,TRUE),,3)),
IF(BK75=8,AVERAGE(_xlfn.TAKE(_xlfn._xlws.SORT(D75:BJ75,1,1,TRUE),,2)),
IF(BK75=7,AVERAGE(_xlfn.TAKE(_xlfn._xlws.SORT(D75:BJ75,1,1,TRUE),,2)),
IF(BK75=6,AVERAGE(_xlfn.TAKE(_xlfn._xlws.SORT(D75:BJ75,1,1,TRUE),,2))-1,
IF(BK75=5,AVERAGE(_xlfn.TAKE(_xlfn._xlws.SORT(D75:BJ75,1,1,TRUE),,1)),
IF(BK75=4,AVERAGE(_xlfn.TAKE(_xlfn._xlws.SORT(D75:BJ75,1,1,TRUE),,1))-1,
IF(BK75=3,AVERAGE(_xlfn.TAKE(_xlfn._xlws.SORT(D75:BJ75,1,1,TRUE),,1))-2,
IF(BK75&lt;3,BL75,)))))))))))))))))))</f>
        <v>11.2</v>
      </c>
      <c r="BN75" s="45" t="s">
        <v>7</v>
      </c>
      <c r="BO75" s="47">
        <f t="shared" si="5"/>
        <v>-7.4973451327433622</v>
      </c>
    </row>
    <row r="76" spans="1:67" ht="15" customHeight="1" x14ac:dyDescent="0.2">
      <c r="A76" s="40">
        <v>9832150</v>
      </c>
      <c r="B76" s="23" t="s">
        <v>71</v>
      </c>
      <c r="C76" s="33" t="s">
        <v>72</v>
      </c>
      <c r="D76" s="41">
        <v>8.8000000000000007</v>
      </c>
      <c r="E76" s="41"/>
      <c r="F76" s="41"/>
      <c r="G76" s="41"/>
      <c r="H76" s="42">
        <v>10.4</v>
      </c>
      <c r="I76" s="42"/>
      <c r="J76" s="41"/>
      <c r="K76" s="41"/>
      <c r="L76" s="41"/>
      <c r="M76" s="41"/>
      <c r="N76" s="41"/>
      <c r="O76" s="41"/>
      <c r="P76" s="41">
        <v>11.7</v>
      </c>
      <c r="Q76" s="41"/>
      <c r="R76" s="41"/>
      <c r="S76" s="41"/>
      <c r="T76" s="41">
        <v>12.1</v>
      </c>
      <c r="U76" s="41">
        <v>14.9</v>
      </c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3">
        <f t="shared" si="6"/>
        <v>5</v>
      </c>
      <c r="BL76" s="41">
        <f t="shared" si="7"/>
        <v>11.58</v>
      </c>
      <c r="BM76" s="44" cm="1">
        <f t="array" ref="BM76" xml:space="preserve">                                                                                                                                                                                                                                                        IF(BK76&gt;=20,AVERAGE(_xlfn.TAKE(_xlfn._xlws.SORT(_xlfn.TAKE(_xlfn._xlws.FILTER(D76:BJ76,D76:BJ76&lt;&gt;""),1,-20),1,1,TRUE),,8)),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IF(BK76=19,AVERAGE(_xlfn.TAKE(_xlfn._xlws.SORT(D76:BJ76,1,1,TRUE),,7)),
IF(BK76=18,AVERAGE(_xlfn.TAKE(_xlfn._xlws.SORT(D76:BJ76,1,1,TRUE),,6)),
IF(BK76=17,AVERAGE(_xlfn.TAKE(_xlfn._xlws.SORT(D76:BJ76,1,1,TRUE),,6)),
IF(BK76=16,AVERAGE(_xlfn.TAKE(_xlfn._xlws.SORT(D76:BJ76,1,1,TRUE),,5)),
IF(BK76=15,AVERAGE(_xlfn.TAKE(_xlfn._xlws.SORT(D76:BJ76,1,1,TRUE),,5)),
IF(BK76=14,AVERAGE(_xlfn.TAKE(_xlfn._xlws.SORT(D76:BJ76,1,1,TRUE),,4)),
IF(BK76=13,AVERAGE(_xlfn.TAKE(_xlfn._xlws.SORT(D76:BJ76,1,1,TRUE),,4)),
IF(BK76=12,AVERAGE(_xlfn.TAKE(_xlfn._xlws.SORT(D76:BJ76,1,1,TRUE),,4)),
IF(BK76=11,AVERAGE(_xlfn.TAKE(_xlfn._xlws.SORT(D76:BJ76,1,1,TRUE),,3)),
IF(BK76=10,AVERAGE(_xlfn.TAKE(_xlfn._xlws.SORT(D76:BJ76,1,1,TRUE),,3)),
IF(BK76=9,AVERAGE(_xlfn.TAKE(_xlfn._xlws.SORT(D76:BJ76,1,1,TRUE),,3)),
IF(BK76=8,AVERAGE(_xlfn.TAKE(_xlfn._xlws.SORT(D76:BJ76,1,1,TRUE),,2)),
IF(BK76=7,AVERAGE(_xlfn.TAKE(_xlfn._xlws.SORT(D76:BJ76,1,1,TRUE),,2)),
IF(BK76=6,AVERAGE(_xlfn.TAKE(_xlfn._xlws.SORT(D76:BJ76,1,1,TRUE),,2))-1,
IF(BK76=5,AVERAGE(_xlfn.TAKE(_xlfn._xlws.SORT(D76:BJ76,1,1,TRUE),,1)),
IF(BK76=4,AVERAGE(_xlfn.TAKE(_xlfn._xlws.SORT(D76:BJ76,1,1,TRUE),,1))-1,
IF(BK76=3,AVERAGE(_xlfn.TAKE(_xlfn._xlws.SORT(D76:BJ76,1,1,TRUE),,1))-2,
IF(BK76&lt;3,BL76,)))))))))))))))))))</f>
        <v>8.8000000000000007</v>
      </c>
      <c r="BN76" s="45" t="s">
        <v>7</v>
      </c>
      <c r="BO76" s="47">
        <f t="shared" si="5"/>
        <v>-5.0336283185840713</v>
      </c>
    </row>
    <row r="77" spans="1:67" ht="15" customHeight="1" x14ac:dyDescent="0.2">
      <c r="A77" s="13">
        <v>9640570</v>
      </c>
      <c r="B77" s="23" t="s">
        <v>29</v>
      </c>
      <c r="C77" s="33" t="s">
        <v>30</v>
      </c>
      <c r="D77" s="41"/>
      <c r="E77" s="41"/>
      <c r="F77" s="41"/>
      <c r="G77" s="41"/>
      <c r="H77" s="42"/>
      <c r="I77" s="42">
        <v>18.5</v>
      </c>
      <c r="J77" s="41"/>
      <c r="K77" s="41">
        <v>23.4</v>
      </c>
      <c r="L77" s="41">
        <v>13.3</v>
      </c>
      <c r="M77" s="41"/>
      <c r="N77" s="41"/>
      <c r="O77" s="41">
        <v>15.2</v>
      </c>
      <c r="P77" s="41">
        <v>14.6</v>
      </c>
      <c r="Q77" s="41">
        <v>15.6</v>
      </c>
      <c r="R77" s="41">
        <v>17.100000000000001</v>
      </c>
      <c r="S77" s="41">
        <v>15.6</v>
      </c>
      <c r="T77" s="41">
        <v>9.4</v>
      </c>
      <c r="U77" s="41">
        <v>12.3</v>
      </c>
      <c r="V77" s="41">
        <v>15.2</v>
      </c>
      <c r="W77" s="41"/>
      <c r="X77" s="41"/>
      <c r="Y77" s="41">
        <v>14.6</v>
      </c>
      <c r="Z77" s="41"/>
      <c r="AA77" s="41"/>
      <c r="AB77" s="41">
        <v>13.6</v>
      </c>
      <c r="AC77" s="41"/>
      <c r="AD77" s="41"/>
      <c r="AE77" s="41">
        <v>12.7</v>
      </c>
      <c r="AF77" s="41"/>
      <c r="AG77" s="41"/>
      <c r="AH77" s="41">
        <v>10.7</v>
      </c>
      <c r="AI77" s="41">
        <v>10.7</v>
      </c>
      <c r="AJ77" s="41"/>
      <c r="AK77" s="41">
        <v>10.7</v>
      </c>
      <c r="AL77" s="41">
        <v>11.7</v>
      </c>
      <c r="AM77" s="41">
        <v>12.7</v>
      </c>
      <c r="AN77" s="41"/>
      <c r="AO77" s="41"/>
      <c r="AP77" s="41"/>
      <c r="AQ77" s="41"/>
      <c r="AR77" s="41">
        <v>12.7</v>
      </c>
      <c r="AS77" s="41">
        <v>12.7</v>
      </c>
      <c r="AT77" s="41">
        <v>13.6</v>
      </c>
      <c r="AU77" s="41"/>
      <c r="AV77" s="41">
        <v>19.5</v>
      </c>
      <c r="AW77" s="41">
        <v>9.6999999999999993</v>
      </c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3">
        <f t="shared" si="6"/>
        <v>24</v>
      </c>
      <c r="BL77" s="41">
        <f t="shared" si="7"/>
        <v>13.991666666666662</v>
      </c>
      <c r="BM77" s="44" cm="1">
        <f t="array" ref="BM77" xml:space="preserve">                                                                                                                                                                                                                                                        IF(BK77&gt;=20,AVERAGE(_xlfn.TAKE(_xlfn._xlws.SORT(_xlfn.TAKE(_xlfn._xlws.FILTER(D77:BJ77,D77:BJ77&lt;&gt;""),1,-20),1,1,TRUE),,8)),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IF(BK77=19,AVERAGE(_xlfn.TAKE(_xlfn._xlws.SORT(D77:BJ77,1,1,TRUE),,7)),
IF(BK77=18,AVERAGE(_xlfn.TAKE(_xlfn._xlws.SORT(D77:BJ77,1,1,TRUE),,6)),
IF(BK77=17,AVERAGE(_xlfn.TAKE(_xlfn._xlws.SORT(D77:BJ77,1,1,TRUE),,6)),
IF(BK77=16,AVERAGE(_xlfn.TAKE(_xlfn._xlws.SORT(D77:BJ77,1,1,TRUE),,5)),
IF(BK77=15,AVERAGE(_xlfn.TAKE(_xlfn._xlws.SORT(D77:BJ77,1,1,TRUE),,5)),
IF(BK77=14,AVERAGE(_xlfn.TAKE(_xlfn._xlws.SORT(D77:BJ77,1,1,TRUE),,4)),
IF(BK77=13,AVERAGE(_xlfn.TAKE(_xlfn._xlws.SORT(D77:BJ77,1,1,TRUE),,4)),
IF(BK77=12,AVERAGE(_xlfn.TAKE(_xlfn._xlws.SORT(D77:BJ77,1,1,TRUE),,4)),
IF(BK77=11,AVERAGE(_xlfn.TAKE(_xlfn._xlws.SORT(D77:BJ77,1,1,TRUE),,3)),
IF(BK77=10,AVERAGE(_xlfn.TAKE(_xlfn._xlws.SORT(D77:BJ77,1,1,TRUE),,3)),
IF(BK77=9,AVERAGE(_xlfn.TAKE(_xlfn._xlws.SORT(D77:BJ77,1,1,TRUE),,3)),
IF(BK77=8,AVERAGE(_xlfn.TAKE(_xlfn._xlws.SORT(D77:BJ77,1,1,TRUE),,2)),
IF(BK77=7,AVERAGE(_xlfn.TAKE(_xlfn._xlws.SORT(D77:BJ77,1,1,TRUE),,2)),
IF(BK77=6,AVERAGE(_xlfn.TAKE(_xlfn._xlws.SORT(D77:BJ77,1,1,TRUE),,2))-1,
IF(BK77=5,AVERAGE(_xlfn.TAKE(_xlfn._xlws.SORT(D77:BJ77,1,1,TRUE),,1)),
IF(BK77=4,AVERAGE(_xlfn.TAKE(_xlfn._xlws.SORT(D77:BJ77,1,1,TRUE),,1))-1,
IF(BK77=3,AVERAGE(_xlfn.TAKE(_xlfn._xlws.SORT(D77:BJ77,1,1,TRUE),,1))-2,
IF(BK77&lt;3,BL77,)))))))))))))))))))</f>
        <v>10.987500000000001</v>
      </c>
      <c r="BN77" s="45" t="s">
        <v>7</v>
      </c>
      <c r="BO77" s="47">
        <f t="shared" si="5"/>
        <v>-7.2792035398230102</v>
      </c>
    </row>
    <row r="78" spans="1:67" ht="15" customHeight="1" x14ac:dyDescent="0.25">
      <c r="A78" s="57">
        <v>12081390</v>
      </c>
      <c r="B78" s="23" t="s">
        <v>191</v>
      </c>
      <c r="C78" s="33" t="s">
        <v>192</v>
      </c>
      <c r="D78" s="41"/>
      <c r="E78" s="41"/>
      <c r="F78" s="41"/>
      <c r="G78" s="41"/>
      <c r="H78" s="42"/>
      <c r="I78" s="42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>
        <v>18.5</v>
      </c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3">
        <f t="shared" si="6"/>
        <v>1</v>
      </c>
      <c r="BL78" s="41">
        <f t="shared" si="7"/>
        <v>18.5</v>
      </c>
      <c r="BM78" s="44" cm="1">
        <f t="array" ref="BM78" xml:space="preserve">                                                                                                                                                                                                                                                        IF(BK78&gt;=20,AVERAGE(_xlfn.TAKE(_xlfn._xlws.SORT(_xlfn.TAKE(_xlfn._xlws.FILTER(D78:BJ78,D78:BJ78&lt;&gt;""),1,-20),1,1,TRUE),,8)),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IF(BK78=19,AVERAGE(_xlfn.TAKE(_xlfn._xlws.SORT(D78:BJ78,1,1,TRUE),,7)),
IF(BK78=18,AVERAGE(_xlfn.TAKE(_xlfn._xlws.SORT(D78:BJ78,1,1,TRUE),,6)),
IF(BK78=17,AVERAGE(_xlfn.TAKE(_xlfn._xlws.SORT(D78:BJ78,1,1,TRUE),,6)),
IF(BK78=16,AVERAGE(_xlfn.TAKE(_xlfn._xlws.SORT(D78:BJ78,1,1,TRUE),,5)),
IF(BK78=15,AVERAGE(_xlfn.TAKE(_xlfn._xlws.SORT(D78:BJ78,1,1,TRUE),,5)),
IF(BK78=14,AVERAGE(_xlfn.TAKE(_xlfn._xlws.SORT(D78:BJ78,1,1,TRUE),,4)),
IF(BK78=13,AVERAGE(_xlfn.TAKE(_xlfn._xlws.SORT(D78:BJ78,1,1,TRUE),,4)),
IF(BK78=12,AVERAGE(_xlfn.TAKE(_xlfn._xlws.SORT(D78:BJ78,1,1,TRUE),,4)),
IF(BK78=11,AVERAGE(_xlfn.TAKE(_xlfn._xlws.SORT(D78:BJ78,1,1,TRUE),,3)),
IF(BK78=10,AVERAGE(_xlfn.TAKE(_xlfn._xlws.SORT(D78:BJ78,1,1,TRUE),,3)),
IF(BK78=9,AVERAGE(_xlfn.TAKE(_xlfn._xlws.SORT(D78:BJ78,1,1,TRUE),,3)),
IF(BK78=8,AVERAGE(_xlfn.TAKE(_xlfn._xlws.SORT(D78:BJ78,1,1,TRUE),,2)),
IF(BK78=7,AVERAGE(_xlfn.TAKE(_xlfn._xlws.SORT(D78:BJ78,1,1,TRUE),,2)),
IF(BK78=6,AVERAGE(_xlfn.TAKE(_xlfn._xlws.SORT(D78:BJ78,1,1,TRUE),,2))-1,
IF(BK78=5,AVERAGE(_xlfn.TAKE(_xlfn._xlws.SORT(D78:BJ78,1,1,TRUE),,1)),
IF(BK78=4,AVERAGE(_xlfn.TAKE(_xlfn._xlws.SORT(D78:BJ78,1,1,TRUE),,1))-1,
IF(BK78=3,AVERAGE(_xlfn.TAKE(_xlfn._xlws.SORT(D78:BJ78,1,1,TRUE),,1))-2,
IF(BK78&lt;3,BL78,)))))))))))))))))))</f>
        <v>18.5</v>
      </c>
      <c r="BN78" s="45" t="s">
        <v>7</v>
      </c>
      <c r="BO78" s="47">
        <f t="shared" si="5"/>
        <v>-14.991150442477878</v>
      </c>
    </row>
    <row r="79" spans="1:67" ht="15" x14ac:dyDescent="0.2">
      <c r="A79" s="40">
        <v>12087971</v>
      </c>
      <c r="B79" s="23" t="s">
        <v>123</v>
      </c>
      <c r="C79" s="33" t="s">
        <v>121</v>
      </c>
      <c r="D79" s="41">
        <v>17.5</v>
      </c>
      <c r="E79" s="41">
        <v>18.5</v>
      </c>
      <c r="F79" s="41"/>
      <c r="G79" s="41"/>
      <c r="H79" s="42"/>
      <c r="I79" s="42">
        <v>17.5</v>
      </c>
      <c r="J79" s="41"/>
      <c r="K79" s="41">
        <v>17.5</v>
      </c>
      <c r="L79" s="41">
        <v>12.3</v>
      </c>
      <c r="M79" s="41"/>
      <c r="N79" s="41"/>
      <c r="O79" s="41"/>
      <c r="P79" s="41">
        <v>16.600000000000001</v>
      </c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3">
        <f t="shared" si="6"/>
        <v>6</v>
      </c>
      <c r="BL79" s="41">
        <f t="shared" si="7"/>
        <v>16.650000000000002</v>
      </c>
      <c r="BM79" s="44" cm="1">
        <f t="array" ref="BM79" xml:space="preserve">                                                                                                                                                                                                                                                        IF(BK79&gt;=20,AVERAGE(_xlfn.TAKE(_xlfn._xlws.SORT(_xlfn.TAKE(_xlfn._xlws.FILTER(D79:BJ79,D79:BJ79&lt;&gt;""),1,-20),1,1,TRUE),,8)),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IF(BK79=19,AVERAGE(_xlfn.TAKE(_xlfn._xlws.SORT(D79:BJ79,1,1,TRUE),,7)),
IF(BK79=18,AVERAGE(_xlfn.TAKE(_xlfn._xlws.SORT(D79:BJ79,1,1,TRUE),,6)),
IF(BK79=17,AVERAGE(_xlfn.TAKE(_xlfn._xlws.SORT(D79:BJ79,1,1,TRUE),,6)),
IF(BK79=16,AVERAGE(_xlfn.TAKE(_xlfn._xlws.SORT(D79:BJ79,1,1,TRUE),,5)),
IF(BK79=15,AVERAGE(_xlfn.TAKE(_xlfn._xlws.SORT(D79:BJ79,1,1,TRUE),,5)),
IF(BK79=14,AVERAGE(_xlfn.TAKE(_xlfn._xlws.SORT(D79:BJ79,1,1,TRUE),,4)),
IF(BK79=13,AVERAGE(_xlfn.TAKE(_xlfn._xlws.SORT(D79:BJ79,1,1,TRUE),,4)),
IF(BK79=12,AVERAGE(_xlfn.TAKE(_xlfn._xlws.SORT(D79:BJ79,1,1,TRUE),,4)),
IF(BK79=11,AVERAGE(_xlfn.TAKE(_xlfn._xlws.SORT(D79:BJ79,1,1,TRUE),,3)),
IF(BK79=10,AVERAGE(_xlfn.TAKE(_xlfn._xlws.SORT(D79:BJ79,1,1,TRUE),,3)),
IF(BK79=9,AVERAGE(_xlfn.TAKE(_xlfn._xlws.SORT(D79:BJ79,1,1,TRUE),,3)),
IF(BK79=8,AVERAGE(_xlfn.TAKE(_xlfn._xlws.SORT(D79:BJ79,1,1,TRUE),,2)),
IF(BK79=7,AVERAGE(_xlfn.TAKE(_xlfn._xlws.SORT(D79:BJ79,1,1,TRUE),,2)),
IF(BK79=6,AVERAGE(_xlfn.TAKE(_xlfn._xlws.SORT(D79:BJ79,1,1,TRUE),,2))-1,
IF(BK79=5,AVERAGE(_xlfn.TAKE(_xlfn._xlws.SORT(D79:BJ79,1,1,TRUE),,1)),
IF(BK79=4,AVERAGE(_xlfn.TAKE(_xlfn._xlws.SORT(D79:BJ79,1,1,TRUE),,1))-1,
IF(BK79=3,AVERAGE(_xlfn.TAKE(_xlfn._xlws.SORT(D79:BJ79,1,1,TRUE),,1))-2,
IF(BK79&lt;3,BL79,)))))))))))))))))))</f>
        <v>13.450000000000001</v>
      </c>
      <c r="BN79" s="45" t="s">
        <v>7</v>
      </c>
      <c r="BO79" s="47">
        <f t="shared" si="5"/>
        <v>-9.8070796460177014</v>
      </c>
    </row>
    <row r="80" spans="1:67" ht="15" customHeight="1" x14ac:dyDescent="0.2">
      <c r="A80" s="40">
        <v>2492469</v>
      </c>
      <c r="B80" s="23" t="s">
        <v>37</v>
      </c>
      <c r="C80" s="33" t="s">
        <v>39</v>
      </c>
      <c r="D80" s="41">
        <v>21.4</v>
      </c>
      <c r="E80" s="41">
        <v>18.5</v>
      </c>
      <c r="F80" s="41">
        <v>15.6</v>
      </c>
      <c r="G80" s="41">
        <v>21.4</v>
      </c>
      <c r="H80" s="42">
        <v>21.4</v>
      </c>
      <c r="I80" s="42"/>
      <c r="J80" s="41"/>
      <c r="K80" s="41"/>
      <c r="L80" s="41"/>
      <c r="M80" s="41">
        <v>18.5</v>
      </c>
      <c r="N80" s="41"/>
      <c r="O80" s="41">
        <v>21.4</v>
      </c>
      <c r="P80" s="41"/>
      <c r="Q80" s="41">
        <v>22.3</v>
      </c>
      <c r="R80" s="41">
        <v>22.4</v>
      </c>
      <c r="S80" s="41">
        <v>31.2</v>
      </c>
      <c r="T80" s="41">
        <v>25.3</v>
      </c>
      <c r="U80" s="41">
        <v>18.5</v>
      </c>
      <c r="V80" s="41">
        <v>21.4</v>
      </c>
      <c r="W80" s="41">
        <v>26.3</v>
      </c>
      <c r="X80" s="41"/>
      <c r="Y80" s="41">
        <v>21.4</v>
      </c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>
        <v>22.4</v>
      </c>
      <c r="AP80" s="41"/>
      <c r="AQ80" s="41"/>
      <c r="AR80" s="41"/>
      <c r="AS80" s="41">
        <v>19.5</v>
      </c>
      <c r="AT80" s="41"/>
      <c r="AU80" s="41"/>
      <c r="AV80" s="41">
        <v>20.5</v>
      </c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3">
        <f t="shared" si="6"/>
        <v>18</v>
      </c>
      <c r="BL80" s="41">
        <f t="shared" si="7"/>
        <v>21.633333333333333</v>
      </c>
      <c r="BM80" s="44" cm="1">
        <f t="array" ref="BM80" xml:space="preserve">                                                                                                                                                                                                                                                        IF(BK80&gt;=20,AVERAGE(_xlfn.TAKE(_xlfn._xlws.SORT(_xlfn.TAKE(_xlfn._xlws.FILTER(D80:BJ80,D80:BJ80&lt;&gt;""),1,-20),1,1,TRUE),,8)),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IF(BK80=19,AVERAGE(_xlfn.TAKE(_xlfn._xlws.SORT(D80:BJ80,1,1,TRUE),,7)),
IF(BK80=18,AVERAGE(_xlfn.TAKE(_xlfn._xlws.SORT(D80:BJ80,1,1,TRUE),,6)),
IF(BK80=17,AVERAGE(_xlfn.TAKE(_xlfn._xlws.SORT(D80:BJ80,1,1,TRUE),,6)),
IF(BK80=16,AVERAGE(_xlfn.TAKE(_xlfn._xlws.SORT(D80:BJ80,1,1,TRUE),,5)),
IF(BK80=15,AVERAGE(_xlfn.TAKE(_xlfn._xlws.SORT(D80:BJ80,1,1,TRUE),,5)),
IF(BK80=14,AVERAGE(_xlfn.TAKE(_xlfn._xlws.SORT(D80:BJ80,1,1,TRUE),,4)),
IF(BK80=13,AVERAGE(_xlfn.TAKE(_xlfn._xlws.SORT(D80:BJ80,1,1,TRUE),,4)),
IF(BK80=12,AVERAGE(_xlfn.TAKE(_xlfn._xlws.SORT(D80:BJ80,1,1,TRUE),,4)),
IF(BK80=11,AVERAGE(_xlfn.TAKE(_xlfn._xlws.SORT(D80:BJ80,1,1,TRUE),,3)),
IF(BK80=10,AVERAGE(_xlfn.TAKE(_xlfn._xlws.SORT(D80:BJ80,1,1,TRUE),,3)),
IF(BK80=9,AVERAGE(_xlfn.TAKE(_xlfn._xlws.SORT(D80:BJ80,1,1,TRUE),,3)),
IF(BK80=8,AVERAGE(_xlfn.TAKE(_xlfn._xlws.SORT(D80:BJ80,1,1,TRUE),,2)),
IF(BK80=7,AVERAGE(_xlfn.TAKE(_xlfn._xlws.SORT(D80:BJ80,1,1,TRUE),,2)),
IF(BK80=6,AVERAGE(_xlfn.TAKE(_xlfn._xlws.SORT(D80:BJ80,1,1,TRUE),,2))-1,
IF(BK80=5,AVERAGE(_xlfn.TAKE(_xlfn._xlws.SORT(D80:BJ80,1,1,TRUE),,1)),
IF(BK80=4,AVERAGE(_xlfn.TAKE(_xlfn._xlws.SORT(D80:BJ80,1,1,TRUE),,1))-1,
IF(BK80=3,AVERAGE(_xlfn.TAKE(_xlfn._xlws.SORT(D80:BJ80,1,1,TRUE),,1))-2,
IF(BK80&lt;3,BL80,)))))))))))))))))))</f>
        <v>18.516666666666666</v>
      </c>
      <c r="BN80" s="45" t="s">
        <v>7</v>
      </c>
      <c r="BO80" s="47">
        <f t="shared" si="5"/>
        <v>-15.00825958702065</v>
      </c>
    </row>
    <row r="81" spans="1:68" ht="15" x14ac:dyDescent="0.2">
      <c r="A81" s="40">
        <v>10211597</v>
      </c>
      <c r="B81" s="23" t="s">
        <v>108</v>
      </c>
      <c r="C81" s="33" t="s">
        <v>109</v>
      </c>
      <c r="D81" s="41"/>
      <c r="E81" s="41">
        <v>15.6</v>
      </c>
      <c r="F81" s="41"/>
      <c r="G81" s="41">
        <v>14.6</v>
      </c>
      <c r="H81" s="42"/>
      <c r="I81" s="42"/>
      <c r="J81" s="41"/>
      <c r="K81" s="41">
        <v>22.4</v>
      </c>
      <c r="L81" s="41"/>
      <c r="M81" s="41">
        <v>17.5</v>
      </c>
      <c r="N81" s="41"/>
      <c r="O81" s="41">
        <v>17.5</v>
      </c>
      <c r="P81" s="41">
        <v>27.3</v>
      </c>
      <c r="Q81" s="41"/>
      <c r="R81" s="41"/>
      <c r="S81" s="41">
        <v>18.5</v>
      </c>
      <c r="T81" s="41"/>
      <c r="U81" s="41"/>
      <c r="V81" s="41">
        <v>20.9</v>
      </c>
      <c r="W81" s="41"/>
      <c r="X81" s="41"/>
      <c r="Y81" s="41">
        <v>15.6</v>
      </c>
      <c r="Z81" s="41"/>
      <c r="AA81" s="41"/>
      <c r="AB81" s="41">
        <v>13.6</v>
      </c>
      <c r="AC81" s="41"/>
      <c r="AD81" s="41"/>
      <c r="AE81" s="41">
        <v>14.6</v>
      </c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3">
        <f t="shared" si="6"/>
        <v>11</v>
      </c>
      <c r="BL81" s="41">
        <f t="shared" si="7"/>
        <v>18.009090909090904</v>
      </c>
      <c r="BM81" s="44" cm="1">
        <f t="array" ref="BM81" xml:space="preserve">                                                                                                                                                                                                                                                        IF(BK81&gt;=20,AVERAGE(_xlfn.TAKE(_xlfn._xlws.SORT(_xlfn.TAKE(_xlfn._xlws.FILTER(D81:BJ81,D81:BJ81&lt;&gt;""),1,-20),1,1,TRUE),,8)),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IF(BK81=19,AVERAGE(_xlfn.TAKE(_xlfn._xlws.SORT(D81:BJ81,1,1,TRUE),,7)),
IF(BK81=18,AVERAGE(_xlfn.TAKE(_xlfn._xlws.SORT(D81:BJ81,1,1,TRUE),,6)),
IF(BK81=17,AVERAGE(_xlfn.TAKE(_xlfn._xlws.SORT(D81:BJ81,1,1,TRUE),,6)),
IF(BK81=16,AVERAGE(_xlfn.TAKE(_xlfn._xlws.SORT(D81:BJ81,1,1,TRUE),,5)),
IF(BK81=15,AVERAGE(_xlfn.TAKE(_xlfn._xlws.SORT(D81:BJ81,1,1,TRUE),,5)),
IF(BK81=14,AVERAGE(_xlfn.TAKE(_xlfn._xlws.SORT(D81:BJ81,1,1,TRUE),,4)),
IF(BK81=13,AVERAGE(_xlfn.TAKE(_xlfn._xlws.SORT(D81:BJ81,1,1,TRUE),,4)),
IF(BK81=12,AVERAGE(_xlfn.TAKE(_xlfn._xlws.SORT(D81:BJ81,1,1,TRUE),,4)),
IF(BK81=11,AVERAGE(_xlfn.TAKE(_xlfn._xlws.SORT(D81:BJ81,1,1,TRUE),,3)),
IF(BK81=10,AVERAGE(_xlfn.TAKE(_xlfn._xlws.SORT(D81:BJ81,1,1,TRUE),,3)),
IF(BK81=9,AVERAGE(_xlfn.TAKE(_xlfn._xlws.SORT(D81:BJ81,1,1,TRUE),,3)),
IF(BK81=8,AVERAGE(_xlfn.TAKE(_xlfn._xlws.SORT(D81:BJ81,1,1,TRUE),,2)),
IF(BK81=7,AVERAGE(_xlfn.TAKE(_xlfn._xlws.SORT(D81:BJ81,1,1,TRUE),,2)),
IF(BK81=6,AVERAGE(_xlfn.TAKE(_xlfn._xlws.SORT(D81:BJ81,1,1,TRUE),,2))-1,
IF(BK81=5,AVERAGE(_xlfn.TAKE(_xlfn._xlws.SORT(D81:BJ81,1,1,TRUE),,1)),
IF(BK81=4,AVERAGE(_xlfn.TAKE(_xlfn._xlws.SORT(D81:BJ81,1,1,TRUE),,1))-1,
IF(BK81=3,AVERAGE(_xlfn.TAKE(_xlfn._xlws.SORT(D81:BJ81,1,1,TRUE),,1))-2,
IF(BK81&lt;3,BL81,)))))))))))))))))))</f>
        <v>14.266666666666666</v>
      </c>
      <c r="BN81" s="45" t="s">
        <v>7</v>
      </c>
      <c r="BO81" s="47">
        <f t="shared" si="5"/>
        <v>-10.645427728613569</v>
      </c>
    </row>
    <row r="82" spans="1:68" ht="15" customHeight="1" x14ac:dyDescent="0.2">
      <c r="A82" s="40">
        <v>9273879</v>
      </c>
      <c r="B82" s="23" t="s">
        <v>50</v>
      </c>
      <c r="C82" s="33" t="s">
        <v>51</v>
      </c>
      <c r="D82" s="41">
        <v>12.7</v>
      </c>
      <c r="E82" s="41"/>
      <c r="F82" s="41"/>
      <c r="G82" s="41"/>
      <c r="H82" s="49"/>
      <c r="I82" s="42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3">
        <f t="shared" si="6"/>
        <v>1</v>
      </c>
      <c r="BL82" s="41">
        <f t="shared" si="7"/>
        <v>12.7</v>
      </c>
      <c r="BM82" s="44" cm="1">
        <f t="array" ref="BM82" xml:space="preserve">                                                                                                                                                                                                                                                        IF(BK82&gt;=20,AVERAGE(_xlfn.TAKE(_xlfn._xlws.SORT(_xlfn.TAKE(_xlfn._xlws.FILTER(D82:BJ82,D82:BJ82&lt;&gt;""),1,-20),1,1,TRUE),,8)),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IF(BK82=19,AVERAGE(_xlfn.TAKE(_xlfn._xlws.SORT(D82:BJ82,1,1,TRUE),,7)),
IF(BK82=18,AVERAGE(_xlfn.TAKE(_xlfn._xlws.SORT(D82:BJ82,1,1,TRUE),,6)),
IF(BK82=17,AVERAGE(_xlfn.TAKE(_xlfn._xlws.SORT(D82:BJ82,1,1,TRUE),,6)),
IF(BK82=16,AVERAGE(_xlfn.TAKE(_xlfn._xlws.SORT(D82:BJ82,1,1,TRUE),,5)),
IF(BK82=15,AVERAGE(_xlfn.TAKE(_xlfn._xlws.SORT(D82:BJ82,1,1,TRUE),,5)),
IF(BK82=14,AVERAGE(_xlfn.TAKE(_xlfn._xlws.SORT(D82:BJ82,1,1,TRUE),,4)),
IF(BK82=13,AVERAGE(_xlfn.TAKE(_xlfn._xlws.SORT(D82:BJ82,1,1,TRUE),,4)),
IF(BK82=12,AVERAGE(_xlfn.TAKE(_xlfn._xlws.SORT(D82:BJ82,1,1,TRUE),,4)),
IF(BK82=11,AVERAGE(_xlfn.TAKE(_xlfn._xlws.SORT(D82:BJ82,1,1,TRUE),,3)),
IF(BK82=10,AVERAGE(_xlfn.TAKE(_xlfn._xlws.SORT(D82:BJ82,1,1,TRUE),,3)),
IF(BK82=9,AVERAGE(_xlfn.TAKE(_xlfn._xlws.SORT(D82:BJ82,1,1,TRUE),,3)),
IF(BK82=8,AVERAGE(_xlfn.TAKE(_xlfn._xlws.SORT(D82:BJ82,1,1,TRUE),,2)),
IF(BK82=7,AVERAGE(_xlfn.TAKE(_xlfn._xlws.SORT(D82:BJ82,1,1,TRUE),,2)),
IF(BK82=6,AVERAGE(_xlfn.TAKE(_xlfn._xlws.SORT(D82:BJ82,1,1,TRUE),,2))-1,
IF(BK82=5,AVERAGE(_xlfn.TAKE(_xlfn._xlws.SORT(D82:BJ82,1,1,TRUE),,1)),
IF(BK82=4,AVERAGE(_xlfn.TAKE(_xlfn._xlws.SORT(D82:BJ82,1,1,TRUE),,1))-1,
IF(BK82=3,AVERAGE(_xlfn.TAKE(_xlfn._xlws.SORT(D82:BJ82,1,1,TRUE),,1))-2,
IF(BK82&lt;3,BL82,)))))))))))))))))))</f>
        <v>12.7</v>
      </c>
      <c r="BN82" s="45" t="s">
        <v>7</v>
      </c>
      <c r="BO82" s="47">
        <f t="shared" si="5"/>
        <v>-9.0371681415929199</v>
      </c>
    </row>
    <row r="83" spans="1:68" ht="15" customHeight="1" x14ac:dyDescent="0.25">
      <c r="A83" s="48">
        <v>8598459</v>
      </c>
      <c r="B83" s="23" t="s">
        <v>155</v>
      </c>
      <c r="C83" s="33" t="s">
        <v>156</v>
      </c>
      <c r="D83" s="41"/>
      <c r="E83" s="41"/>
      <c r="F83" s="41"/>
      <c r="G83" s="41"/>
      <c r="H83" s="49"/>
      <c r="I83" s="42"/>
      <c r="J83" s="41"/>
      <c r="K83" s="41"/>
      <c r="L83" s="41">
        <v>17.100000000000001</v>
      </c>
      <c r="M83" s="41">
        <v>21.2</v>
      </c>
      <c r="N83" s="41"/>
      <c r="O83" s="41">
        <v>20.2</v>
      </c>
      <c r="P83" s="41"/>
      <c r="Q83" s="41"/>
      <c r="R83" s="41">
        <v>25.4</v>
      </c>
      <c r="S83" s="41">
        <v>24.4</v>
      </c>
      <c r="T83" s="41">
        <v>16</v>
      </c>
      <c r="U83" s="41">
        <v>25.4</v>
      </c>
      <c r="V83" s="41">
        <v>26.5</v>
      </c>
      <c r="W83" s="41">
        <v>23.4</v>
      </c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3">
        <f t="shared" si="6"/>
        <v>9</v>
      </c>
      <c r="BL83" s="41">
        <f t="shared" si="7"/>
        <v>22.177777777777781</v>
      </c>
      <c r="BM83" s="44" cm="1">
        <f t="array" ref="BM83" xml:space="preserve">                                                                                                                                                                                                                                                        IF(BK83&gt;=20,AVERAGE(_xlfn.TAKE(_xlfn._xlws.SORT(_xlfn.TAKE(_xlfn._xlws.FILTER(D83:BJ83,D83:BJ83&lt;&gt;""),1,-20),1,1,TRUE),,8)),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IF(BK83=19,AVERAGE(_xlfn.TAKE(_xlfn._xlws.SORT(D83:BJ83,1,1,TRUE),,7)),
IF(BK83=18,AVERAGE(_xlfn.TAKE(_xlfn._xlws.SORT(D83:BJ83,1,1,TRUE),,6)),
IF(BK83=17,AVERAGE(_xlfn.TAKE(_xlfn._xlws.SORT(D83:BJ83,1,1,TRUE),,6)),
IF(BK83=16,AVERAGE(_xlfn.TAKE(_xlfn._xlws.SORT(D83:BJ83,1,1,TRUE),,5)),
IF(BK83=15,AVERAGE(_xlfn.TAKE(_xlfn._xlws.SORT(D83:BJ83,1,1,TRUE),,5)),
IF(BK83=14,AVERAGE(_xlfn.TAKE(_xlfn._xlws.SORT(D83:BJ83,1,1,TRUE),,4)),
IF(BK83=13,AVERAGE(_xlfn.TAKE(_xlfn._xlws.SORT(D83:BJ83,1,1,TRUE),,4)),
IF(BK83=12,AVERAGE(_xlfn.TAKE(_xlfn._xlws.SORT(D83:BJ83,1,1,TRUE),,4)),
IF(BK83=11,AVERAGE(_xlfn.TAKE(_xlfn._xlws.SORT(D83:BJ83,1,1,TRUE),,3)),
IF(BK83=10,AVERAGE(_xlfn.TAKE(_xlfn._xlws.SORT(D83:BJ83,1,1,TRUE),,3)),
IF(BK83=9,AVERAGE(_xlfn.TAKE(_xlfn._xlws.SORT(D83:BJ83,1,1,TRUE),,3)),
IF(BK83=8,AVERAGE(_xlfn.TAKE(_xlfn._xlws.SORT(D83:BJ83,1,1,TRUE),,2)),
IF(BK83=7,AVERAGE(_xlfn.TAKE(_xlfn._xlws.SORT(D83:BJ83,1,1,TRUE),,2)),
IF(BK83=6,AVERAGE(_xlfn.TAKE(_xlfn._xlws.SORT(D83:BJ83,1,1,TRUE),,2))-1,
IF(BK83=5,AVERAGE(_xlfn.TAKE(_xlfn._xlws.SORT(D83:BJ83,1,1,TRUE),,1)),
IF(BK83=4,AVERAGE(_xlfn.TAKE(_xlfn._xlws.SORT(D83:BJ83,1,1,TRUE),,1))-1,
IF(BK83=3,AVERAGE(_xlfn.TAKE(_xlfn._xlws.SORT(D83:BJ83,1,1,TRUE),,1))-2,
IF(BK83&lt;3,BL83,)))))))))))))))))))</f>
        <v>17.766666666666666</v>
      </c>
      <c r="BN83" s="45" t="s">
        <v>8</v>
      </c>
      <c r="BO83" s="47">
        <f t="shared" si="5"/>
        <v>-9.6805309734513294</v>
      </c>
      <c r="BP83" s="22"/>
    </row>
    <row r="84" spans="1:68" ht="15" x14ac:dyDescent="0.2">
      <c r="A84" s="40">
        <v>1641161</v>
      </c>
      <c r="B84" s="23" t="s">
        <v>129</v>
      </c>
      <c r="C84" s="33" t="s">
        <v>130</v>
      </c>
      <c r="D84" s="41"/>
      <c r="E84" s="41"/>
      <c r="F84" s="41"/>
      <c r="G84" s="41"/>
      <c r="H84" s="42">
        <v>13.3</v>
      </c>
      <c r="I84" s="49"/>
      <c r="J84" s="41"/>
      <c r="K84" s="41"/>
      <c r="L84" s="41">
        <v>13.3</v>
      </c>
      <c r="M84" s="41"/>
      <c r="N84" s="41"/>
      <c r="O84" s="41"/>
      <c r="P84" s="41"/>
      <c r="Q84" s="41">
        <v>17.5</v>
      </c>
      <c r="R84" s="41"/>
      <c r="S84" s="41">
        <v>18.5</v>
      </c>
      <c r="T84" s="41">
        <v>14.6</v>
      </c>
      <c r="U84" s="41">
        <v>17.5</v>
      </c>
      <c r="V84" s="41"/>
      <c r="W84" s="41"/>
      <c r="X84" s="41"/>
      <c r="Y84" s="41">
        <v>12.7</v>
      </c>
      <c r="Z84" s="41"/>
      <c r="AA84" s="41"/>
      <c r="AB84" s="41">
        <v>16.600000000000001</v>
      </c>
      <c r="AC84" s="41"/>
      <c r="AD84" s="41"/>
      <c r="AE84" s="41">
        <v>9.6999999999999993</v>
      </c>
      <c r="AF84" s="41"/>
      <c r="AG84" s="41">
        <v>14.6</v>
      </c>
      <c r="AH84" s="41"/>
      <c r="AI84" s="41"/>
      <c r="AJ84" s="41">
        <v>16.600000000000001</v>
      </c>
      <c r="AK84" s="41">
        <v>13.6</v>
      </c>
      <c r="AL84" s="41">
        <v>13.6</v>
      </c>
      <c r="AM84" s="41"/>
      <c r="AN84" s="41">
        <v>14.6</v>
      </c>
      <c r="AO84" s="41"/>
      <c r="AP84" s="41">
        <v>11.7</v>
      </c>
      <c r="AQ84" s="41">
        <v>16.600000000000001</v>
      </c>
      <c r="AR84" s="41">
        <v>14.6</v>
      </c>
      <c r="AS84" s="41">
        <v>18.5</v>
      </c>
      <c r="AT84" s="41">
        <v>12.7</v>
      </c>
      <c r="AU84" s="41">
        <v>16.600000000000001</v>
      </c>
      <c r="AV84" s="41">
        <v>16.600000000000001</v>
      </c>
      <c r="AW84" s="41">
        <v>8.8000000000000007</v>
      </c>
      <c r="AX84" s="41">
        <v>22.4</v>
      </c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3">
        <f t="shared" si="6"/>
        <v>23</v>
      </c>
      <c r="BL84" s="41">
        <f t="shared" si="7"/>
        <v>15.008695652173911</v>
      </c>
      <c r="BM84" s="44" cm="1">
        <f t="array" ref="BM84" xml:space="preserve">                                                                                                                                                                                                                                                        IF(BK84&gt;=20,AVERAGE(_xlfn.TAKE(_xlfn._xlws.SORT(_xlfn.TAKE(_xlfn._xlws.FILTER(D84:BJ84,D84:BJ84&lt;&gt;""),1,-20),1,1,TRUE),,8)),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IF(BK84=19,AVERAGE(_xlfn.TAKE(_xlfn._xlws.SORT(D84:BJ84,1,1,TRUE),,7)),
IF(BK84=18,AVERAGE(_xlfn.TAKE(_xlfn._xlws.SORT(D84:BJ84,1,1,TRUE),,6)),
IF(BK84=17,AVERAGE(_xlfn.TAKE(_xlfn._xlws.SORT(D84:BJ84,1,1,TRUE),,6)),
IF(BK84=16,AVERAGE(_xlfn.TAKE(_xlfn._xlws.SORT(D84:BJ84,1,1,TRUE),,5)),
IF(BK84=15,AVERAGE(_xlfn.TAKE(_xlfn._xlws.SORT(D84:BJ84,1,1,TRUE),,5)),
IF(BK84=14,AVERAGE(_xlfn.TAKE(_xlfn._xlws.SORT(D84:BJ84,1,1,TRUE),,4)),
IF(BK84=13,AVERAGE(_xlfn.TAKE(_xlfn._xlws.SORT(D84:BJ84,1,1,TRUE),,4)),
IF(BK84=12,AVERAGE(_xlfn.TAKE(_xlfn._xlws.SORT(D84:BJ84,1,1,TRUE),,4)),
IF(BK84=11,AVERAGE(_xlfn.TAKE(_xlfn._xlws.SORT(D84:BJ84,1,1,TRUE),,3)),
IF(BK84=10,AVERAGE(_xlfn.TAKE(_xlfn._xlws.SORT(D84:BJ84,1,1,TRUE),,3)),
IF(BK84=9,AVERAGE(_xlfn.TAKE(_xlfn._xlws.SORT(D84:BJ84,1,1,TRUE),,3)),
IF(BK84=8,AVERAGE(_xlfn.TAKE(_xlfn._xlws.SORT(D84:BJ84,1,1,TRUE),,2)),
IF(BK84=7,AVERAGE(_xlfn.TAKE(_xlfn._xlws.SORT(D84:BJ84,1,1,TRUE),,2)),
IF(BK84=6,AVERAGE(_xlfn.TAKE(_xlfn._xlws.SORT(D84:BJ84,1,1,TRUE),,2))-1,
IF(BK84=5,AVERAGE(_xlfn.TAKE(_xlfn._xlws.SORT(D84:BJ84,1,1,TRUE),,1)),
IF(BK84=4,AVERAGE(_xlfn.TAKE(_xlfn._xlws.SORT(D84:BJ84,1,1,TRUE),,1))-1,
IF(BK84=3,AVERAGE(_xlfn.TAKE(_xlfn._xlws.SORT(D84:BJ84,1,1,TRUE),,1))-2,
IF(BK84&lt;3,BL84,)))))))))))))))))))</f>
        <v>12.174999999999997</v>
      </c>
      <c r="BN84" s="45" t="s">
        <v>7</v>
      </c>
      <c r="BO84" s="47">
        <f t="shared" si="5"/>
        <v>-8.498230088495573</v>
      </c>
    </row>
    <row r="85" spans="1:68" ht="15.75" x14ac:dyDescent="0.25">
      <c r="A85" s="57">
        <v>12659945</v>
      </c>
      <c r="B85" s="23" t="s">
        <v>159</v>
      </c>
      <c r="C85" s="33" t="s">
        <v>160</v>
      </c>
      <c r="D85" s="41"/>
      <c r="E85" s="41"/>
      <c r="F85" s="41"/>
      <c r="G85" s="41"/>
      <c r="H85" s="42"/>
      <c r="I85" s="49"/>
      <c r="J85" s="41"/>
      <c r="K85" s="41"/>
      <c r="L85" s="41"/>
      <c r="M85" s="41"/>
      <c r="N85" s="41"/>
      <c r="O85" s="41">
        <v>20.9</v>
      </c>
      <c r="P85" s="41"/>
      <c r="Q85" s="41">
        <v>20.5</v>
      </c>
      <c r="R85" s="41"/>
      <c r="S85" s="41">
        <v>15.6</v>
      </c>
      <c r="T85" s="41"/>
      <c r="U85" s="41"/>
      <c r="V85" s="41">
        <v>18</v>
      </c>
      <c r="W85" s="41">
        <v>19.5</v>
      </c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3">
        <f t="shared" si="6"/>
        <v>5</v>
      </c>
      <c r="BL85" s="41">
        <f t="shared" si="7"/>
        <v>18.899999999999999</v>
      </c>
      <c r="BM85" s="44" cm="1">
        <f t="array" ref="BM85" xml:space="preserve">                                                                                                                                                                                                                                                        IF(BK85&gt;=20,AVERAGE(_xlfn.TAKE(_xlfn._xlws.SORT(_xlfn.TAKE(_xlfn._xlws.FILTER(D85:BJ85,D85:BJ85&lt;&gt;""),1,-20),1,1,TRUE),,8)),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IF(BK85=19,AVERAGE(_xlfn.TAKE(_xlfn._xlws.SORT(D85:BJ85,1,1,TRUE),,7)),
IF(BK85=18,AVERAGE(_xlfn.TAKE(_xlfn._xlws.SORT(D85:BJ85,1,1,TRUE),,6)),
IF(BK85=17,AVERAGE(_xlfn.TAKE(_xlfn._xlws.SORT(D85:BJ85,1,1,TRUE),,6)),
IF(BK85=16,AVERAGE(_xlfn.TAKE(_xlfn._xlws.SORT(D85:BJ85,1,1,TRUE),,5)),
IF(BK85=15,AVERAGE(_xlfn.TAKE(_xlfn._xlws.SORT(D85:BJ85,1,1,TRUE),,5)),
IF(BK85=14,AVERAGE(_xlfn.TAKE(_xlfn._xlws.SORT(D85:BJ85,1,1,TRUE),,4)),
IF(BK85=13,AVERAGE(_xlfn.TAKE(_xlfn._xlws.SORT(D85:BJ85,1,1,TRUE),,4)),
IF(BK85=12,AVERAGE(_xlfn.TAKE(_xlfn._xlws.SORT(D85:BJ85,1,1,TRUE),,4)),
IF(BK85=11,AVERAGE(_xlfn.TAKE(_xlfn._xlws.SORT(D85:BJ85,1,1,TRUE),,3)),
IF(BK85=10,AVERAGE(_xlfn.TAKE(_xlfn._xlws.SORT(D85:BJ85,1,1,TRUE),,3)),
IF(BK85=9,AVERAGE(_xlfn.TAKE(_xlfn._xlws.SORT(D85:BJ85,1,1,TRUE),,3)),
IF(BK85=8,AVERAGE(_xlfn.TAKE(_xlfn._xlws.SORT(D85:BJ85,1,1,TRUE),,2)),
IF(BK85=7,AVERAGE(_xlfn.TAKE(_xlfn._xlws.SORT(D85:BJ85,1,1,TRUE),,2)),
IF(BK85=6,AVERAGE(_xlfn.TAKE(_xlfn._xlws.SORT(D85:BJ85,1,1,TRUE),,2))-1,
IF(BK85=5,AVERAGE(_xlfn.TAKE(_xlfn._xlws.SORT(D85:BJ85,1,1,TRUE),,1)),
IF(BK85=4,AVERAGE(_xlfn.TAKE(_xlfn._xlws.SORT(D85:BJ85,1,1,TRUE),,1))-1,
IF(BK85=3,AVERAGE(_xlfn.TAKE(_xlfn._xlws.SORT(D85:BJ85,1,1,TRUE),,1))-2,
IF(BK85&lt;3,BL85,)))))))))))))))))))</f>
        <v>15.6</v>
      </c>
      <c r="BN85" s="45" t="s">
        <v>7</v>
      </c>
      <c r="BO85" s="47">
        <f t="shared" si="5"/>
        <v>-12.014159292035398</v>
      </c>
    </row>
    <row r="86" spans="1:68" ht="15.75" customHeight="1" x14ac:dyDescent="0.25">
      <c r="A86" s="48">
        <v>668845</v>
      </c>
      <c r="B86" s="23" t="s">
        <v>147</v>
      </c>
      <c r="C86" s="33" t="s">
        <v>148</v>
      </c>
      <c r="D86" s="41"/>
      <c r="E86" s="41"/>
      <c r="F86" s="41"/>
      <c r="G86" s="41"/>
      <c r="H86" s="42"/>
      <c r="I86" s="49"/>
      <c r="J86" s="41"/>
      <c r="K86" s="41">
        <v>9.6999999999999993</v>
      </c>
      <c r="L86" s="41"/>
      <c r="M86" s="41"/>
      <c r="N86" s="41"/>
      <c r="O86" s="41">
        <v>16</v>
      </c>
      <c r="P86" s="41"/>
      <c r="Q86" s="41"/>
      <c r="R86" s="41"/>
      <c r="S86" s="41">
        <v>24.4</v>
      </c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3">
        <f t="shared" si="6"/>
        <v>3</v>
      </c>
      <c r="BL86" s="41">
        <f t="shared" si="7"/>
        <v>16.7</v>
      </c>
      <c r="BM86" s="44" cm="1">
        <f t="array" ref="BM86" xml:space="preserve">                                                                                                                                                                                                                                                        IF(BK86&gt;=20,AVERAGE(_xlfn.TAKE(_xlfn._xlws.SORT(_xlfn.TAKE(_xlfn._xlws.FILTER(D86:BJ86,D86:BJ86&lt;&gt;""),1,-20),1,1,TRUE),,8)),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IF(BK86=19,AVERAGE(_xlfn.TAKE(_xlfn._xlws.SORT(D86:BJ86,1,1,TRUE),,7)),
IF(BK86=18,AVERAGE(_xlfn.TAKE(_xlfn._xlws.SORT(D86:BJ86,1,1,TRUE),,6)),
IF(BK86=17,AVERAGE(_xlfn.TAKE(_xlfn._xlws.SORT(D86:BJ86,1,1,TRUE),,6)),
IF(BK86=16,AVERAGE(_xlfn.TAKE(_xlfn._xlws.SORT(D86:BJ86,1,1,TRUE),,5)),
IF(BK86=15,AVERAGE(_xlfn.TAKE(_xlfn._xlws.SORT(D86:BJ86,1,1,TRUE),,5)),
IF(BK86=14,AVERAGE(_xlfn.TAKE(_xlfn._xlws.SORT(D86:BJ86,1,1,TRUE),,4)),
IF(BK86=13,AVERAGE(_xlfn.TAKE(_xlfn._xlws.SORT(D86:BJ86,1,1,TRUE),,4)),
IF(BK86=12,AVERAGE(_xlfn.TAKE(_xlfn._xlws.SORT(D86:BJ86,1,1,TRUE),,4)),
IF(BK86=11,AVERAGE(_xlfn.TAKE(_xlfn._xlws.SORT(D86:BJ86,1,1,TRUE),,3)),
IF(BK86=10,AVERAGE(_xlfn.TAKE(_xlfn._xlws.SORT(D86:BJ86,1,1,TRUE),,3)),
IF(BK86=9,AVERAGE(_xlfn.TAKE(_xlfn._xlws.SORT(D86:BJ86,1,1,TRUE),,3)),
IF(BK86=8,AVERAGE(_xlfn.TAKE(_xlfn._xlws.SORT(D86:BJ86,1,1,TRUE),,2)),
IF(BK86=7,AVERAGE(_xlfn.TAKE(_xlfn._xlws.SORT(D86:BJ86,1,1,TRUE),,2)),
IF(BK86=6,AVERAGE(_xlfn.TAKE(_xlfn._xlws.SORT(D86:BJ86,1,1,TRUE),,2))-1,
IF(BK86=5,AVERAGE(_xlfn.TAKE(_xlfn._xlws.SORT(D86:BJ86,1,1,TRUE),,1)),
IF(BK86=4,AVERAGE(_xlfn.TAKE(_xlfn._xlws.SORT(D86:BJ86,1,1,TRUE),,1))-1,
IF(BK86=3,AVERAGE(_xlfn.TAKE(_xlfn._xlws.SORT(D86:BJ86,1,1,TRUE),,1))-2,
IF(BK86&lt;3,BL86,)))))))))))))))))))</f>
        <v>7.6999999999999993</v>
      </c>
      <c r="BN86" s="45" t="s">
        <v>7</v>
      </c>
      <c r="BO86" s="47">
        <f t="shared" si="5"/>
        <v>-3.9044247787610615</v>
      </c>
    </row>
    <row r="87" spans="1:68" ht="15" x14ac:dyDescent="0.2">
      <c r="A87" s="40">
        <v>1081202</v>
      </c>
      <c r="B87" s="23" t="s">
        <v>50</v>
      </c>
      <c r="C87" s="33" t="s">
        <v>52</v>
      </c>
      <c r="D87" s="41">
        <v>11.7</v>
      </c>
      <c r="E87" s="41">
        <v>12.7</v>
      </c>
      <c r="F87" s="41">
        <v>13.6</v>
      </c>
      <c r="G87" s="41">
        <v>13.6</v>
      </c>
      <c r="H87" s="42">
        <v>6.6</v>
      </c>
      <c r="I87" s="42">
        <v>7.8</v>
      </c>
      <c r="J87" s="41"/>
      <c r="K87" s="41">
        <v>13.6</v>
      </c>
      <c r="L87" s="41"/>
      <c r="M87" s="41">
        <v>13.6</v>
      </c>
      <c r="N87" s="41"/>
      <c r="O87" s="41">
        <v>13.3</v>
      </c>
      <c r="P87" s="41">
        <v>11.7</v>
      </c>
      <c r="Q87" s="41">
        <v>7.8</v>
      </c>
      <c r="R87" s="41">
        <v>13.3</v>
      </c>
      <c r="S87" s="41"/>
      <c r="T87" s="41">
        <v>13.1</v>
      </c>
      <c r="U87" s="41">
        <v>9.4</v>
      </c>
      <c r="V87" s="41">
        <v>11.4</v>
      </c>
      <c r="W87" s="41">
        <v>16.600000000000001</v>
      </c>
      <c r="X87" s="41"/>
      <c r="Y87" s="41">
        <v>13.6</v>
      </c>
      <c r="Z87" s="41"/>
      <c r="AA87" s="41">
        <v>7.8</v>
      </c>
      <c r="AB87" s="41">
        <v>18.5</v>
      </c>
      <c r="AC87" s="41"/>
      <c r="AD87" s="41"/>
      <c r="AE87" s="41">
        <v>5.8</v>
      </c>
      <c r="AF87" s="41"/>
      <c r="AG87" s="41"/>
      <c r="AH87" s="41"/>
      <c r="AI87" s="41">
        <v>11.4</v>
      </c>
      <c r="AJ87" s="41">
        <v>15.6</v>
      </c>
      <c r="AK87" s="41">
        <v>7.8</v>
      </c>
      <c r="AL87" s="41"/>
      <c r="AM87" s="41">
        <v>13.6</v>
      </c>
      <c r="AN87" s="41">
        <v>6.8</v>
      </c>
      <c r="AO87" s="41">
        <v>9.6999999999999993</v>
      </c>
      <c r="AP87" s="41">
        <v>6.8</v>
      </c>
      <c r="AQ87" s="41">
        <v>6.8</v>
      </c>
      <c r="AR87" s="41">
        <v>10.7</v>
      </c>
      <c r="AS87" s="41">
        <v>14.6</v>
      </c>
      <c r="AT87" s="41"/>
      <c r="AU87" s="41"/>
      <c r="AV87" s="41"/>
      <c r="AW87" s="41"/>
      <c r="AX87" s="41">
        <v>16.600000000000001</v>
      </c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3">
        <f t="shared" si="6"/>
        <v>31</v>
      </c>
      <c r="BL87" s="41">
        <f t="shared" si="7"/>
        <v>11.480645161290326</v>
      </c>
      <c r="BM87" s="44" cm="1">
        <f t="array" ref="BM87" xml:space="preserve">                                                                                                                                                                                                                                                        IF(BK87&gt;=20,AVERAGE(_xlfn.TAKE(_xlfn._xlws.SORT(_xlfn.TAKE(_xlfn._xlws.FILTER(D87:BJ87,D87:BJ87&lt;&gt;""),1,-20),1,1,TRUE),,8)),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IF(BK87=19,AVERAGE(_xlfn.TAKE(_xlfn._xlws.SORT(D87:BJ87,1,1,TRUE),,7)),
IF(BK87=18,AVERAGE(_xlfn.TAKE(_xlfn._xlws.SORT(D87:BJ87,1,1,TRUE),,6)),
IF(BK87=17,AVERAGE(_xlfn.TAKE(_xlfn._xlws.SORT(D87:BJ87,1,1,TRUE),,6)),
IF(BK87=16,AVERAGE(_xlfn.TAKE(_xlfn._xlws.SORT(D87:BJ87,1,1,TRUE),,5)),
IF(BK87=15,AVERAGE(_xlfn.TAKE(_xlfn._xlws.SORT(D87:BJ87,1,1,TRUE),,5)),
IF(BK87=14,AVERAGE(_xlfn.TAKE(_xlfn._xlws.SORT(D87:BJ87,1,1,TRUE),,4)),
IF(BK87=13,AVERAGE(_xlfn.TAKE(_xlfn._xlws.SORT(D87:BJ87,1,1,TRUE),,4)),
IF(BK87=12,AVERAGE(_xlfn.TAKE(_xlfn._xlws.SORT(D87:BJ87,1,1,TRUE),,4)),
IF(BK87=11,AVERAGE(_xlfn.TAKE(_xlfn._xlws.SORT(D87:BJ87,1,1,TRUE),,3)),
IF(BK87=10,AVERAGE(_xlfn.TAKE(_xlfn._xlws.SORT(D87:BJ87,1,1,TRUE),,3)),
IF(BK87=9,AVERAGE(_xlfn.TAKE(_xlfn._xlws.SORT(D87:BJ87,1,1,TRUE),,3)),
IF(BK87=8,AVERAGE(_xlfn.TAKE(_xlfn._xlws.SORT(D87:BJ87,1,1,TRUE),,2)),
IF(BK87=7,AVERAGE(_xlfn.TAKE(_xlfn._xlws.SORT(D87:BJ87,1,1,TRUE),,2)),
IF(BK87=6,AVERAGE(_xlfn.TAKE(_xlfn._xlws.SORT(D87:BJ87,1,1,TRUE),,2))-1,
IF(BK87=5,AVERAGE(_xlfn.TAKE(_xlfn._xlws.SORT(D87:BJ87,1,1,TRUE),,1)),
IF(BK87=4,AVERAGE(_xlfn.TAKE(_xlfn._xlws.SORT(D87:BJ87,1,1,TRUE),,1))-1,
IF(BK87=3,AVERAGE(_xlfn.TAKE(_xlfn._xlws.SORT(D87:BJ87,1,1,TRUE),,1))-2,
IF(BK87&lt;3,BL87,)))))))))))))))))))</f>
        <v>7.6124999999999989</v>
      </c>
      <c r="BN87" s="45" t="s">
        <v>7</v>
      </c>
      <c r="BO87" s="47">
        <f t="shared" si="5"/>
        <v>-3.814601769911504</v>
      </c>
    </row>
    <row r="88" spans="1:68" ht="15" x14ac:dyDescent="0.25">
      <c r="A88" s="48">
        <v>7851515</v>
      </c>
      <c r="B88" s="23" t="s">
        <v>79</v>
      </c>
      <c r="C88" s="33" t="s">
        <v>149</v>
      </c>
      <c r="D88" s="41"/>
      <c r="E88" s="41"/>
      <c r="F88" s="41"/>
      <c r="G88" s="41"/>
      <c r="H88" s="42"/>
      <c r="I88" s="42"/>
      <c r="J88" s="41"/>
      <c r="K88" s="41">
        <v>16.600000000000001</v>
      </c>
      <c r="L88" s="41">
        <v>9.5</v>
      </c>
      <c r="M88" s="41"/>
      <c r="N88" s="41"/>
      <c r="O88" s="41">
        <v>10.4</v>
      </c>
      <c r="P88" s="41"/>
      <c r="Q88" s="41"/>
      <c r="R88" s="41"/>
      <c r="S88" s="41"/>
      <c r="T88" s="41">
        <v>16.600000000000001</v>
      </c>
      <c r="U88" s="41">
        <v>3.9</v>
      </c>
      <c r="V88" s="41"/>
      <c r="W88" s="41"/>
      <c r="X88" s="41"/>
      <c r="Y88" s="41">
        <v>15.6</v>
      </c>
      <c r="Z88" s="41"/>
      <c r="AA88" s="41"/>
      <c r="AB88" s="41">
        <v>15.6</v>
      </c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3">
        <f t="shared" si="6"/>
        <v>7</v>
      </c>
      <c r="BL88" s="41">
        <f t="shared" si="7"/>
        <v>12.599999999999998</v>
      </c>
      <c r="BM88" s="44" cm="1">
        <f t="array" ref="BM88" xml:space="preserve">                                                                                                                                                                                                                                                        IF(BK88&gt;=20,AVERAGE(_xlfn.TAKE(_xlfn._xlws.SORT(_xlfn.TAKE(_xlfn._xlws.FILTER(D88:BJ88,D88:BJ88&lt;&gt;""),1,-20),1,1,TRUE),,8)),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IF(BK88=19,AVERAGE(_xlfn.TAKE(_xlfn._xlws.SORT(D88:BJ88,1,1,TRUE),,7)),
IF(BK88=18,AVERAGE(_xlfn.TAKE(_xlfn._xlws.SORT(D88:BJ88,1,1,TRUE),,6)),
IF(BK88=17,AVERAGE(_xlfn.TAKE(_xlfn._xlws.SORT(D88:BJ88,1,1,TRUE),,6)),
IF(BK88=16,AVERAGE(_xlfn.TAKE(_xlfn._xlws.SORT(D88:BJ88,1,1,TRUE),,5)),
IF(BK88=15,AVERAGE(_xlfn.TAKE(_xlfn._xlws.SORT(D88:BJ88,1,1,TRUE),,5)),
IF(BK88=14,AVERAGE(_xlfn.TAKE(_xlfn._xlws.SORT(D88:BJ88,1,1,TRUE),,4)),
IF(BK88=13,AVERAGE(_xlfn.TAKE(_xlfn._xlws.SORT(D88:BJ88,1,1,TRUE),,4)),
IF(BK88=12,AVERAGE(_xlfn.TAKE(_xlfn._xlws.SORT(D88:BJ88,1,1,TRUE),,4)),
IF(BK88=11,AVERAGE(_xlfn.TAKE(_xlfn._xlws.SORT(D88:BJ88,1,1,TRUE),,3)),
IF(BK88=10,AVERAGE(_xlfn.TAKE(_xlfn._xlws.SORT(D88:BJ88,1,1,TRUE),,3)),
IF(BK88=9,AVERAGE(_xlfn.TAKE(_xlfn._xlws.SORT(D88:BJ88,1,1,TRUE),,3)),
IF(BK88=8,AVERAGE(_xlfn.TAKE(_xlfn._xlws.SORT(D88:BJ88,1,1,TRUE),,2)),
IF(BK88=7,AVERAGE(_xlfn.TAKE(_xlfn._xlws.SORT(D88:BJ88,1,1,TRUE),,2)),
IF(BK88=6,AVERAGE(_xlfn.TAKE(_xlfn._xlws.SORT(D88:BJ88,1,1,TRUE),,2))-1,
IF(BK88=5,AVERAGE(_xlfn.TAKE(_xlfn._xlws.SORT(D88:BJ88,1,1,TRUE),,1)),
IF(BK88=4,AVERAGE(_xlfn.TAKE(_xlfn._xlws.SORT(D88:BJ88,1,1,TRUE),,1))-1,
IF(BK88=3,AVERAGE(_xlfn.TAKE(_xlfn._xlws.SORT(D88:BJ88,1,1,TRUE),,1))-2,
IF(BK88&lt;3,BL88,)))))))))))))))))))</f>
        <v>6.7</v>
      </c>
      <c r="BN88" s="45" t="s">
        <v>7</v>
      </c>
      <c r="BO88" s="47">
        <f t="shared" si="5"/>
        <v>-2.8778761061946909</v>
      </c>
    </row>
    <row r="89" spans="1:68" ht="15.75" x14ac:dyDescent="0.25">
      <c r="A89" s="57">
        <v>10486156</v>
      </c>
      <c r="B89" s="23" t="s">
        <v>151</v>
      </c>
      <c r="C89" s="33" t="s">
        <v>161</v>
      </c>
      <c r="D89" s="41"/>
      <c r="E89" s="41"/>
      <c r="F89" s="41"/>
      <c r="G89" s="41"/>
      <c r="H89" s="42"/>
      <c r="I89" s="42"/>
      <c r="J89" s="41"/>
      <c r="K89" s="41"/>
      <c r="L89" s="41"/>
      <c r="M89" s="41"/>
      <c r="N89" s="41"/>
      <c r="O89" s="41">
        <v>16.600000000000001</v>
      </c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3">
        <f t="shared" si="6"/>
        <v>1</v>
      </c>
      <c r="BL89" s="41">
        <f t="shared" si="7"/>
        <v>16.600000000000001</v>
      </c>
      <c r="BM89" s="44" cm="1">
        <f t="array" ref="BM89" xml:space="preserve">                                                                                                                                                                                                                                                        IF(BK89&gt;=20,AVERAGE(_xlfn.TAKE(_xlfn._xlws.SORT(_xlfn.TAKE(_xlfn._xlws.FILTER(D89:BJ89,D89:BJ89&lt;&gt;""),1,-20),1,1,TRUE),,8)),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IF(BK89=19,AVERAGE(_xlfn.TAKE(_xlfn._xlws.SORT(D89:BJ89,1,1,TRUE),,7)),
IF(BK89=18,AVERAGE(_xlfn.TAKE(_xlfn._xlws.SORT(D89:BJ89,1,1,TRUE),,6)),
IF(BK89=17,AVERAGE(_xlfn.TAKE(_xlfn._xlws.SORT(D89:BJ89,1,1,TRUE),,6)),
IF(BK89=16,AVERAGE(_xlfn.TAKE(_xlfn._xlws.SORT(D89:BJ89,1,1,TRUE),,5)),
IF(BK89=15,AVERAGE(_xlfn.TAKE(_xlfn._xlws.SORT(D89:BJ89,1,1,TRUE),,5)),
IF(BK89=14,AVERAGE(_xlfn.TAKE(_xlfn._xlws.SORT(D89:BJ89,1,1,TRUE),,4)),
IF(BK89=13,AVERAGE(_xlfn.TAKE(_xlfn._xlws.SORT(D89:BJ89,1,1,TRUE),,4)),
IF(BK89=12,AVERAGE(_xlfn.TAKE(_xlfn._xlws.SORT(D89:BJ89,1,1,TRUE),,4)),
IF(BK89=11,AVERAGE(_xlfn.TAKE(_xlfn._xlws.SORT(D89:BJ89,1,1,TRUE),,3)),
IF(BK89=10,AVERAGE(_xlfn.TAKE(_xlfn._xlws.SORT(D89:BJ89,1,1,TRUE),,3)),
IF(BK89=9,AVERAGE(_xlfn.TAKE(_xlfn._xlws.SORT(D89:BJ89,1,1,TRUE),,3)),
IF(BK89=8,AVERAGE(_xlfn.TAKE(_xlfn._xlws.SORT(D89:BJ89,1,1,TRUE),,2)),
IF(BK89=7,AVERAGE(_xlfn.TAKE(_xlfn._xlws.SORT(D89:BJ89,1,1,TRUE),,2)),
IF(BK89=6,AVERAGE(_xlfn.TAKE(_xlfn._xlws.SORT(D89:BJ89,1,1,TRUE),,2))-1,
IF(BK89=5,AVERAGE(_xlfn.TAKE(_xlfn._xlws.SORT(D89:BJ89,1,1,TRUE),,1)),
IF(BK89=4,AVERAGE(_xlfn.TAKE(_xlfn._xlws.SORT(D89:BJ89,1,1,TRUE),,1))-1,
IF(BK89=3,AVERAGE(_xlfn.TAKE(_xlfn._xlws.SORT(D89:BJ89,1,1,TRUE),,1))-2,
IF(BK89&lt;3,BL89,)))))))))))))))))))</f>
        <v>16.600000000000001</v>
      </c>
      <c r="BN89" s="45" t="s">
        <v>7</v>
      </c>
      <c r="BO89" s="47">
        <f t="shared" si="5"/>
        <v>-13.040707964601772</v>
      </c>
    </row>
    <row r="90" spans="1:68" ht="15.75" x14ac:dyDescent="0.25">
      <c r="A90" s="57">
        <v>256516</v>
      </c>
      <c r="B90" s="23" t="s">
        <v>172</v>
      </c>
      <c r="C90" s="33" t="s">
        <v>7</v>
      </c>
      <c r="D90" s="41"/>
      <c r="E90" s="41"/>
      <c r="F90" s="41"/>
      <c r="G90" s="41"/>
      <c r="H90" s="42"/>
      <c r="I90" s="42"/>
      <c r="J90" s="41"/>
      <c r="K90" s="41"/>
      <c r="L90" s="41"/>
      <c r="M90" s="41"/>
      <c r="N90" s="41"/>
      <c r="O90" s="41"/>
      <c r="P90" s="41"/>
      <c r="Q90" s="41">
        <v>25.3</v>
      </c>
      <c r="R90" s="41">
        <v>27.3</v>
      </c>
      <c r="S90" s="41">
        <v>21.4</v>
      </c>
      <c r="T90" s="41"/>
      <c r="U90" s="41"/>
      <c r="V90" s="41"/>
      <c r="W90" s="41"/>
      <c r="X90" s="41"/>
      <c r="Y90" s="41"/>
      <c r="Z90" s="41"/>
      <c r="AA90" s="41">
        <v>28.3</v>
      </c>
      <c r="AB90" s="41">
        <v>18.5</v>
      </c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3">
        <f t="shared" si="6"/>
        <v>5</v>
      </c>
      <c r="BL90" s="41">
        <f t="shared" si="7"/>
        <v>24.16</v>
      </c>
      <c r="BM90" s="44" cm="1">
        <f t="array" ref="BM90" xml:space="preserve">                                                                                                                                                                                                                                                        IF(BK90&gt;=20,AVERAGE(_xlfn.TAKE(_xlfn._xlws.SORT(_xlfn.TAKE(_xlfn._xlws.FILTER(D90:BJ90,D90:BJ90&lt;&gt;""),1,-20),1,1,TRUE),,8)),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IF(BK90=19,AVERAGE(_xlfn.TAKE(_xlfn._xlws.SORT(D90:BJ90,1,1,TRUE),,7)),
IF(BK90=18,AVERAGE(_xlfn.TAKE(_xlfn._xlws.SORT(D90:BJ90,1,1,TRUE),,6)),
IF(BK90=17,AVERAGE(_xlfn.TAKE(_xlfn._xlws.SORT(D90:BJ90,1,1,TRUE),,6)),
IF(BK90=16,AVERAGE(_xlfn.TAKE(_xlfn._xlws.SORT(D90:BJ90,1,1,TRUE),,5)),
IF(BK90=15,AVERAGE(_xlfn.TAKE(_xlfn._xlws.SORT(D90:BJ90,1,1,TRUE),,5)),
IF(BK90=14,AVERAGE(_xlfn.TAKE(_xlfn._xlws.SORT(D90:BJ90,1,1,TRUE),,4)),
IF(BK90=13,AVERAGE(_xlfn.TAKE(_xlfn._xlws.SORT(D90:BJ90,1,1,TRUE),,4)),
IF(BK90=12,AVERAGE(_xlfn.TAKE(_xlfn._xlws.SORT(D90:BJ90,1,1,TRUE),,4)),
IF(BK90=11,AVERAGE(_xlfn.TAKE(_xlfn._xlws.SORT(D90:BJ90,1,1,TRUE),,3)),
IF(BK90=10,AVERAGE(_xlfn.TAKE(_xlfn._xlws.SORT(D90:BJ90,1,1,TRUE),,3)),
IF(BK90=9,AVERAGE(_xlfn.TAKE(_xlfn._xlws.SORT(D90:BJ90,1,1,TRUE),,3)),
IF(BK90=8,AVERAGE(_xlfn.TAKE(_xlfn._xlws.SORT(D90:BJ90,1,1,TRUE),,2)),
IF(BK90=7,AVERAGE(_xlfn.TAKE(_xlfn._xlws.SORT(D90:BJ90,1,1,TRUE),,2)),
IF(BK90=6,AVERAGE(_xlfn.TAKE(_xlfn._xlws.SORT(D90:BJ90,1,1,TRUE),,2))-1,
IF(BK90=5,AVERAGE(_xlfn.TAKE(_xlfn._xlws.SORT(D90:BJ90,1,1,TRUE),,1)),
IF(BK90=4,AVERAGE(_xlfn.TAKE(_xlfn._xlws.SORT(D90:BJ90,1,1,TRUE),,1))-1,
IF(BK90=3,AVERAGE(_xlfn.TAKE(_xlfn._xlws.SORT(D90:BJ90,1,1,TRUE),,1))-2,
IF(BK90&lt;3,BL90,)))))))))))))))))))</f>
        <v>18.5</v>
      </c>
      <c r="BN90" s="45" t="s">
        <v>7</v>
      </c>
      <c r="BO90" s="47">
        <f t="shared" si="5"/>
        <v>-14.991150442477878</v>
      </c>
    </row>
    <row r="91" spans="1:68" ht="15" x14ac:dyDescent="0.2">
      <c r="A91" s="40">
        <v>613191</v>
      </c>
      <c r="B91" s="23" t="s">
        <v>40</v>
      </c>
      <c r="C91" s="33" t="s">
        <v>41</v>
      </c>
      <c r="D91" s="41"/>
      <c r="E91" s="41">
        <v>8.8000000000000007</v>
      </c>
      <c r="F91" s="41"/>
      <c r="G91" s="41"/>
      <c r="H91" s="42">
        <v>14.2</v>
      </c>
      <c r="I91" s="42"/>
      <c r="J91" s="41"/>
      <c r="K91" s="41">
        <v>12.7</v>
      </c>
      <c r="L91" s="41">
        <v>4.7</v>
      </c>
      <c r="M91" s="41"/>
      <c r="N91" s="41"/>
      <c r="O91" s="41">
        <v>11.4</v>
      </c>
      <c r="P91" s="41">
        <v>8.8000000000000007</v>
      </c>
      <c r="Q91" s="41"/>
      <c r="R91" s="41">
        <v>12.3</v>
      </c>
      <c r="S91" s="41"/>
      <c r="T91" s="41"/>
      <c r="U91" s="41"/>
      <c r="V91" s="41"/>
      <c r="W91" s="41"/>
      <c r="X91" s="41"/>
      <c r="Y91" s="41">
        <v>6.8</v>
      </c>
      <c r="Z91" s="41"/>
      <c r="AA91" s="41">
        <v>12.7</v>
      </c>
      <c r="AB91" s="41"/>
      <c r="AC91" s="41"/>
      <c r="AD91" s="41"/>
      <c r="AE91" s="41">
        <v>7.8</v>
      </c>
      <c r="AF91" s="41"/>
      <c r="AG91" s="41">
        <v>10.7</v>
      </c>
      <c r="AH91" s="41">
        <v>7.6</v>
      </c>
      <c r="AI91" s="41"/>
      <c r="AJ91" s="41">
        <v>10.4</v>
      </c>
      <c r="AK91" s="41"/>
      <c r="AL91" s="41">
        <v>7.5</v>
      </c>
      <c r="AM91" s="41">
        <v>6.6</v>
      </c>
      <c r="AN91" s="41"/>
      <c r="AO91" s="41"/>
      <c r="AP91" s="41"/>
      <c r="AQ91" s="41"/>
      <c r="AR91" s="41"/>
      <c r="AS91" s="41"/>
      <c r="AT91" s="41">
        <v>14.2</v>
      </c>
      <c r="AU91" s="41">
        <v>10.3</v>
      </c>
      <c r="AV91" s="41"/>
      <c r="AW91" s="41">
        <v>5.7</v>
      </c>
      <c r="AX91" s="41">
        <v>10.3</v>
      </c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3">
        <f t="shared" si="6"/>
        <v>19</v>
      </c>
      <c r="BL91" s="41">
        <f t="shared" si="7"/>
        <v>9.6578947368421044</v>
      </c>
      <c r="BM91" s="44" cm="1">
        <f t="array" ref="BM91" xml:space="preserve">                                                                                                                                                                                                                                                        IF(BK91&gt;=20,AVERAGE(_xlfn.TAKE(_xlfn._xlws.SORT(_xlfn.TAKE(_xlfn._xlws.FILTER(D91:BJ91,D91:BJ91&lt;&gt;""),1,-20),1,1,TRUE),,8)),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IF(BK91=19,AVERAGE(_xlfn.TAKE(_xlfn._xlws.SORT(D91:BJ91,1,1,TRUE),,7)),
IF(BK91=18,AVERAGE(_xlfn.TAKE(_xlfn._xlws.SORT(D91:BJ91,1,1,TRUE),,6)),
IF(BK91=17,AVERAGE(_xlfn.TAKE(_xlfn._xlws.SORT(D91:BJ91,1,1,TRUE),,6)),
IF(BK91=16,AVERAGE(_xlfn.TAKE(_xlfn._xlws.SORT(D91:BJ91,1,1,TRUE),,5)),
IF(BK91=15,AVERAGE(_xlfn.TAKE(_xlfn._xlws.SORT(D91:BJ91,1,1,TRUE),,5)),
IF(BK91=14,AVERAGE(_xlfn.TAKE(_xlfn._xlws.SORT(D91:BJ91,1,1,TRUE),,4)),
IF(BK91=13,AVERAGE(_xlfn.TAKE(_xlfn._xlws.SORT(D91:BJ91,1,1,TRUE),,4)),
IF(BK91=12,AVERAGE(_xlfn.TAKE(_xlfn._xlws.SORT(D91:BJ91,1,1,TRUE),,4)),
IF(BK91=11,AVERAGE(_xlfn.TAKE(_xlfn._xlws.SORT(D91:BJ91,1,1,TRUE),,3)),
IF(BK91=10,AVERAGE(_xlfn.TAKE(_xlfn._xlws.SORT(D91:BJ91,1,1,TRUE),,3)),
IF(BK91=9,AVERAGE(_xlfn.TAKE(_xlfn._xlws.SORT(D91:BJ91,1,1,TRUE),,3)),
IF(BK91=8,AVERAGE(_xlfn.TAKE(_xlfn._xlws.SORT(D91:BJ91,1,1,TRUE),,2)),
IF(BK91=7,AVERAGE(_xlfn.TAKE(_xlfn._xlws.SORT(D91:BJ91,1,1,TRUE),,2)),
IF(BK91=6,AVERAGE(_xlfn.TAKE(_xlfn._xlws.SORT(D91:BJ91,1,1,TRUE),,2))-1,
IF(BK91=5,AVERAGE(_xlfn.TAKE(_xlfn._xlws.SORT(D91:BJ91,1,1,TRUE),,1)),
IF(BK91=4,AVERAGE(_xlfn.TAKE(_xlfn._xlws.SORT(D91:BJ91,1,1,TRUE),,1))-1,
IF(BK91=3,AVERAGE(_xlfn.TAKE(_xlfn._xlws.SORT(D91:BJ91,1,1,TRUE),,1))-2,
IF(BK91&lt;3,BL91,)))))))))))))))))))</f>
        <v>6.6714285714285708</v>
      </c>
      <c r="BN91" s="45" t="s">
        <v>12</v>
      </c>
      <c r="BO91" s="47">
        <f t="shared" si="5"/>
        <v>-4.0256637168141589</v>
      </c>
    </row>
    <row r="92" spans="1:68" ht="15" x14ac:dyDescent="0.2">
      <c r="A92" s="40">
        <v>2491197</v>
      </c>
      <c r="B92" s="23" t="s">
        <v>101</v>
      </c>
      <c r="C92" s="33" t="s">
        <v>105</v>
      </c>
      <c r="D92" s="41">
        <v>14.6</v>
      </c>
      <c r="E92" s="41"/>
      <c r="F92" s="41">
        <v>14.6</v>
      </c>
      <c r="G92" s="41"/>
      <c r="H92" s="42">
        <v>19</v>
      </c>
      <c r="I92" s="42">
        <v>13.6</v>
      </c>
      <c r="J92" s="41"/>
      <c r="K92" s="41">
        <v>23.4</v>
      </c>
      <c r="L92" s="41"/>
      <c r="M92" s="41">
        <v>12.7</v>
      </c>
      <c r="N92" s="41"/>
      <c r="O92" s="41"/>
      <c r="P92" s="41"/>
      <c r="Q92" s="41"/>
      <c r="R92" s="41">
        <v>16.100000000000001</v>
      </c>
      <c r="S92" s="41">
        <v>16.600000000000001</v>
      </c>
      <c r="T92" s="41">
        <v>13.1</v>
      </c>
      <c r="U92" s="41">
        <v>15.8</v>
      </c>
      <c r="V92" s="41">
        <v>11.4</v>
      </c>
      <c r="W92" s="41">
        <v>22.4</v>
      </c>
      <c r="X92" s="41"/>
      <c r="Y92" s="41">
        <v>14.6</v>
      </c>
      <c r="Z92" s="41"/>
      <c r="AA92" s="41"/>
      <c r="AB92" s="41">
        <v>16.600000000000001</v>
      </c>
      <c r="AC92" s="41"/>
      <c r="AD92" s="41"/>
      <c r="AE92" s="41">
        <v>10.7</v>
      </c>
      <c r="AF92" s="41"/>
      <c r="AG92" s="41"/>
      <c r="AH92" s="41"/>
      <c r="AI92" s="41">
        <v>9.6999999999999993</v>
      </c>
      <c r="AJ92" s="41"/>
      <c r="AK92" s="41">
        <v>18.5</v>
      </c>
      <c r="AL92" s="41"/>
      <c r="AM92" s="41">
        <v>12.7</v>
      </c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>
        <v>11.7</v>
      </c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3">
        <f t="shared" si="6"/>
        <v>19</v>
      </c>
      <c r="BL92" s="41">
        <f t="shared" si="7"/>
        <v>15.147368421052629</v>
      </c>
      <c r="BM92" s="44" cm="1">
        <f t="array" ref="BM92" xml:space="preserve">                                                                                                                                                                                                                                                        IF(BK92&gt;=20,AVERAGE(_xlfn.TAKE(_xlfn._xlws.SORT(_xlfn.TAKE(_xlfn._xlws.FILTER(D92:BJ92,D92:BJ92&lt;&gt;""),1,-20),1,1,TRUE),,8)),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IF(BK92=19,AVERAGE(_xlfn.TAKE(_xlfn._xlws.SORT(D92:BJ92,1,1,TRUE),,7)),
IF(BK92=18,AVERAGE(_xlfn.TAKE(_xlfn._xlws.SORT(D92:BJ92,1,1,TRUE),,6)),
IF(BK92=17,AVERAGE(_xlfn.TAKE(_xlfn._xlws.SORT(D92:BJ92,1,1,TRUE),,6)),
IF(BK92=16,AVERAGE(_xlfn.TAKE(_xlfn._xlws.SORT(D92:BJ92,1,1,TRUE),,5)),
IF(BK92=15,AVERAGE(_xlfn.TAKE(_xlfn._xlws.SORT(D92:BJ92,1,1,TRUE),,5)),
IF(BK92=14,AVERAGE(_xlfn.TAKE(_xlfn._xlws.SORT(D92:BJ92,1,1,TRUE),,4)),
IF(BK92=13,AVERAGE(_xlfn.TAKE(_xlfn._xlws.SORT(D92:BJ92,1,1,TRUE),,4)),
IF(BK92=12,AVERAGE(_xlfn.TAKE(_xlfn._xlws.SORT(D92:BJ92,1,1,TRUE),,4)),
IF(BK92=11,AVERAGE(_xlfn.TAKE(_xlfn._xlws.SORT(D92:BJ92,1,1,TRUE),,3)),
IF(BK92=10,AVERAGE(_xlfn.TAKE(_xlfn._xlws.SORT(D92:BJ92,1,1,TRUE),,3)),
IF(BK92=9,AVERAGE(_xlfn.TAKE(_xlfn._xlws.SORT(D92:BJ92,1,1,TRUE),,3)),
IF(BK92=8,AVERAGE(_xlfn.TAKE(_xlfn._xlws.SORT(D92:BJ92,1,1,TRUE),,2)),
IF(BK92=7,AVERAGE(_xlfn.TAKE(_xlfn._xlws.SORT(D92:BJ92,1,1,TRUE),,2)),
IF(BK92=6,AVERAGE(_xlfn.TAKE(_xlfn._xlws.SORT(D92:BJ92,1,1,TRUE),,2))-1,
IF(BK92=5,AVERAGE(_xlfn.TAKE(_xlfn._xlws.SORT(D92:BJ92,1,1,TRUE),,1)),
IF(BK92=4,AVERAGE(_xlfn.TAKE(_xlfn._xlws.SORT(D92:BJ92,1,1,TRUE),,1))-1,
IF(BK92=3,AVERAGE(_xlfn.TAKE(_xlfn._xlws.SORT(D92:BJ92,1,1,TRUE),,1))-2,
IF(BK92&lt;3,BL92,)))))))))))))))))))</f>
        <v>11.714285714285714</v>
      </c>
      <c r="BN92" s="45" t="s">
        <v>7</v>
      </c>
      <c r="BO92" s="47">
        <f t="shared" si="5"/>
        <v>-8.0252844500632108</v>
      </c>
    </row>
    <row r="93" spans="1:68" ht="15" x14ac:dyDescent="0.2">
      <c r="A93" s="40">
        <v>2479978</v>
      </c>
      <c r="B93" s="23" t="s">
        <v>73</v>
      </c>
      <c r="C93" s="33" t="s">
        <v>74</v>
      </c>
      <c r="D93" s="41"/>
      <c r="E93" s="41">
        <v>13.6</v>
      </c>
      <c r="F93" s="41">
        <v>11.8</v>
      </c>
      <c r="G93" s="41"/>
      <c r="H93" s="42"/>
      <c r="I93" s="49"/>
      <c r="J93" s="41"/>
      <c r="K93" s="41">
        <v>20.5</v>
      </c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3">
        <f t="shared" si="6"/>
        <v>3</v>
      </c>
      <c r="BL93" s="41">
        <f t="shared" si="7"/>
        <v>15.299999999999999</v>
      </c>
      <c r="BM93" s="44" cm="1">
        <f t="array" ref="BM93" xml:space="preserve">                                                                                                                                                                                                                                                        IF(BK93&gt;=20,AVERAGE(_xlfn.TAKE(_xlfn._xlws.SORT(_xlfn.TAKE(_xlfn._xlws.FILTER(D93:BJ93,D93:BJ93&lt;&gt;""),1,-20),1,1,TRUE),,8)),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IF(BK93=19,AVERAGE(_xlfn.TAKE(_xlfn._xlws.SORT(D93:BJ93,1,1,TRUE),,7)),
IF(BK93=18,AVERAGE(_xlfn.TAKE(_xlfn._xlws.SORT(D93:BJ93,1,1,TRUE),,6)),
IF(BK93=17,AVERAGE(_xlfn.TAKE(_xlfn._xlws.SORT(D93:BJ93,1,1,TRUE),,6)),
IF(BK93=16,AVERAGE(_xlfn.TAKE(_xlfn._xlws.SORT(D93:BJ93,1,1,TRUE),,5)),
IF(BK93=15,AVERAGE(_xlfn.TAKE(_xlfn._xlws.SORT(D93:BJ93,1,1,TRUE),,5)),
IF(BK93=14,AVERAGE(_xlfn.TAKE(_xlfn._xlws.SORT(D93:BJ93,1,1,TRUE),,4)),
IF(BK93=13,AVERAGE(_xlfn.TAKE(_xlfn._xlws.SORT(D93:BJ93,1,1,TRUE),,4)),
IF(BK93=12,AVERAGE(_xlfn.TAKE(_xlfn._xlws.SORT(D93:BJ93,1,1,TRUE),,4)),
IF(BK93=11,AVERAGE(_xlfn.TAKE(_xlfn._xlws.SORT(D93:BJ93,1,1,TRUE),,3)),
IF(BK93=10,AVERAGE(_xlfn.TAKE(_xlfn._xlws.SORT(D93:BJ93,1,1,TRUE),,3)),
IF(BK93=9,AVERAGE(_xlfn.TAKE(_xlfn._xlws.SORT(D93:BJ93,1,1,TRUE),,3)),
IF(BK93=8,AVERAGE(_xlfn.TAKE(_xlfn._xlws.SORT(D93:BJ93,1,1,TRUE),,2)),
IF(BK93=7,AVERAGE(_xlfn.TAKE(_xlfn._xlws.SORT(D93:BJ93,1,1,TRUE),,2)),
IF(BK93=6,AVERAGE(_xlfn.TAKE(_xlfn._xlws.SORT(D93:BJ93,1,1,TRUE),,2))-1,
IF(BK93=5,AVERAGE(_xlfn.TAKE(_xlfn._xlws.SORT(D93:BJ93,1,1,TRUE),,1)),
IF(BK93=4,AVERAGE(_xlfn.TAKE(_xlfn._xlws.SORT(D93:BJ93,1,1,TRUE),,1))-1,
IF(BK93=3,AVERAGE(_xlfn.TAKE(_xlfn._xlws.SORT(D93:BJ93,1,1,TRUE),,1))-2,
IF(BK93&lt;3,BL93,)))))))))))))))))))</f>
        <v>9.8000000000000007</v>
      </c>
      <c r="BN93" s="45" t="s">
        <v>7</v>
      </c>
      <c r="BO93" s="47">
        <f t="shared" si="5"/>
        <v>-6.0601769911504437</v>
      </c>
    </row>
    <row r="94" spans="1:68" ht="15" customHeight="1" x14ac:dyDescent="0.2">
      <c r="A94" s="40">
        <v>1608864</v>
      </c>
      <c r="B94" s="23" t="s">
        <v>68</v>
      </c>
      <c r="C94" s="33" t="s">
        <v>55</v>
      </c>
      <c r="D94" s="41"/>
      <c r="E94" s="41">
        <v>10.7</v>
      </c>
      <c r="F94" s="41">
        <v>12.7</v>
      </c>
      <c r="G94" s="41">
        <v>21.4</v>
      </c>
      <c r="H94" s="42">
        <v>10.4</v>
      </c>
      <c r="I94" s="42">
        <v>16.600000000000001</v>
      </c>
      <c r="J94" s="41"/>
      <c r="K94" s="41"/>
      <c r="L94" s="41">
        <v>5.7</v>
      </c>
      <c r="M94" s="41"/>
      <c r="N94" s="41"/>
      <c r="O94" s="41"/>
      <c r="P94" s="41"/>
      <c r="Q94" s="41"/>
      <c r="R94" s="41">
        <v>16.100000000000001</v>
      </c>
      <c r="S94" s="41"/>
      <c r="T94" s="41"/>
      <c r="U94" s="41"/>
      <c r="V94" s="41"/>
      <c r="W94" s="41"/>
      <c r="X94" s="41"/>
      <c r="Y94" s="41">
        <v>13.6</v>
      </c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3">
        <f t="shared" si="6"/>
        <v>8</v>
      </c>
      <c r="BL94" s="41">
        <f t="shared" si="7"/>
        <v>13.399999999999999</v>
      </c>
      <c r="BM94" s="44" cm="1">
        <f t="array" ref="BM94" xml:space="preserve">                                                                                                                                                                                                                                                        IF(BK94&gt;=20,AVERAGE(_xlfn.TAKE(_xlfn._xlws.SORT(_xlfn.TAKE(_xlfn._xlws.FILTER(D94:BJ94,D94:BJ94&lt;&gt;""),1,-20),1,1,TRUE),,8)),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IF(BK94=19,AVERAGE(_xlfn.TAKE(_xlfn._xlws.SORT(D94:BJ94,1,1,TRUE),,7)),
IF(BK94=18,AVERAGE(_xlfn.TAKE(_xlfn._xlws.SORT(D94:BJ94,1,1,TRUE),,6)),
IF(BK94=17,AVERAGE(_xlfn.TAKE(_xlfn._xlws.SORT(D94:BJ94,1,1,TRUE),,6)),
IF(BK94=16,AVERAGE(_xlfn.TAKE(_xlfn._xlws.SORT(D94:BJ94,1,1,TRUE),,5)),
IF(BK94=15,AVERAGE(_xlfn.TAKE(_xlfn._xlws.SORT(D94:BJ94,1,1,TRUE),,5)),
IF(BK94=14,AVERAGE(_xlfn.TAKE(_xlfn._xlws.SORT(D94:BJ94,1,1,TRUE),,4)),
IF(BK94=13,AVERAGE(_xlfn.TAKE(_xlfn._xlws.SORT(D94:BJ94,1,1,TRUE),,4)),
IF(BK94=12,AVERAGE(_xlfn.TAKE(_xlfn._xlws.SORT(D94:BJ94,1,1,TRUE),,4)),
IF(BK94=11,AVERAGE(_xlfn.TAKE(_xlfn._xlws.SORT(D94:BJ94,1,1,TRUE),,3)),
IF(BK94=10,AVERAGE(_xlfn.TAKE(_xlfn._xlws.SORT(D94:BJ94,1,1,TRUE),,3)),
IF(BK94=9,AVERAGE(_xlfn.TAKE(_xlfn._xlws.SORT(D94:BJ94,1,1,TRUE),,3)),
IF(BK94=8,AVERAGE(_xlfn.TAKE(_xlfn._xlws.SORT(D94:BJ94,1,1,TRUE),,2)),
IF(BK94=7,AVERAGE(_xlfn.TAKE(_xlfn._xlws.SORT(D94:BJ94,1,1,TRUE),,2)),
IF(BK94=6,AVERAGE(_xlfn.TAKE(_xlfn._xlws.SORT(D94:BJ94,1,1,TRUE),,2))-1,
IF(BK94=5,AVERAGE(_xlfn.TAKE(_xlfn._xlws.SORT(D94:BJ94,1,1,TRUE),,1)),
IF(BK94=4,AVERAGE(_xlfn.TAKE(_xlfn._xlws.SORT(D94:BJ94,1,1,TRUE),,1))-1,
IF(BK94=3,AVERAGE(_xlfn.TAKE(_xlfn._xlws.SORT(D94:BJ94,1,1,TRUE),,1))-2,
IF(BK94&lt;3,BL94,)))))))))))))))))))</f>
        <v>8.0500000000000007</v>
      </c>
      <c r="BN94" s="45" t="s">
        <v>7</v>
      </c>
      <c r="BO94" s="47">
        <f t="shared" si="5"/>
        <v>-4.2637168141592934</v>
      </c>
    </row>
    <row r="95" spans="1:68" ht="15" x14ac:dyDescent="0.2">
      <c r="A95" s="40">
        <v>9299245</v>
      </c>
      <c r="B95" s="23" t="s">
        <v>53</v>
      </c>
      <c r="C95" s="33" t="s">
        <v>55</v>
      </c>
      <c r="D95" s="41">
        <v>27.3</v>
      </c>
      <c r="E95" s="41">
        <v>26.3</v>
      </c>
      <c r="F95" s="41"/>
      <c r="G95" s="41">
        <v>20.5</v>
      </c>
      <c r="H95" s="42">
        <v>34.1</v>
      </c>
      <c r="I95" s="42"/>
      <c r="J95" s="41"/>
      <c r="K95" s="41"/>
      <c r="L95" s="41">
        <v>25.4</v>
      </c>
      <c r="M95" s="41"/>
      <c r="N95" s="41"/>
      <c r="O95" s="41"/>
      <c r="P95" s="41"/>
      <c r="Q95" s="41">
        <v>26.3</v>
      </c>
      <c r="R95" s="41"/>
      <c r="S95" s="41"/>
      <c r="T95" s="41">
        <v>26.3</v>
      </c>
      <c r="U95" s="41">
        <v>27.3</v>
      </c>
      <c r="V95" s="41"/>
      <c r="W95" s="41">
        <v>27.3</v>
      </c>
      <c r="X95" s="41"/>
      <c r="Y95" s="41">
        <v>26.3</v>
      </c>
      <c r="Z95" s="41"/>
      <c r="AA95" s="41"/>
      <c r="AB95" s="41">
        <v>24.4</v>
      </c>
      <c r="AC95" s="41"/>
      <c r="AD95" s="41"/>
      <c r="AE95" s="41"/>
      <c r="AF95" s="41"/>
      <c r="AG95" s="41">
        <v>23.4</v>
      </c>
      <c r="AH95" s="41">
        <v>31.2</v>
      </c>
      <c r="AI95" s="41"/>
      <c r="AJ95" s="41"/>
      <c r="AK95" s="41">
        <v>28.3</v>
      </c>
      <c r="AL95" s="41">
        <v>21.4</v>
      </c>
      <c r="AM95" s="41">
        <v>26.3</v>
      </c>
      <c r="AN95" s="41"/>
      <c r="AO95" s="41">
        <v>20.5</v>
      </c>
      <c r="AP95" s="41"/>
      <c r="AQ95" s="41"/>
      <c r="AR95" s="41"/>
      <c r="AS95" s="41">
        <v>23.4</v>
      </c>
      <c r="AT95" s="41">
        <v>20.5</v>
      </c>
      <c r="AU95" s="41"/>
      <c r="AV95" s="41">
        <v>23.4</v>
      </c>
      <c r="AW95" s="41">
        <v>14.6</v>
      </c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  <c r="BJ95" s="41"/>
      <c r="BK95" s="43">
        <f t="shared" si="6"/>
        <v>21</v>
      </c>
      <c r="BL95" s="41">
        <f t="shared" si="7"/>
        <v>24.976190476190471</v>
      </c>
      <c r="BM95" s="44" cm="1">
        <f t="array" ref="BM95" xml:space="preserve">                                                                                                                                                                                                                                                        IF(BK95&gt;=20,AVERAGE(_xlfn.TAKE(_xlfn._xlws.SORT(_xlfn.TAKE(_xlfn._xlws.FILTER(D95:BJ95,D95:BJ95&lt;&gt;""),1,-20),1,1,TRUE),,8)),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IF(BK95=19,AVERAGE(_xlfn.TAKE(_xlfn._xlws.SORT(D95:BJ95,1,1,TRUE),,7)),
IF(BK95=18,AVERAGE(_xlfn.TAKE(_xlfn._xlws.SORT(D95:BJ95,1,1,TRUE),,6)),
IF(BK95=17,AVERAGE(_xlfn.TAKE(_xlfn._xlws.SORT(D95:BJ95,1,1,TRUE),,6)),
IF(BK95=16,AVERAGE(_xlfn.TAKE(_xlfn._xlws.SORT(D95:BJ95,1,1,TRUE),,5)),
IF(BK95=15,AVERAGE(_xlfn.TAKE(_xlfn._xlws.SORT(D95:BJ95,1,1,TRUE),,5)),
IF(BK95=14,AVERAGE(_xlfn.TAKE(_xlfn._xlws.SORT(D95:BJ95,1,1,TRUE),,4)),
IF(BK95=13,AVERAGE(_xlfn.TAKE(_xlfn._xlws.SORT(D95:BJ95,1,1,TRUE),,4)),
IF(BK95=12,AVERAGE(_xlfn.TAKE(_xlfn._xlws.SORT(D95:BJ95,1,1,TRUE),,4)),
IF(BK95=11,AVERAGE(_xlfn.TAKE(_xlfn._xlws.SORT(D95:BJ95,1,1,TRUE),,3)),
IF(BK95=10,AVERAGE(_xlfn.TAKE(_xlfn._xlws.SORT(D95:BJ95,1,1,TRUE),,3)),
IF(BK95=9,AVERAGE(_xlfn.TAKE(_xlfn._xlws.SORT(D95:BJ95,1,1,TRUE),,3)),
IF(BK95=8,AVERAGE(_xlfn.TAKE(_xlfn._xlws.SORT(D95:BJ95,1,1,TRUE),,2)),
IF(BK95=7,AVERAGE(_xlfn.TAKE(_xlfn._xlws.SORT(D95:BJ95,1,1,TRUE),,2)),
IF(BK95=6,AVERAGE(_xlfn.TAKE(_xlfn._xlws.SORT(D95:BJ95,1,1,TRUE),,2))-1,
IF(BK95=5,AVERAGE(_xlfn.TAKE(_xlfn._xlws.SORT(D95:BJ95,1,1,TRUE),,1)),
IF(BK95=4,AVERAGE(_xlfn.TAKE(_xlfn._xlws.SORT(D95:BJ95,1,1,TRUE),,1))-1,
IF(BK95=3,AVERAGE(_xlfn.TAKE(_xlfn._xlws.SORT(D95:BJ95,1,1,TRUE),,1))-2,
IF(BK95&lt;3,BL95,)))))))))))))))))))</f>
        <v>20.962500000000002</v>
      </c>
      <c r="BN95" s="45" t="s">
        <v>7</v>
      </c>
      <c r="BO95" s="47">
        <f t="shared" si="5"/>
        <v>-17.519026548672571</v>
      </c>
    </row>
    <row r="96" spans="1:68" ht="15" x14ac:dyDescent="0.2">
      <c r="A96" s="40">
        <v>629249</v>
      </c>
      <c r="B96" s="23" t="s">
        <v>92</v>
      </c>
      <c r="C96" s="33" t="s">
        <v>93</v>
      </c>
      <c r="D96" s="41">
        <v>15.6</v>
      </c>
      <c r="E96" s="41">
        <v>17.5</v>
      </c>
      <c r="F96" s="41">
        <v>14.6</v>
      </c>
      <c r="G96" s="41">
        <v>28.3</v>
      </c>
      <c r="H96" s="42">
        <v>20.9</v>
      </c>
      <c r="I96" s="42"/>
      <c r="J96" s="41"/>
      <c r="K96" s="41"/>
      <c r="L96" s="41">
        <v>15.2</v>
      </c>
      <c r="M96" s="41">
        <v>19.5</v>
      </c>
      <c r="N96" s="41"/>
      <c r="O96" s="41">
        <v>15.2</v>
      </c>
      <c r="P96" s="41"/>
      <c r="Q96" s="41">
        <v>10.7</v>
      </c>
      <c r="R96" s="41"/>
      <c r="S96" s="41"/>
      <c r="T96" s="41">
        <v>14.6</v>
      </c>
      <c r="U96" s="41">
        <v>15.6</v>
      </c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  <c r="BI96" s="41"/>
      <c r="BJ96" s="41"/>
      <c r="BK96" s="43">
        <f t="shared" si="6"/>
        <v>11</v>
      </c>
      <c r="BL96" s="41">
        <f t="shared" si="7"/>
        <v>17.063636363636363</v>
      </c>
      <c r="BM96" s="44" cm="1">
        <f t="array" ref="BM96" xml:space="preserve">                                                                                                                                                                                                                                                        IF(BK96&gt;=20,AVERAGE(_xlfn.TAKE(_xlfn._xlws.SORT(_xlfn.TAKE(_xlfn._xlws.FILTER(D96:BJ96,D96:BJ96&lt;&gt;""),1,-20),1,1,TRUE),,8)),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IF(BK96=19,AVERAGE(_xlfn.TAKE(_xlfn._xlws.SORT(D96:BJ96,1,1,TRUE),,7)),
IF(BK96=18,AVERAGE(_xlfn.TAKE(_xlfn._xlws.SORT(D96:BJ96,1,1,TRUE),,6)),
IF(BK96=17,AVERAGE(_xlfn.TAKE(_xlfn._xlws.SORT(D96:BJ96,1,1,TRUE),,6)),
IF(BK96=16,AVERAGE(_xlfn.TAKE(_xlfn._xlws.SORT(D96:BJ96,1,1,TRUE),,5)),
IF(BK96=15,AVERAGE(_xlfn.TAKE(_xlfn._xlws.SORT(D96:BJ96,1,1,TRUE),,5)),
IF(BK96=14,AVERAGE(_xlfn.TAKE(_xlfn._xlws.SORT(D96:BJ96,1,1,TRUE),,4)),
IF(BK96=13,AVERAGE(_xlfn.TAKE(_xlfn._xlws.SORT(D96:BJ96,1,1,TRUE),,4)),
IF(BK96=12,AVERAGE(_xlfn.TAKE(_xlfn._xlws.SORT(D96:BJ96,1,1,TRUE),,4)),
IF(BK96=11,AVERAGE(_xlfn.TAKE(_xlfn._xlws.SORT(D96:BJ96,1,1,TRUE),,3)),
IF(BK96=10,AVERAGE(_xlfn.TAKE(_xlfn._xlws.SORT(D96:BJ96,1,1,TRUE),,3)),
IF(BK96=9,AVERAGE(_xlfn.TAKE(_xlfn._xlws.SORT(D96:BJ96,1,1,TRUE),,3)),
IF(BK96=8,AVERAGE(_xlfn.TAKE(_xlfn._xlws.SORT(D96:BJ96,1,1,TRUE),,2)),
IF(BK96=7,AVERAGE(_xlfn.TAKE(_xlfn._xlws.SORT(D96:BJ96,1,1,TRUE),,2)),
IF(BK96=6,AVERAGE(_xlfn.TAKE(_xlfn._xlws.SORT(D96:BJ96,1,1,TRUE),,2))-1,
IF(BK96=5,AVERAGE(_xlfn.TAKE(_xlfn._xlws.SORT(D96:BJ96,1,1,TRUE),,1)),
IF(BK96=4,AVERAGE(_xlfn.TAKE(_xlfn._xlws.SORT(D96:BJ96,1,1,TRUE),,1))-1,
IF(BK96=3,AVERAGE(_xlfn.TAKE(_xlfn._xlws.SORT(D96:BJ96,1,1,TRUE),,1))-2,
IF(BK96&lt;3,BL96,)))))))))))))))))))</f>
        <v>13.299999999999999</v>
      </c>
      <c r="BN96" s="45" t="s">
        <v>7</v>
      </c>
      <c r="BO96" s="47">
        <f t="shared" si="5"/>
        <v>-9.6530973451327426</v>
      </c>
    </row>
    <row r="97" spans="1:67" ht="15" customHeight="1" x14ac:dyDescent="0.2">
      <c r="A97" s="40">
        <v>7538389</v>
      </c>
      <c r="B97" s="23" t="s">
        <v>92</v>
      </c>
      <c r="C97" s="33" t="s">
        <v>94</v>
      </c>
      <c r="D97" s="41"/>
      <c r="E97" s="41">
        <v>20.5</v>
      </c>
      <c r="F97" s="41"/>
      <c r="G97" s="41">
        <v>24.4</v>
      </c>
      <c r="H97" s="42">
        <v>22.4</v>
      </c>
      <c r="I97" s="42"/>
      <c r="J97" s="41"/>
      <c r="K97" s="41">
        <v>21.4</v>
      </c>
      <c r="L97" s="41">
        <v>26.5</v>
      </c>
      <c r="M97" s="41">
        <v>23.4</v>
      </c>
      <c r="N97" s="41"/>
      <c r="O97" s="41">
        <v>26.3</v>
      </c>
      <c r="P97" s="41"/>
      <c r="Q97" s="41">
        <v>22.4</v>
      </c>
      <c r="R97" s="41">
        <v>25.3</v>
      </c>
      <c r="S97" s="41">
        <v>23.4</v>
      </c>
      <c r="T97" s="41">
        <v>19.5</v>
      </c>
      <c r="U97" s="41">
        <v>19.5</v>
      </c>
      <c r="V97" s="41">
        <v>22.4</v>
      </c>
      <c r="W97" s="41">
        <v>30.2</v>
      </c>
      <c r="X97" s="41"/>
      <c r="Y97" s="41">
        <v>21.4</v>
      </c>
      <c r="Z97" s="41"/>
      <c r="AA97" s="41">
        <v>22.4</v>
      </c>
      <c r="AB97" s="41">
        <v>22.4</v>
      </c>
      <c r="AC97" s="41"/>
      <c r="AD97" s="41"/>
      <c r="AE97" s="41"/>
      <c r="AF97" s="41"/>
      <c r="AG97" s="41">
        <v>25.3</v>
      </c>
      <c r="AH97" s="41">
        <v>19.5</v>
      </c>
      <c r="AI97" s="41">
        <v>22.4</v>
      </c>
      <c r="AJ97" s="41">
        <v>25.3</v>
      </c>
      <c r="AK97" s="41">
        <v>17.5</v>
      </c>
      <c r="AL97" s="41">
        <v>22.4</v>
      </c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3">
        <f t="shared" si="6"/>
        <v>23</v>
      </c>
      <c r="BL97" s="41">
        <f t="shared" si="7"/>
        <v>22.878260869565214</v>
      </c>
      <c r="BM97" s="44" cm="1">
        <f t="array" ref="BM97" xml:space="preserve">                                                                                                                                                                                                                                                        IF(BK97&gt;=20,AVERAGE(_xlfn.TAKE(_xlfn._xlws.SORT(_xlfn.TAKE(_xlfn._xlws.FILTER(D97:BJ97,D97:BJ97&lt;&gt;""),1,-20),1,1,TRUE),,8)),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IF(BK97=19,AVERAGE(_xlfn.TAKE(_xlfn._xlws.SORT(D97:BJ97,1,1,TRUE),,7)),
IF(BK97=18,AVERAGE(_xlfn.TAKE(_xlfn._xlws.SORT(D97:BJ97,1,1,TRUE),,6)),
IF(BK97=17,AVERAGE(_xlfn.TAKE(_xlfn._xlws.SORT(D97:BJ97,1,1,TRUE),,6)),
IF(BK97=16,AVERAGE(_xlfn.TAKE(_xlfn._xlws.SORT(D97:BJ97,1,1,TRUE),,5)),
IF(BK97=15,AVERAGE(_xlfn.TAKE(_xlfn._xlws.SORT(D97:BJ97,1,1,TRUE),,5)),
IF(BK97=14,AVERAGE(_xlfn.TAKE(_xlfn._xlws.SORT(D97:BJ97,1,1,TRUE),,4)),
IF(BK97=13,AVERAGE(_xlfn.TAKE(_xlfn._xlws.SORT(D97:BJ97,1,1,TRUE),,4)),
IF(BK97=12,AVERAGE(_xlfn.TAKE(_xlfn._xlws.SORT(D97:BJ97,1,1,TRUE),,4)),
IF(BK97=11,AVERAGE(_xlfn.TAKE(_xlfn._xlws.SORT(D97:BJ97,1,1,TRUE),,3)),
IF(BK97=10,AVERAGE(_xlfn.TAKE(_xlfn._xlws.SORT(D97:BJ97,1,1,TRUE),,3)),
IF(BK97=9,AVERAGE(_xlfn.TAKE(_xlfn._xlws.SORT(D97:BJ97,1,1,TRUE),,3)),
IF(BK97=8,AVERAGE(_xlfn.TAKE(_xlfn._xlws.SORT(D97:BJ97,1,1,TRUE),,2)),
IF(BK97=7,AVERAGE(_xlfn.TAKE(_xlfn._xlws.SORT(D97:BJ97,1,1,TRUE),,2)),
IF(BK97=6,AVERAGE(_xlfn.TAKE(_xlfn._xlws.SORT(D97:BJ97,1,1,TRUE),,2))-1,
IF(BK97=5,AVERAGE(_xlfn.TAKE(_xlfn._xlws.SORT(D97:BJ97,1,1,TRUE),,1)),
IF(BK97=4,AVERAGE(_xlfn.TAKE(_xlfn._xlws.SORT(D97:BJ97,1,1,TRUE),,1))-1,
IF(BK97=3,AVERAGE(_xlfn.TAKE(_xlfn._xlws.SORT(D97:BJ97,1,1,TRUE),,1))-2,
IF(BK97&lt;3,BL97,)))))))))))))))))))</f>
        <v>20.450000000000003</v>
      </c>
      <c r="BN97" s="45" t="s">
        <v>7</v>
      </c>
      <c r="BO97" s="47">
        <f t="shared" ref="BO97:BO98" si="8" xml:space="preserve">
IF(BN97="Gold",-((BM97*($C$101/113))+($B$101-72)),
IF(BN97="Blue",-((BM97*($C$102/113))+($B$102-72)),
IF(BN97="Blue/White",-((BM97*($C$103/113))+($B$103-72)),
IF(BN97="White",-((BM97*($C$104/113))+($B$104-72)),
IF(BN97="White/Red",-((BM97*($C$105/113))+($B$105-72)),
IF(BN97="Red",-((BM97*($C$106/113))+($B$106-72)),0))))))</f>
        <v>-16.992920353982306</v>
      </c>
    </row>
    <row r="98" spans="1:67" ht="15" customHeight="1" x14ac:dyDescent="0.2">
      <c r="A98" s="50">
        <v>632425</v>
      </c>
      <c r="B98" s="20" t="s">
        <v>48</v>
      </c>
      <c r="C98" s="34" t="s">
        <v>49</v>
      </c>
      <c r="D98" s="51"/>
      <c r="E98" s="51"/>
      <c r="F98" s="51"/>
      <c r="G98" s="51"/>
      <c r="H98" s="52">
        <v>27.3</v>
      </c>
      <c r="I98" s="52">
        <v>30.2</v>
      </c>
      <c r="J98" s="51"/>
      <c r="K98" s="51">
        <v>38</v>
      </c>
      <c r="L98" s="51"/>
      <c r="M98" s="51"/>
      <c r="N98" s="51"/>
      <c r="O98" s="51">
        <v>31.2</v>
      </c>
      <c r="P98" s="51">
        <v>33.1</v>
      </c>
      <c r="Q98" s="51"/>
      <c r="R98" s="51">
        <v>28.3</v>
      </c>
      <c r="S98" s="51">
        <v>27.3</v>
      </c>
      <c r="T98" s="51">
        <v>14.6</v>
      </c>
      <c r="U98" s="51">
        <v>22.4</v>
      </c>
      <c r="V98" s="51">
        <v>26.3</v>
      </c>
      <c r="W98" s="51">
        <v>30.2</v>
      </c>
      <c r="X98" s="51"/>
      <c r="Y98" s="51">
        <v>18.5</v>
      </c>
      <c r="Z98" s="51"/>
      <c r="AA98" s="41">
        <v>25.3</v>
      </c>
      <c r="AB98" s="51">
        <v>12.7</v>
      </c>
      <c r="AC98" s="51"/>
      <c r="AD98" s="51"/>
      <c r="AE98" s="51"/>
      <c r="AF98" s="51"/>
      <c r="AG98" s="51">
        <v>22.4</v>
      </c>
      <c r="AH98" s="51">
        <v>16.600000000000001</v>
      </c>
      <c r="AI98" s="51">
        <v>24.4</v>
      </c>
      <c r="AJ98" s="51">
        <v>28.3</v>
      </c>
      <c r="AK98" s="51">
        <v>23.4</v>
      </c>
      <c r="AL98" s="51">
        <v>15.6</v>
      </c>
      <c r="AM98" s="51"/>
      <c r="AN98" s="51">
        <v>22.4</v>
      </c>
      <c r="AO98" s="51">
        <v>14.6</v>
      </c>
      <c r="AP98" s="51">
        <v>16.600000000000001</v>
      </c>
      <c r="AQ98" s="51">
        <v>26.3</v>
      </c>
      <c r="AR98" s="51">
        <v>26.3</v>
      </c>
      <c r="AS98" s="51"/>
      <c r="AT98" s="51"/>
      <c r="AU98" s="51"/>
      <c r="AV98" s="51">
        <v>24.4</v>
      </c>
      <c r="AW98" s="51">
        <v>22.4</v>
      </c>
      <c r="AX98" s="51">
        <v>21.4</v>
      </c>
      <c r="AY98" s="51"/>
      <c r="AZ98" s="51"/>
      <c r="BA98" s="51"/>
      <c r="BB98" s="51"/>
      <c r="BC98" s="51"/>
      <c r="BD98" s="51"/>
      <c r="BE98" s="51"/>
      <c r="BF98" s="51"/>
      <c r="BG98" s="51"/>
      <c r="BH98" s="51"/>
      <c r="BI98" s="51"/>
      <c r="BJ98" s="51"/>
      <c r="BK98" s="43">
        <f t="shared" si="6"/>
        <v>28</v>
      </c>
      <c r="BL98" s="41">
        <f t="shared" si="7"/>
        <v>23.946428571428566</v>
      </c>
      <c r="BM98" s="44" cm="1">
        <f t="array" ref="BM98" xml:space="preserve">                                                                                                                                                                                                                                                        IF(BK98&gt;=20,AVERAGE(_xlfn.TAKE(_xlfn._xlws.SORT(_xlfn.TAKE(_xlfn._xlws.FILTER(D98:BJ98,D98:BJ98&lt;&gt;""),1,-20),1,1,TRUE),,8)),                                                                                                                                                                                                                                                       IF(BK98=19,AVERAGE(_xlfn.TAKE(_xlfn._xlws.SORT(D98:BJ98,1,1,TRUE),,7)),
IF(BK98=18,AVERAGE(_xlfn.TAKE(_xlfn._xlws.SORT(D98:BJ98,1,1,TRUE),,6)),
IF(BK98=17,AVERAGE(_xlfn.TAKE(_xlfn._xlws.SORT(D98:BJ98,1,1,TRUE),,6)),
IF(BK98=16,AVERAGE(_xlfn.TAKE(_xlfn._xlws.SORT(D98:BJ98,1,1,TRUE),,5)),
IF(BK98=15,AVERAGE(_xlfn.TAKE(_xlfn._xlws.SORT(D98:BJ98,1,1,TRUE),,5)),
IF(BK98=14,AVERAGE(_xlfn.TAKE(_xlfn._xlws.SORT(D98:BJ98,1,1,TRUE),,4)),
IF(BK98=13,AVERAGE(_xlfn.TAKE(_xlfn._xlws.SORT(D98:BJ98,1,1,TRUE),,4)),
IF(BK98=12,AVERAGE(_xlfn.TAKE(_xlfn._xlws.SORT(D98:BJ98,1,1,TRUE),,4)),
IF(BK98=11,AVERAGE(_xlfn.TAKE(_xlfn._xlws.SORT(D98:BJ98,1,1,TRUE),,3)),
IF(BK98=10,AVERAGE(_xlfn.TAKE(_xlfn._xlws.SORT(D98:BJ98,1,1,TRUE),,3)),
IF(BK98=9,AVERAGE(_xlfn.TAKE(_xlfn._xlws.SORT(D98:BJ98,1,1,TRUE),,3)),
IF(BK98=8,AVERAGE(_xlfn.TAKE(_xlfn._xlws.SORT(D98:BJ98,1,1,TRUE),,2)),
IF(BK98=7,AVERAGE(_xlfn.TAKE(_xlfn._xlws.SORT(D98:BJ98,1,1,TRUE),,2)),
IF(BK98=6,AVERAGE(_xlfn.TAKE(_xlfn._xlws.SORT(D98:BJ98,1,1,TRUE),,2))-1,
IF(BK98=5,AVERAGE(_xlfn.TAKE(_xlfn._xlws.SORT(D98:BJ98,1,1,TRUE),,1)),
IF(BK98=4,AVERAGE(_xlfn.TAKE(_xlfn._xlws.SORT(D98:BJ98,1,1,TRUE),,1))-1,
IF(BK98=3,AVERAGE(_xlfn.TAKE(_xlfn._xlws.SORT(D98:BJ98,1,1,TRUE),,1))-2,
IF(BK98&lt;3,BL98,)))))))))))))))))))</f>
        <v>17.3</v>
      </c>
      <c r="BN98" s="53" t="s">
        <v>7</v>
      </c>
      <c r="BO98" s="54">
        <f t="shared" si="8"/>
        <v>-13.759292035398232</v>
      </c>
    </row>
    <row r="99" spans="1:67" x14ac:dyDescent="0.2">
      <c r="G99" s="1"/>
      <c r="BK99" s="2"/>
      <c r="BL99" s="2"/>
      <c r="BM99" s="2"/>
    </row>
    <row r="100" spans="1:67" ht="12.75" customHeight="1" x14ac:dyDescent="0.25">
      <c r="A100" s="7"/>
      <c r="B100" s="12" t="s">
        <v>3</v>
      </c>
      <c r="C100" s="8" t="s">
        <v>4</v>
      </c>
      <c r="G100" s="18"/>
    </row>
    <row r="101" spans="1:67" ht="12.75" customHeight="1" x14ac:dyDescent="0.25">
      <c r="A101" s="7" t="s">
        <v>5</v>
      </c>
      <c r="B101" s="9">
        <v>71.900000000000006</v>
      </c>
      <c r="C101" s="9">
        <v>127</v>
      </c>
    </row>
    <row r="102" spans="1:67" ht="12.75" customHeight="1" x14ac:dyDescent="0.25">
      <c r="A102" s="7" t="s">
        <v>6</v>
      </c>
      <c r="B102" s="10">
        <v>69.900000000000006</v>
      </c>
      <c r="C102" s="10">
        <v>122</v>
      </c>
    </row>
    <row r="103" spans="1:67" ht="12.75" customHeight="1" x14ac:dyDescent="0.25">
      <c r="A103" s="7" t="s">
        <v>12</v>
      </c>
      <c r="B103" s="10">
        <v>69</v>
      </c>
      <c r="C103" s="10">
        <v>119</v>
      </c>
    </row>
    <row r="104" spans="1:67" ht="12.75" customHeight="1" x14ac:dyDescent="0.25">
      <c r="A104" s="7" t="s">
        <v>7</v>
      </c>
      <c r="B104" s="10">
        <v>68</v>
      </c>
      <c r="C104" s="10">
        <v>116</v>
      </c>
    </row>
    <row r="105" spans="1:67" ht="12.75" customHeight="1" x14ac:dyDescent="0.25">
      <c r="A105" s="7" t="s">
        <v>13</v>
      </c>
      <c r="B105" s="10">
        <v>66.3</v>
      </c>
      <c r="C105" s="10">
        <v>112</v>
      </c>
    </row>
    <row r="106" spans="1:67" ht="12.75" customHeight="1" x14ac:dyDescent="0.25">
      <c r="A106" s="7" t="s">
        <v>8</v>
      </c>
      <c r="B106" s="11">
        <v>64.7</v>
      </c>
      <c r="C106" s="11">
        <v>108</v>
      </c>
    </row>
    <row r="107" spans="1:67" x14ac:dyDescent="0.2">
      <c r="G107" s="1"/>
    </row>
    <row r="108" spans="1:67" x14ac:dyDescent="0.2">
      <c r="G108" s="1"/>
    </row>
    <row r="109" spans="1:67" x14ac:dyDescent="0.2">
      <c r="G109" s="1"/>
    </row>
    <row r="110" spans="1:67" x14ac:dyDescent="0.2">
      <c r="G110" s="1"/>
    </row>
    <row r="111" spans="1:67" x14ac:dyDescent="0.2">
      <c r="G111" s="1"/>
    </row>
    <row r="112" spans="1:67" x14ac:dyDescent="0.2">
      <c r="G112" s="1"/>
    </row>
    <row r="113" spans="7:7" x14ac:dyDescent="0.2">
      <c r="G113" s="1"/>
    </row>
    <row r="114" spans="7:7" x14ac:dyDescent="0.2">
      <c r="G114" s="1"/>
    </row>
    <row r="115" spans="7:7" x14ac:dyDescent="0.2">
      <c r="G115" s="1"/>
    </row>
    <row r="116" spans="7:7" x14ac:dyDescent="0.2">
      <c r="G116" s="1"/>
    </row>
    <row r="117" spans="7:7" x14ac:dyDescent="0.2">
      <c r="G117" s="1"/>
    </row>
    <row r="118" spans="7:7" x14ac:dyDescent="0.2">
      <c r="G118" s="1"/>
    </row>
    <row r="119" spans="7:7" x14ac:dyDescent="0.2">
      <c r="G119" s="1"/>
    </row>
    <row r="120" spans="7:7" x14ac:dyDescent="0.2">
      <c r="G120" s="1"/>
    </row>
  </sheetData>
  <autoFilter ref="A3:BN3" xr:uid="{6BF14856-F0FA-4062-9F17-DDE5AF993FB1}">
    <sortState xmlns:xlrd2="http://schemas.microsoft.com/office/spreadsheetml/2017/richdata2" ref="A4:BN92">
      <sortCondition ref="C3"/>
    </sortState>
  </autoFilter>
  <conditionalFormatting sqref="BK4:BO4 A5:BO22 B23:BO24 A25:BO26 B27:BO27 A28:BO29 B30:BO30 A31:BO38 B39:BO40 A41:BO41 B42:BO42 A43:BO47 B48:BO48 A49:BO60 B61:BO61 A62:BO62 B63:BO63 A64:BO65 B66:BO66 A67:BO68 B69:BO69 A70:BO70 B71:BO71 A72:BO77 B78:BO78 A79:BO84 B85:BO85 A86:BO88 B89:BO90 A91:BO98">
    <cfRule type="expression" dxfId="4" priority="5">
      <formula>MOD(ROW(),5)=0</formula>
    </cfRule>
  </conditionalFormatting>
  <conditionalFormatting sqref="BN4:BN98">
    <cfRule type="cellIs" dxfId="3" priority="1" operator="equal">
      <formula>"Gold"</formula>
    </cfRule>
    <cfRule type="cellIs" dxfId="2" priority="2" operator="equal">
      <formula>"Blue"</formula>
    </cfRule>
    <cfRule type="cellIs" dxfId="1" priority="3" operator="equal">
      <formula>"White"</formula>
    </cfRule>
    <cfRule type="cellIs" dxfId="0" priority="4" operator="equal">
      <formula>"Red"</formula>
    </cfRule>
  </conditionalFormatting>
  <dataValidations disablePrompts="1" count="1">
    <dataValidation type="list" allowBlank="1" showInputMessage="1" showErrorMessage="1" sqref="BN4:BN98" xr:uid="{39E54635-FC1C-48CA-9254-921D100CAD7B}">
      <formula1>"Gold,Blue,Blue/White,White,White/Red,Red"</formula1>
    </dataValidation>
  </dataValidations>
  <pageMargins left="0.25" right="0.25" top="0.25" bottom="0.25" header="0.3" footer="0.3"/>
  <pageSetup scale="54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BRMC Saturday Index</vt:lpstr>
      <vt:lpstr>'BRMC Saturday Index'!Print_Area</vt:lpstr>
      <vt:lpstr>'BRMC Saturday Index'!Print_Titles</vt:lpstr>
      <vt:lpstr>RoundDate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Steve Bushong</cp:lastModifiedBy>
  <cp:revision>0</cp:revision>
  <cp:lastPrinted>2025-03-23T17:39:47Z</cp:lastPrinted>
  <dcterms:created xsi:type="dcterms:W3CDTF">2024-12-20T23:20:27Z</dcterms:created>
  <dcterms:modified xsi:type="dcterms:W3CDTF">2025-10-04T21:39:23Z</dcterms:modified>
</cp:coreProperties>
</file>