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idemedia-my.sharepoint.com/personal/jennifer_reece_wppmedia_com/Documents/Desktop/JR/JR STUFF/Eric's Scoring Commission/8.15/"/>
    </mc:Choice>
  </mc:AlternateContent>
  <xr:revisionPtr revIDLastSave="40" documentId="8_{9AA6B3F1-5874-470C-BF4C-0CCFAFBC56B5}" xr6:coauthVersionLast="47" xr6:coauthVersionMax="47" xr10:uidLastSave="{A62DAE8A-A147-4B99-A556-A309C92E44F0}"/>
  <bookViews>
    <workbookView xWindow="-28920" yWindow="1140" windowWidth="29040" windowHeight="15720" tabRatio="599" xr2:uid="{00000000-000D-0000-FFFF-FFFF00000000}"/>
  </bookViews>
  <sheets>
    <sheet name="BRMC Saturday Index" sheetId="3" r:id="rId1"/>
  </sheets>
  <definedNames>
    <definedName name="_xlnm._FilterDatabase" localSheetId="0" hidden="1">'BRMC Saturday Index'!$A$3:$DI$3</definedName>
    <definedName name="_xlnm.Print_Area" localSheetId="0">'BRMC Saturday Index'!$A$1:$DI$110</definedName>
    <definedName name="_xlnm.Print_Titles" localSheetId="0">'BRMC Saturday Index'!$2:$3</definedName>
    <definedName name="RoundDate">'BRMC Saturday Index'!$G$114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F63" i="3" l="1"/>
  <c r="DE63" i="3"/>
  <c r="DK58" i="3" a="1"/>
  <c r="DK66" i="3" a="1"/>
  <c r="DK43" i="3" a="1"/>
  <c r="DK44" i="3" a="1"/>
  <c r="DK22" i="3" a="1"/>
  <c r="DK29" i="3" a="1"/>
  <c r="DK15" i="3" a="1"/>
  <c r="DG66" i="3" a="1"/>
  <c r="DG43" i="3" a="1"/>
  <c r="DG44" i="3" a="1"/>
  <c r="DG22" i="3" a="1"/>
  <c r="DG23" i="3" a="1"/>
  <c r="DG29" i="3" a="1"/>
  <c r="DG15" i="3" a="1"/>
  <c r="DF97" i="3"/>
  <c r="DF98" i="3"/>
  <c r="DF99" i="3"/>
  <c r="DF100" i="3"/>
  <c r="DF101" i="3"/>
  <c r="DF102" i="3"/>
  <c r="DF103" i="3"/>
  <c r="DF104" i="3"/>
  <c r="DF105" i="3"/>
  <c r="DF106" i="3"/>
  <c r="DF107" i="3"/>
  <c r="DF108" i="3"/>
  <c r="DF109" i="3"/>
  <c r="DF110" i="3"/>
  <c r="DF111" i="3"/>
  <c r="DF82" i="3"/>
  <c r="DF83" i="3"/>
  <c r="DF84" i="3"/>
  <c r="DF85" i="3"/>
  <c r="DF86" i="3"/>
  <c r="DF87" i="3"/>
  <c r="DF88" i="3"/>
  <c r="DF89" i="3"/>
  <c r="DF90" i="3"/>
  <c r="DF91" i="3"/>
  <c r="DF92" i="3"/>
  <c r="DF93" i="3"/>
  <c r="DF94" i="3"/>
  <c r="DF95" i="3"/>
  <c r="DF96" i="3"/>
  <c r="DF67" i="3"/>
  <c r="DF68" i="3"/>
  <c r="DF69" i="3"/>
  <c r="DF70" i="3"/>
  <c r="DF71" i="3"/>
  <c r="DF72" i="3"/>
  <c r="DF73" i="3"/>
  <c r="DF74" i="3"/>
  <c r="DF75" i="3"/>
  <c r="DF76" i="3"/>
  <c r="DF77" i="3"/>
  <c r="DF78" i="3"/>
  <c r="DF79" i="3"/>
  <c r="DF80" i="3"/>
  <c r="DF81" i="3"/>
  <c r="DF51" i="3"/>
  <c r="DF52" i="3"/>
  <c r="DF53" i="3"/>
  <c r="DF54" i="3"/>
  <c r="DF55" i="3"/>
  <c r="DF56" i="3"/>
  <c r="DF57" i="3"/>
  <c r="DF58" i="3"/>
  <c r="DF59" i="3"/>
  <c r="DF60" i="3"/>
  <c r="DF61" i="3"/>
  <c r="DF62" i="3"/>
  <c r="DF64" i="3"/>
  <c r="DF65" i="3"/>
  <c r="DF66" i="3"/>
  <c r="DF36" i="3"/>
  <c r="DF37" i="3"/>
  <c r="DF38" i="3"/>
  <c r="DF39" i="3"/>
  <c r="DF40" i="3"/>
  <c r="DF41" i="3"/>
  <c r="DF42" i="3"/>
  <c r="DF43" i="3"/>
  <c r="DF44" i="3"/>
  <c r="DF45" i="3"/>
  <c r="DF46" i="3"/>
  <c r="DF47" i="3"/>
  <c r="DF48" i="3"/>
  <c r="DF49" i="3"/>
  <c r="DF50" i="3"/>
  <c r="DF21" i="3"/>
  <c r="DF22" i="3"/>
  <c r="DF23" i="3"/>
  <c r="DF24" i="3"/>
  <c r="DF25" i="3"/>
  <c r="DF26" i="3"/>
  <c r="DF27" i="3"/>
  <c r="DF28" i="3"/>
  <c r="DF29" i="3"/>
  <c r="DF30" i="3"/>
  <c r="DF31" i="3"/>
  <c r="DF32" i="3"/>
  <c r="DF33" i="3"/>
  <c r="DF34" i="3"/>
  <c r="DF35" i="3"/>
  <c r="DF5" i="3"/>
  <c r="DF6" i="3"/>
  <c r="DF7" i="3"/>
  <c r="DF8" i="3"/>
  <c r="DF9" i="3"/>
  <c r="DF10" i="3"/>
  <c r="DF11" i="3"/>
  <c r="DF12" i="3"/>
  <c r="DF13" i="3"/>
  <c r="DF14" i="3"/>
  <c r="DF15" i="3"/>
  <c r="DF16" i="3"/>
  <c r="DF17" i="3"/>
  <c r="DF18" i="3"/>
  <c r="DF19" i="3"/>
  <c r="DF20" i="3"/>
  <c r="DF4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CH112" i="3"/>
  <c r="DE97" i="3"/>
  <c r="DE98" i="3"/>
  <c r="DE99" i="3"/>
  <c r="DE100" i="3"/>
  <c r="DE101" i="3"/>
  <c r="DE102" i="3"/>
  <c r="DE103" i="3"/>
  <c r="DE104" i="3"/>
  <c r="DE105" i="3"/>
  <c r="DE106" i="3"/>
  <c r="DE107" i="3"/>
  <c r="DE108" i="3"/>
  <c r="DE109" i="3"/>
  <c r="DE110" i="3"/>
  <c r="DE111" i="3"/>
  <c r="DE82" i="3"/>
  <c r="DE83" i="3"/>
  <c r="DE84" i="3"/>
  <c r="DE85" i="3"/>
  <c r="DE86" i="3"/>
  <c r="DE87" i="3"/>
  <c r="DE88" i="3"/>
  <c r="DE89" i="3"/>
  <c r="DE90" i="3"/>
  <c r="DE91" i="3"/>
  <c r="DE92" i="3"/>
  <c r="DE93" i="3"/>
  <c r="DE94" i="3"/>
  <c r="DE95" i="3"/>
  <c r="DE96" i="3"/>
  <c r="DE67" i="3"/>
  <c r="DE68" i="3"/>
  <c r="DE69" i="3"/>
  <c r="DE70" i="3"/>
  <c r="DE71" i="3"/>
  <c r="DE72" i="3"/>
  <c r="DE73" i="3"/>
  <c r="DE74" i="3"/>
  <c r="DE75" i="3"/>
  <c r="DE76" i="3"/>
  <c r="DE77" i="3"/>
  <c r="DE78" i="3"/>
  <c r="DE79" i="3"/>
  <c r="DK79" i="3" s="1" a="1"/>
  <c r="DE80" i="3"/>
  <c r="DK80" i="3" s="1" a="1"/>
  <c r="DE81" i="3"/>
  <c r="DE51" i="3"/>
  <c r="DK51" i="3" s="1" a="1"/>
  <c r="DE52" i="3"/>
  <c r="DE53" i="3"/>
  <c r="DK53" i="3" s="1" a="1"/>
  <c r="DE54" i="3"/>
  <c r="DG54" i="3" s="1" a="1"/>
  <c r="DE55" i="3"/>
  <c r="DG55" i="3" s="1" a="1"/>
  <c r="DE56" i="3"/>
  <c r="DK56" i="3" s="1" a="1"/>
  <c r="DE57" i="3"/>
  <c r="DG57" i="3" s="1" a="1"/>
  <c r="DE58" i="3"/>
  <c r="DG58" i="3" s="1" a="1"/>
  <c r="DE59" i="3"/>
  <c r="DK59" i="3" s="1" a="1"/>
  <c r="DE60" i="3"/>
  <c r="DE61" i="3"/>
  <c r="DK61" i="3" s="1" a="1"/>
  <c r="DE62" i="3"/>
  <c r="DG62" i="3" s="1" a="1"/>
  <c r="DE64" i="3"/>
  <c r="DG64" i="3" s="1" a="1"/>
  <c r="DE65" i="3"/>
  <c r="DG65" i="3" s="1" a="1"/>
  <c r="DE66" i="3"/>
  <c r="DE36" i="3"/>
  <c r="DE37" i="3"/>
  <c r="DG37" i="3" s="1" a="1"/>
  <c r="DE38" i="3"/>
  <c r="DG38" i="3" s="1" a="1"/>
  <c r="DE39" i="3"/>
  <c r="DG39" i="3" s="1" a="1"/>
  <c r="DE40" i="3"/>
  <c r="DK40" i="3" s="1" a="1"/>
  <c r="DE41" i="3"/>
  <c r="DG41" i="3" s="1" a="1"/>
  <c r="DE42" i="3"/>
  <c r="DG42" i="3" s="1" a="1"/>
  <c r="DE43" i="3"/>
  <c r="DE44" i="3"/>
  <c r="DE45" i="3"/>
  <c r="DG45" i="3" s="1" a="1"/>
  <c r="DE46" i="3"/>
  <c r="DG46" i="3" s="1" a="1"/>
  <c r="DE47" i="3"/>
  <c r="DG47" i="3" s="1" a="1"/>
  <c r="DE48" i="3"/>
  <c r="DK48" i="3" s="1" a="1"/>
  <c r="DE49" i="3"/>
  <c r="DG49" i="3" s="1" a="1"/>
  <c r="DE50" i="3"/>
  <c r="DG50" i="3" s="1" a="1"/>
  <c r="DE21" i="3"/>
  <c r="DE22" i="3"/>
  <c r="DE23" i="3"/>
  <c r="DK23" i="3" s="1" a="1"/>
  <c r="DE24" i="3"/>
  <c r="DE25" i="3"/>
  <c r="DG25" i="3" s="1" a="1"/>
  <c r="DE26" i="3"/>
  <c r="DG26" i="3" s="1" a="1"/>
  <c r="DE27" i="3"/>
  <c r="DG27" i="3" s="1" a="1"/>
  <c r="DE28" i="3"/>
  <c r="DK28" i="3" s="1" a="1"/>
  <c r="DE29" i="3"/>
  <c r="DE30" i="3"/>
  <c r="DE31" i="3"/>
  <c r="DK31" i="3" s="1" a="1"/>
  <c r="DE32" i="3"/>
  <c r="DE33" i="3"/>
  <c r="DG33" i="3" s="1" a="1"/>
  <c r="DE34" i="3"/>
  <c r="DG34" i="3" s="1" a="1"/>
  <c r="DE35" i="3"/>
  <c r="DG35" i="3" s="1" a="1"/>
  <c r="DE5" i="3"/>
  <c r="DG5" i="3" s="1" a="1"/>
  <c r="DE6" i="3"/>
  <c r="DK6" i="3" s="1" a="1"/>
  <c r="DE7" i="3"/>
  <c r="DG7" i="3" s="1" a="1"/>
  <c r="DE8" i="3"/>
  <c r="DK8" i="3" s="1" a="1"/>
  <c r="DE9" i="3"/>
  <c r="DK9" i="3" s="1" a="1"/>
  <c r="DE10" i="3"/>
  <c r="DK10" i="3" s="1" a="1"/>
  <c r="DE11" i="3"/>
  <c r="DG11" i="3" s="1" a="1"/>
  <c r="DE12" i="3"/>
  <c r="DE13" i="3"/>
  <c r="DK13" i="3" s="1" a="1"/>
  <c r="DE14" i="3"/>
  <c r="DK14" i="3" s="1" a="1"/>
  <c r="DE15" i="3"/>
  <c r="DE16" i="3"/>
  <c r="DE17" i="3"/>
  <c r="DK17" i="3" s="1" a="1"/>
  <c r="DE18" i="3"/>
  <c r="DK18" i="3" s="1" a="1"/>
  <c r="DE19" i="3"/>
  <c r="DK19" i="3" s="1" a="1"/>
  <c r="DE20" i="3"/>
  <c r="DK20" i="3" s="1" a="1"/>
  <c r="DE4" i="3"/>
  <c r="DK4" i="3" s="1" a="1"/>
  <c r="CG112" i="3"/>
  <c r="CF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C112" i="3"/>
  <c r="BB112" i="3"/>
  <c r="DG80" i="3" l="1" a="1"/>
  <c r="DG31" i="3" a="1"/>
  <c r="DG14" i="3" a="1"/>
  <c r="DG79" i="3" a="1"/>
  <c r="DK7" i="3" a="1"/>
  <c r="DG10" i="3" a="1"/>
  <c r="DG20" i="3" a="1"/>
  <c r="DG8" i="3" a="1"/>
  <c r="DG28" i="3" a="1"/>
  <c r="DG48" i="3" a="1"/>
  <c r="DG40" i="3" a="1"/>
  <c r="DG61" i="3" a="1"/>
  <c r="DK27" i="3" a="1"/>
  <c r="DK47" i="3" a="1"/>
  <c r="DK39" i="3" a="1"/>
  <c r="DG19" i="3" a="1"/>
  <c r="DK5" i="3" a="1"/>
  <c r="DK26" i="3" a="1"/>
  <c r="DK46" i="3" a="1"/>
  <c r="DK38" i="3" a="1"/>
  <c r="DK57" i="3" a="1"/>
  <c r="DG9" i="3" a="1"/>
  <c r="DG17" i="3" a="1"/>
  <c r="DK35" i="3" a="1"/>
  <c r="DK25" i="3" a="1"/>
  <c r="DK45" i="3" a="1"/>
  <c r="DK37" i="3" a="1"/>
  <c r="DK55" i="3" a="1"/>
  <c r="DK34" i="3" a="1"/>
  <c r="DK54" i="3" a="1"/>
  <c r="DK33" i="3" a="1"/>
  <c r="DK65" i="3" a="1"/>
  <c r="DG13" i="3" a="1"/>
  <c r="DG53" i="3" a="1"/>
  <c r="DK50" i="3" a="1"/>
  <c r="DK42" i="3" a="1"/>
  <c r="DK64" i="3" a="1"/>
  <c r="DK49" i="3" a="1"/>
  <c r="DK41" i="3" a="1"/>
  <c r="DK62" i="3" a="1"/>
  <c r="DG51" i="3" a="1"/>
  <c r="DG59" i="3" a="1"/>
  <c r="DG18" i="3" a="1"/>
  <c r="DK11" i="3" a="1"/>
  <c r="DG6" i="3" a="1"/>
  <c r="DG63" i="3" a="1"/>
  <c r="DK63" i="3" a="1"/>
  <c r="DK84" i="3" a="1"/>
  <c r="DK69" i="3" a="1"/>
  <c r="DK75" i="3" a="1"/>
  <c r="DK92" i="3" a="1"/>
  <c r="DK68" i="3" a="1"/>
  <c r="DK73" i="3" a="1"/>
  <c r="DG97" i="3" a="1"/>
  <c r="DG98" i="3" a="1"/>
  <c r="DG99" i="3" a="1"/>
  <c r="DG100" i="3" a="1"/>
  <c r="DG101" i="3" a="1"/>
  <c r="DG102" i="3" a="1"/>
  <c r="DG103" i="3" a="1"/>
  <c r="DG105" i="3" a="1"/>
  <c r="DG107" i="3" a="1"/>
  <c r="DG108" i="3" a="1"/>
  <c r="DG109" i="3" a="1"/>
  <c r="DG111" i="3" a="1"/>
  <c r="DG82" i="3" a="1"/>
  <c r="DG83" i="3" a="1"/>
  <c r="DG84" i="3" a="1"/>
  <c r="DG85" i="3" a="1"/>
  <c r="DG87" i="3" a="1"/>
  <c r="DG88" i="3" a="1"/>
  <c r="DG89" i="3" a="1"/>
  <c r="DG90" i="3" a="1"/>
  <c r="DG91" i="3" a="1"/>
  <c r="DG92" i="3" a="1"/>
  <c r="DG93" i="3" a="1"/>
  <c r="DG95" i="3" a="1"/>
  <c r="DG96" i="3" a="1"/>
  <c r="DG67" i="3" a="1"/>
  <c r="DG68" i="3" a="1"/>
  <c r="DG69" i="3" a="1"/>
  <c r="DG70" i="3" a="1"/>
  <c r="DG73" i="3" a="1"/>
  <c r="DG75" i="3" a="1"/>
  <c r="DG76" i="3" a="1"/>
  <c r="DK97" i="3" a="1"/>
  <c r="DK98" i="3" a="1"/>
  <c r="DK99" i="3" a="1"/>
  <c r="DK100" i="3" a="1"/>
  <c r="DK101" i="3" a="1"/>
  <c r="DK102" i="3" a="1"/>
  <c r="DK103" i="3" a="1"/>
  <c r="DK105" i="3" a="1"/>
  <c r="DK107" i="3" a="1"/>
  <c r="DK108" i="3" a="1"/>
  <c r="DK109" i="3" a="1"/>
  <c r="DK111" i="3" a="1"/>
  <c r="DK82" i="3" a="1"/>
  <c r="DK83" i="3" a="1"/>
  <c r="DK85" i="3" a="1"/>
  <c r="DK87" i="3" a="1"/>
  <c r="DK88" i="3" a="1"/>
  <c r="DK89" i="3" a="1"/>
  <c r="DK90" i="3" a="1"/>
  <c r="DK91" i="3" a="1"/>
  <c r="DK93" i="3" a="1"/>
  <c r="DK95" i="3" a="1"/>
  <c r="DK96" i="3" a="1"/>
  <c r="DK67" i="3" a="1"/>
  <c r="DK70" i="3" a="1"/>
  <c r="DK76" i="3" a="1"/>
  <c r="DK110" i="3" a="1"/>
  <c r="DG110" i="3" a="1"/>
  <c r="DK106" i="3" a="1"/>
  <c r="DG106" i="3" a="1"/>
  <c r="DK104" i="3" a="1"/>
  <c r="DG104" i="3" a="1"/>
  <c r="DK94" i="3" a="1"/>
  <c r="DG94" i="3" a="1"/>
  <c r="DK86" i="3" a="1"/>
  <c r="DG86" i="3" a="1"/>
  <c r="DK81" i="3" a="1"/>
  <c r="DG81" i="3" a="1"/>
  <c r="DK78" i="3" a="1"/>
  <c r="DG78" i="3" a="1"/>
  <c r="DK77" i="3" a="1"/>
  <c r="DG77" i="3" a="1"/>
  <c r="DK74" i="3" a="1"/>
  <c r="DG74" i="3" a="1"/>
  <c r="DK72" i="3" a="1"/>
  <c r="DG72" i="3" a="1"/>
  <c r="DK71" i="3" a="1"/>
  <c r="DG71" i="3" a="1"/>
  <c r="DG60" i="3" a="1"/>
  <c r="DK60" i="3" a="1"/>
  <c r="DG56" i="3" a="1"/>
  <c r="DK52" i="3" a="1"/>
  <c r="DG52" i="3" a="1"/>
  <c r="DG36" i="3" a="1"/>
  <c r="DK36" i="3" a="1"/>
  <c r="DK32" i="3" a="1"/>
  <c r="DG32" i="3" a="1"/>
  <c r="DK30" i="3" a="1"/>
  <c r="DG30" i="3" a="1"/>
  <c r="DK24" i="3" a="1"/>
  <c r="DG24" i="3" a="1"/>
  <c r="DK21" i="3" a="1"/>
  <c r="DG21" i="3" a="1"/>
  <c r="DK16" i="3" a="1"/>
  <c r="DG16" i="3" a="1"/>
  <c r="DK12" i="3" a="1"/>
  <c r="DG12" i="3" a="1"/>
  <c r="DG4" i="3" a="1"/>
  <c r="DI100" i="3"/>
  <c r="DI82" i="3"/>
  <c r="DI111" i="3" l="1"/>
  <c r="DI101" i="3" l="1"/>
  <c r="DI95" i="3"/>
  <c r="DI105" i="3" l="1"/>
  <c r="DI107" i="3"/>
  <c r="DI108" i="3"/>
  <c r="DI96" i="3"/>
  <c r="DI99" i="3"/>
  <c r="DI89" i="3"/>
  <c r="DI90" i="3"/>
  <c r="DI92" i="3"/>
  <c r="DI93" i="3"/>
  <c r="DI83" i="3"/>
  <c r="DI84" i="3"/>
  <c r="DI85" i="3"/>
  <c r="DI88" i="3"/>
  <c r="DI75" i="3"/>
  <c r="DI73" i="3"/>
  <c r="DK111" i="3" l="1"/>
  <c r="DG111" i="3"/>
  <c r="DK110" i="3"/>
  <c r="DG110" i="3"/>
  <c r="DI110" i="3" s="1"/>
  <c r="DK109" i="3"/>
  <c r="DG109" i="3"/>
  <c r="DI109" i="3" s="1"/>
  <c r="DK108" i="3"/>
  <c r="DG108" i="3"/>
  <c r="DK107" i="3"/>
  <c r="DG107" i="3"/>
  <c r="DK106" i="3"/>
  <c r="DG106" i="3"/>
  <c r="DI106" i="3" s="1"/>
  <c r="DK105" i="3"/>
  <c r="DG105" i="3"/>
  <c r="DK104" i="3"/>
  <c r="DG104" i="3"/>
  <c r="DI104" i="3" s="1"/>
  <c r="DK103" i="3"/>
  <c r="DG103" i="3"/>
  <c r="DI103" i="3" s="1"/>
  <c r="DK102" i="3"/>
  <c r="DG102" i="3"/>
  <c r="DI102" i="3" s="1"/>
  <c r="DK101" i="3"/>
  <c r="DG101" i="3"/>
  <c r="DK100" i="3"/>
  <c r="DG100" i="3"/>
  <c r="DK99" i="3"/>
  <c r="DG99" i="3"/>
  <c r="DK98" i="3"/>
  <c r="DG98" i="3"/>
  <c r="DI98" i="3" s="1"/>
  <c r="DK97" i="3"/>
  <c r="DG97" i="3"/>
  <c r="DK96" i="3"/>
  <c r="DG96" i="3"/>
  <c r="DK95" i="3"/>
  <c r="DG95" i="3"/>
  <c r="DK94" i="3"/>
  <c r="DG94" i="3"/>
  <c r="DI94" i="3" s="1"/>
  <c r="DK93" i="3"/>
  <c r="DG93" i="3"/>
  <c r="DK92" i="3"/>
  <c r="DG92" i="3"/>
  <c r="DK91" i="3"/>
  <c r="DG91" i="3"/>
  <c r="DI91" i="3" s="1"/>
  <c r="DK90" i="3"/>
  <c r="DG90" i="3"/>
  <c r="DK89" i="3"/>
  <c r="DG89" i="3"/>
  <c r="DK88" i="3"/>
  <c r="DG88" i="3"/>
  <c r="DK87" i="3"/>
  <c r="DG87" i="3"/>
  <c r="DI87" i="3" s="1"/>
  <c r="DK86" i="3"/>
  <c r="DG86" i="3"/>
  <c r="DI86" i="3" s="1"/>
  <c r="DK85" i="3"/>
  <c r="DG85" i="3"/>
  <c r="DK84" i="3"/>
  <c r="DG84" i="3"/>
  <c r="DK83" i="3"/>
  <c r="DG83" i="3"/>
  <c r="DK82" i="3"/>
  <c r="DG82" i="3"/>
  <c r="DK81" i="3"/>
  <c r="DG81" i="3"/>
  <c r="DI81" i="3" s="1"/>
  <c r="DK80" i="3"/>
  <c r="DG80" i="3"/>
  <c r="DI80" i="3" s="1"/>
  <c r="DK79" i="3"/>
  <c r="DG79" i="3"/>
  <c r="DI79" i="3" s="1"/>
  <c r="DK78" i="3"/>
  <c r="DG78" i="3"/>
  <c r="DI78" i="3" s="1"/>
  <c r="DK77" i="3"/>
  <c r="DG77" i="3"/>
  <c r="DI77" i="3" s="1"/>
  <c r="DK76" i="3"/>
  <c r="DG76" i="3"/>
  <c r="DI76" i="3" s="1"/>
  <c r="DK75" i="3"/>
  <c r="DG75" i="3"/>
  <c r="DK74" i="3"/>
  <c r="DG74" i="3"/>
  <c r="DI74" i="3" s="1"/>
  <c r="DK73" i="3"/>
  <c r="DG73" i="3"/>
  <c r="DK72" i="3"/>
  <c r="DG72" i="3"/>
  <c r="DI72" i="3" s="1"/>
  <c r="DK71" i="3"/>
  <c r="DG71" i="3"/>
  <c r="DI71" i="3" s="1"/>
  <c r="DK70" i="3"/>
  <c r="DG70" i="3"/>
  <c r="DI70" i="3" s="1"/>
  <c r="DK69" i="3"/>
  <c r="DG69" i="3"/>
  <c r="DI69" i="3" s="1"/>
  <c r="DK68" i="3"/>
  <c r="DG68" i="3"/>
  <c r="DI68" i="3" s="1"/>
  <c r="DK67" i="3"/>
  <c r="DG67" i="3"/>
  <c r="DI67" i="3" s="1"/>
  <c r="DK66" i="3"/>
  <c r="DG66" i="3"/>
  <c r="DI66" i="3" s="1"/>
  <c r="DK65" i="3"/>
  <c r="DG65" i="3"/>
  <c r="DI65" i="3" s="1"/>
  <c r="DK64" i="3"/>
  <c r="DG64" i="3"/>
  <c r="DI64" i="3" s="1"/>
  <c r="DK63" i="3"/>
  <c r="DG63" i="3"/>
  <c r="DI63" i="3" s="1"/>
  <c r="DK62" i="3"/>
  <c r="DG62" i="3"/>
  <c r="DI62" i="3" s="1"/>
  <c r="DK61" i="3"/>
  <c r="DG61" i="3"/>
  <c r="DI61" i="3" s="1"/>
  <c r="DK60" i="3"/>
  <c r="DG60" i="3"/>
  <c r="DI60" i="3" s="1"/>
  <c r="DK59" i="3"/>
  <c r="DG59" i="3"/>
  <c r="DI59" i="3" s="1"/>
  <c r="DK58" i="3"/>
  <c r="DG58" i="3"/>
  <c r="DI58" i="3" s="1"/>
  <c r="DK57" i="3"/>
  <c r="DG57" i="3"/>
  <c r="DI57" i="3" s="1"/>
  <c r="DK56" i="3"/>
  <c r="DG56" i="3"/>
  <c r="DI56" i="3" s="1"/>
  <c r="DK55" i="3"/>
  <c r="DG55" i="3"/>
  <c r="DI55" i="3" s="1"/>
  <c r="DK54" i="3"/>
  <c r="DG54" i="3"/>
  <c r="DI54" i="3" s="1"/>
  <c r="DK53" i="3"/>
  <c r="DG53" i="3"/>
  <c r="DI53" i="3" s="1"/>
  <c r="DK52" i="3"/>
  <c r="DG52" i="3"/>
  <c r="DI52" i="3" s="1"/>
  <c r="DK51" i="3"/>
  <c r="DG51" i="3"/>
  <c r="DI51" i="3" s="1"/>
  <c r="DK50" i="3"/>
  <c r="DG50" i="3"/>
  <c r="DI50" i="3" s="1"/>
  <c r="DK49" i="3"/>
  <c r="DG49" i="3"/>
  <c r="DI49" i="3" s="1"/>
  <c r="DK48" i="3"/>
  <c r="DG48" i="3"/>
  <c r="DI48" i="3" s="1"/>
  <c r="DK47" i="3"/>
  <c r="DG47" i="3"/>
  <c r="DI47" i="3" s="1"/>
  <c r="DK46" i="3"/>
  <c r="DG46" i="3"/>
  <c r="DI46" i="3" s="1"/>
  <c r="DK45" i="3"/>
  <c r="DG45" i="3"/>
  <c r="DI45" i="3" s="1"/>
  <c r="DK44" i="3"/>
  <c r="DG44" i="3"/>
  <c r="DI44" i="3" s="1"/>
  <c r="DK43" i="3"/>
  <c r="DG43" i="3"/>
  <c r="DI43" i="3" s="1"/>
  <c r="DK42" i="3"/>
  <c r="DG42" i="3"/>
  <c r="DI42" i="3" s="1"/>
  <c r="DK41" i="3"/>
  <c r="DG41" i="3"/>
  <c r="DI41" i="3" s="1"/>
  <c r="DK40" i="3"/>
  <c r="DG40" i="3"/>
  <c r="DI40" i="3" s="1"/>
  <c r="DK39" i="3"/>
  <c r="DG39" i="3"/>
  <c r="DI39" i="3" s="1"/>
  <c r="DK38" i="3"/>
  <c r="DG38" i="3"/>
  <c r="DI38" i="3" s="1"/>
  <c r="DK37" i="3"/>
  <c r="DG37" i="3"/>
  <c r="DI37" i="3" s="1"/>
  <c r="DK36" i="3"/>
  <c r="DG36" i="3"/>
  <c r="DI36" i="3" s="1"/>
  <c r="DK35" i="3"/>
  <c r="DG35" i="3"/>
  <c r="DI35" i="3" s="1"/>
  <c r="DK34" i="3"/>
  <c r="DG34" i="3"/>
  <c r="DI34" i="3" s="1"/>
  <c r="DK33" i="3"/>
  <c r="DG33" i="3"/>
  <c r="DI33" i="3" s="1"/>
  <c r="DK32" i="3"/>
  <c r="DG32" i="3"/>
  <c r="DI32" i="3" s="1"/>
  <c r="DK31" i="3"/>
  <c r="DG31" i="3"/>
  <c r="DI31" i="3" s="1"/>
  <c r="DK30" i="3"/>
  <c r="DG30" i="3"/>
  <c r="DI30" i="3" s="1"/>
  <c r="DK29" i="3"/>
  <c r="DG29" i="3"/>
  <c r="DI29" i="3" s="1"/>
  <c r="DK28" i="3"/>
  <c r="DG28" i="3"/>
  <c r="DI28" i="3" s="1"/>
  <c r="DK27" i="3"/>
  <c r="DG27" i="3"/>
  <c r="DI27" i="3" s="1"/>
  <c r="DK26" i="3"/>
  <c r="DG26" i="3"/>
  <c r="DI26" i="3" s="1"/>
  <c r="DK25" i="3"/>
  <c r="DG25" i="3"/>
  <c r="DI25" i="3" s="1"/>
  <c r="DK24" i="3"/>
  <c r="DG24" i="3"/>
  <c r="DI24" i="3" s="1"/>
  <c r="DK23" i="3"/>
  <c r="DG23" i="3"/>
  <c r="DI23" i="3" s="1"/>
  <c r="DK22" i="3"/>
  <c r="DG22" i="3"/>
  <c r="DI22" i="3" s="1"/>
  <c r="DK21" i="3"/>
  <c r="DG21" i="3"/>
  <c r="DI21" i="3" s="1"/>
  <c r="DK20" i="3"/>
  <c r="DG20" i="3"/>
  <c r="DI20" i="3" s="1"/>
  <c r="DK19" i="3"/>
  <c r="DG19" i="3"/>
  <c r="DI19" i="3" s="1"/>
  <c r="DK18" i="3"/>
  <c r="DG18" i="3"/>
  <c r="DI18" i="3" s="1"/>
  <c r="DK17" i="3"/>
  <c r="DG17" i="3"/>
  <c r="DI17" i="3" s="1"/>
  <c r="DK16" i="3"/>
  <c r="DG16" i="3"/>
  <c r="DI16" i="3" s="1"/>
  <c r="DK15" i="3"/>
  <c r="DG15" i="3"/>
  <c r="DI15" i="3" s="1"/>
  <c r="DK14" i="3"/>
  <c r="DG14" i="3"/>
  <c r="DI14" i="3" s="1"/>
  <c r="DK13" i="3"/>
  <c r="DG13" i="3"/>
  <c r="DI13" i="3" s="1"/>
  <c r="DK12" i="3"/>
  <c r="DG12" i="3"/>
  <c r="DI12" i="3" s="1"/>
  <c r="DK11" i="3"/>
  <c r="DG11" i="3"/>
  <c r="DI11" i="3" s="1"/>
  <c r="DK10" i="3"/>
  <c r="DG10" i="3"/>
  <c r="DI10" i="3" s="1"/>
  <c r="DK9" i="3"/>
  <c r="DG9" i="3"/>
  <c r="DI9" i="3" s="1"/>
  <c r="DK8" i="3"/>
  <c r="DG8" i="3"/>
  <c r="DI8" i="3" s="1"/>
  <c r="DK7" i="3"/>
  <c r="DG7" i="3"/>
  <c r="DI7" i="3" s="1"/>
  <c r="DK6" i="3"/>
  <c r="DG6" i="3"/>
  <c r="DI6" i="3" s="1"/>
  <c r="DK5" i="3"/>
  <c r="DG5" i="3"/>
  <c r="DI5" i="3" s="1"/>
  <c r="DK4" i="3"/>
  <c r="DG4" i="3"/>
  <c r="DI4" i="3" s="1"/>
  <c r="DI112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<sst xmlns="http://schemas.openxmlformats.org/spreadsheetml/2006/main" count="439" uniqueCount="268">
  <si>
    <t>No. of Rounds</t>
  </si>
  <si>
    <t>Average of all Rounds</t>
  </si>
  <si>
    <t>Big Rock at Indian Springs Men's Club</t>
  </si>
  <si>
    <t>Rating</t>
  </si>
  <si>
    <t>Slope</t>
  </si>
  <si>
    <t>Gold</t>
  </si>
  <si>
    <t>Blue</t>
  </si>
  <si>
    <t>White</t>
  </si>
  <si>
    <t>Red</t>
  </si>
  <si>
    <t>Tees Played</t>
  </si>
  <si>
    <t>Course Handicap</t>
  </si>
  <si>
    <t>GHIN Number</t>
  </si>
  <si>
    <t>Blue/White</t>
  </si>
  <si>
    <t>White/Red</t>
  </si>
  <si>
    <t>Waltz</t>
  </si>
  <si>
    <t>Skins</t>
  </si>
  <si>
    <t xml:space="preserve">Stroke Play </t>
  </si>
  <si>
    <t>Nassau</t>
  </si>
  <si>
    <t>Pinehurst</t>
  </si>
  <si>
    <t>Allen</t>
  </si>
  <si>
    <t>Mowry</t>
  </si>
  <si>
    <t>Andrew</t>
  </si>
  <si>
    <t>Grant</t>
  </si>
  <si>
    <t>Barney</t>
  </si>
  <si>
    <t>Brenner</t>
  </si>
  <si>
    <t>Ben</t>
  </si>
  <si>
    <t>Ramirez</t>
  </si>
  <si>
    <t>Bill</t>
  </si>
  <si>
    <t>Fennessy</t>
  </si>
  <si>
    <t>Bob</t>
  </si>
  <si>
    <t>Starbody</t>
  </si>
  <si>
    <t>Brad</t>
  </si>
  <si>
    <t>Pounders</t>
  </si>
  <si>
    <t>Brian</t>
  </si>
  <si>
    <t>Frye</t>
  </si>
  <si>
    <t>Bruce</t>
  </si>
  <si>
    <t>McCaig</t>
  </si>
  <si>
    <t>Charles</t>
  </si>
  <si>
    <t>Quillin</t>
  </si>
  <si>
    <t>Strauss</t>
  </si>
  <si>
    <t>Clay</t>
  </si>
  <si>
    <t>Whittaker</t>
  </si>
  <si>
    <t>Curtis</t>
  </si>
  <si>
    <t>Hill</t>
  </si>
  <si>
    <t>Dan</t>
  </si>
  <si>
    <t>Anderson</t>
  </si>
  <si>
    <t>Daniel</t>
  </si>
  <si>
    <t>Byers</t>
  </si>
  <si>
    <t>Danny</t>
  </si>
  <si>
    <t>Yost</t>
  </si>
  <si>
    <t>Dave</t>
  </si>
  <si>
    <t>Tanner</t>
  </si>
  <si>
    <t>Vicencia</t>
  </si>
  <si>
    <t>David</t>
  </si>
  <si>
    <t>Schmitz</t>
  </si>
  <si>
    <t>Williams</t>
  </si>
  <si>
    <t>Denny</t>
  </si>
  <si>
    <t>Kovacs</t>
  </si>
  <si>
    <t>Fabian</t>
  </si>
  <si>
    <t>Granados</t>
  </si>
  <si>
    <t>Frank</t>
  </si>
  <si>
    <t>Springmann</t>
  </si>
  <si>
    <t>Gary</t>
  </si>
  <si>
    <t>Mathiason</t>
  </si>
  <si>
    <t>Gene</t>
  </si>
  <si>
    <t>Dixon</t>
  </si>
  <si>
    <t>Glenn</t>
  </si>
  <si>
    <t>Meister</t>
  </si>
  <si>
    <t>Gord</t>
  </si>
  <si>
    <t>Greg</t>
  </si>
  <si>
    <t>Lang</t>
  </si>
  <si>
    <t>Gregg</t>
  </si>
  <si>
    <t>Stanford</t>
  </si>
  <si>
    <t>Jim</t>
  </si>
  <si>
    <t>Wilke</t>
  </si>
  <si>
    <t>JJ</t>
  </si>
  <si>
    <t>Makaro</t>
  </si>
  <si>
    <t>Joe</t>
  </si>
  <si>
    <t>Demarte</t>
  </si>
  <si>
    <t>Jon</t>
  </si>
  <si>
    <t>Prudhomme</t>
  </si>
  <si>
    <t>Stamberger</t>
  </si>
  <si>
    <t>Lee</t>
  </si>
  <si>
    <t>Ivey</t>
  </si>
  <si>
    <t>Lorne</t>
  </si>
  <si>
    <t>Cope</t>
  </si>
  <si>
    <t>Louis</t>
  </si>
  <si>
    <t>Cannizzo</t>
  </si>
  <si>
    <t>Marc</t>
  </si>
  <si>
    <t>Berget</t>
  </si>
  <si>
    <t>Matt</t>
  </si>
  <si>
    <t>Held</t>
  </si>
  <si>
    <t>Michael</t>
  </si>
  <si>
    <t>Wolff</t>
  </si>
  <si>
    <t>Wood</t>
  </si>
  <si>
    <t>Mike</t>
  </si>
  <si>
    <t>Burns</t>
  </si>
  <si>
    <t>Neal</t>
  </si>
  <si>
    <t>Perchuk</t>
  </si>
  <si>
    <t>Pat</t>
  </si>
  <si>
    <t>Blackburn</t>
  </si>
  <si>
    <t>Randy</t>
  </si>
  <si>
    <t>Lambert</t>
  </si>
  <si>
    <t>Ninomiya</t>
  </si>
  <si>
    <t>Sims</t>
  </si>
  <si>
    <t>Wick</t>
  </si>
  <si>
    <t>Richard</t>
  </si>
  <si>
    <t>Probst</t>
  </si>
  <si>
    <t>Rick</t>
  </si>
  <si>
    <t>Strong</t>
  </si>
  <si>
    <t>Roger</t>
  </si>
  <si>
    <t>Langner</t>
  </si>
  <si>
    <t>Sam</t>
  </si>
  <si>
    <t>Canzone</t>
  </si>
  <si>
    <t>Scott</t>
  </si>
  <si>
    <t>Baker</t>
  </si>
  <si>
    <t>Crawshaw</t>
  </si>
  <si>
    <t>Moore</t>
  </si>
  <si>
    <t>Steve</t>
  </si>
  <si>
    <t>Bushong</t>
  </si>
  <si>
    <t>Conley</t>
  </si>
  <si>
    <t>Stewart</t>
  </si>
  <si>
    <t>Laing</t>
  </si>
  <si>
    <t>Ted</t>
  </si>
  <si>
    <t>Todd</t>
  </si>
  <si>
    <t>Lond</t>
  </si>
  <si>
    <t>Tom</t>
  </si>
  <si>
    <t>Brewster</t>
  </si>
  <si>
    <t>Romleski</t>
  </si>
  <si>
    <t>Tyrone</t>
  </si>
  <si>
    <t>Thomas</t>
  </si>
  <si>
    <t>William</t>
  </si>
  <si>
    <t>Grafeld</t>
  </si>
  <si>
    <t>Dale</t>
  </si>
  <si>
    <t>Belsher</t>
  </si>
  <si>
    <t>First Name</t>
  </si>
  <si>
    <t>Last Name</t>
  </si>
  <si>
    <t>Canino</t>
  </si>
  <si>
    <t>2 Man 1 BB</t>
  </si>
  <si>
    <t>Kit</t>
  </si>
  <si>
    <t>Carstens</t>
  </si>
  <si>
    <t>Andy</t>
  </si>
  <si>
    <t>Huck</t>
  </si>
  <si>
    <t>McCann</t>
  </si>
  <si>
    <t>Bryan</t>
  </si>
  <si>
    <t>Pederson</t>
  </si>
  <si>
    <t>Nugent</t>
  </si>
  <si>
    <t>Les</t>
  </si>
  <si>
    <t>Tovani</t>
  </si>
  <si>
    <t>Visscher</t>
  </si>
  <si>
    <t>R-W-B</t>
  </si>
  <si>
    <t>John</t>
  </si>
  <si>
    <t>Clough</t>
  </si>
  <si>
    <t>Allan</t>
  </si>
  <si>
    <t>Gerking</t>
  </si>
  <si>
    <t>Ron</t>
  </si>
  <si>
    <t>Tatti</t>
  </si>
  <si>
    <t>Mem / Mem</t>
  </si>
  <si>
    <t>Rosner</t>
  </si>
  <si>
    <t>Kevin</t>
  </si>
  <si>
    <t>Torner</t>
  </si>
  <si>
    <t>Whaley</t>
  </si>
  <si>
    <t>Mem/Guest</t>
  </si>
  <si>
    <t>Faircloth</t>
  </si>
  <si>
    <t>Chris</t>
  </si>
  <si>
    <t>Galvan</t>
  </si>
  <si>
    <t>Picco</t>
  </si>
  <si>
    <t>Butch</t>
  </si>
  <si>
    <t>Pressley</t>
  </si>
  <si>
    <t>SATURDAY   HANDICAPS</t>
  </si>
  <si>
    <t>Adams</t>
  </si>
  <si>
    <t>Quigley</t>
  </si>
  <si>
    <t>Kenneth</t>
  </si>
  <si>
    <t>Stableford</t>
  </si>
  <si>
    <t>Trevor</t>
  </si>
  <si>
    <t>Demerritt</t>
  </si>
  <si>
    <t>Kuzek</t>
  </si>
  <si>
    <t>Lydell</t>
  </si>
  <si>
    <t>Good Bad</t>
  </si>
  <si>
    <t>Ugly</t>
  </si>
  <si>
    <t>CC Rd 1</t>
  </si>
  <si>
    <t>CC Rd 2</t>
  </si>
  <si>
    <t>Dahl</t>
  </si>
  <si>
    <t>Scramble</t>
  </si>
  <si>
    <t>Pink Lady</t>
  </si>
  <si>
    <t>Robert</t>
  </si>
  <si>
    <t>Jimenez</t>
  </si>
  <si>
    <t>Eric</t>
  </si>
  <si>
    <t>Reece</t>
  </si>
  <si>
    <t>USGA 5.2a Index</t>
  </si>
  <si>
    <t>Las Vegas</t>
  </si>
  <si>
    <t>Jeff</t>
  </si>
  <si>
    <t>Stephens</t>
  </si>
  <si>
    <t>3 Club</t>
  </si>
  <si>
    <t>Cup Rnd 1</t>
  </si>
  <si>
    <t>Cup Rnd 2</t>
  </si>
  <si>
    <t>Jackson</t>
  </si>
  <si>
    <t>Perez</t>
  </si>
  <si>
    <t>Cup Rnd 3</t>
  </si>
  <si>
    <t>Cup Rnd 4</t>
  </si>
  <si>
    <t>Cup Rnd 5</t>
  </si>
  <si>
    <t>Cup Rnd 6</t>
  </si>
  <si>
    <t>Cup Rnd 7</t>
  </si>
  <si>
    <t>Cup Rnd 8</t>
  </si>
  <si>
    <t>Cup Rnd 9</t>
  </si>
  <si>
    <t>Cup Rnd 10</t>
  </si>
  <si>
    <t>Cup Rnd 11</t>
  </si>
  <si>
    <t>Cup Rnd 12</t>
  </si>
  <si>
    <t>Cup Rnd 13</t>
  </si>
  <si>
    <t>Cup Rnd 14</t>
  </si>
  <si>
    <t>Cup Rnd 15</t>
  </si>
  <si>
    <t>Cup Rnd 16</t>
  </si>
  <si>
    <t>Cup Rnd 17</t>
  </si>
  <si>
    <t>Cup Final</t>
  </si>
  <si>
    <t>LAST 8 DIFFERENTIALS</t>
  </si>
  <si>
    <t>2 Man Scrm</t>
  </si>
  <si>
    <t>Stroke Play</t>
  </si>
  <si>
    <t>2 Man Pine</t>
  </si>
  <si>
    <t>4 Man RWB</t>
  </si>
  <si>
    <t>Skin &amp; Match</t>
  </si>
  <si>
    <t>Mbr Mbr</t>
  </si>
  <si>
    <t>Mbr / Gst</t>
  </si>
  <si>
    <t>Stable</t>
  </si>
  <si>
    <t>Club Chmp</t>
  </si>
  <si>
    <t>Ryder Cup</t>
  </si>
  <si>
    <t>6-6-6</t>
  </si>
  <si>
    <t>MC Choice</t>
  </si>
  <si>
    <t>Carter</t>
  </si>
  <si>
    <t>Sturgess</t>
  </si>
  <si>
    <t>Zieglgansberger</t>
  </si>
  <si>
    <t>Canceled</t>
  </si>
  <si>
    <t># Players</t>
  </si>
  <si>
    <t>Lange</t>
  </si>
  <si>
    <t>Craig</t>
  </si>
  <si>
    <t>Kessler</t>
  </si>
  <si>
    <t>Jeffrey</t>
  </si>
  <si>
    <t>Solomon</t>
  </si>
  <si>
    <t>Demetrius</t>
  </si>
  <si>
    <t>Brown</t>
  </si>
  <si>
    <t>Paul</t>
  </si>
  <si>
    <t>McQuade</t>
  </si>
  <si>
    <t>Varner</t>
  </si>
  <si>
    <t>Skin</t>
  </si>
  <si>
    <t>Loren</t>
  </si>
  <si>
    <t>Davis</t>
  </si>
  <si>
    <t>Match</t>
  </si>
  <si>
    <t>Kozlowski</t>
  </si>
  <si>
    <t>Vince</t>
  </si>
  <si>
    <t>Walker</t>
  </si>
  <si>
    <t>Big Rock Cup #1  6/6/2026</t>
  </si>
  <si>
    <t>Big Rock Cup #2 6/13/2026</t>
  </si>
  <si>
    <t>Big Rock Cup #3 6/20/2026</t>
  </si>
  <si>
    <t>Big Rock Cup #4 6/27/2026</t>
  </si>
  <si>
    <t>Big Rock Cup #5 7/4/2026</t>
  </si>
  <si>
    <t>Big Rock Cup #6 7/11/2026</t>
  </si>
  <si>
    <t>Big Rock Cup #7 7/18/2026</t>
  </si>
  <si>
    <t>Big Rock Cup #8 7/25/2026</t>
  </si>
  <si>
    <t>Big Rock Cup #9 8/1/2026</t>
  </si>
  <si>
    <t>Big Rock Cup #10 8/8/2026</t>
  </si>
  <si>
    <t>Big Rock Cup #11 8/15/2026</t>
  </si>
  <si>
    <t>Big Rock Cup #12 8/22/2026</t>
  </si>
  <si>
    <t>Big Rock Cup #13 8/29/2026</t>
  </si>
  <si>
    <t>Big Rock Cup #14 9/5/2026</t>
  </si>
  <si>
    <t>Big Rock Cup #15 9/12/2026</t>
  </si>
  <si>
    <t>Big Rock Cup #16 9/19/2026</t>
  </si>
  <si>
    <t>Big Rock Cup #17 9/26/2026</t>
  </si>
  <si>
    <t>Big Rock Cup #18 10/3/2026</t>
  </si>
  <si>
    <t>Murray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</si>
</sst>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yy;@"/>
  </numFmts>
  <fonts count="14" x14ac:knownFonts="1">
    <font>
      <sz val="11"/>
      <name val="Arial"/>
      <family val="1"/>
    </font>
    <font>
      <b/>
      <sz val="11"/>
      <name val="Arial"/>
      <family val="2"/>
    </font>
    <font>
      <b/>
      <sz val="11"/>
      <color theme="1"/>
      <name val="Arial"/>
      <family val="1"/>
    </font>
    <font>
      <b/>
      <sz val="14"/>
      <name val="Arial"/>
      <family val="2"/>
    </font>
    <font>
      <b/>
      <sz val="11"/>
      <name val="Arial"/>
      <family val="1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3F3F3F"/>
      <name val="Arial"/>
      <family val="2"/>
    </font>
    <font>
      <b/>
      <sz val="14"/>
      <name val="Arial"/>
      <family val="1"/>
    </font>
    <font>
      <b/>
      <sz val="18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1" fontId="0" fillId="0" borderId="0" xfId="0" applyNumberFormat="1"/>
    <xf numFmtId="0" fontId="0" fillId="0" borderId="3" xfId="0" applyBorder="1"/>
    <xf numFmtId="0" fontId="0" fillId="0" borderId="4" xfId="0" applyBorder="1"/>
    <xf numFmtId="164" fontId="0" fillId="0" borderId="0" xfId="0" applyNumberForma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9" xfId="0" applyFont="1" applyBorder="1"/>
    <xf numFmtId="0" fontId="1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9" xfId="0" applyFont="1" applyBorder="1" applyAlignment="1">
      <alignment horizontal="center"/>
    </xf>
    <xf numFmtId="0" fontId="1" fillId="2" borderId="7" xfId="0" applyFont="1" applyFill="1" applyBorder="1" applyAlignment="1">
      <alignment horizontal="left" vertical="center"/>
    </xf>
    <xf numFmtId="14" fontId="3" fillId="0" borderId="3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wrapText="1"/>
    </xf>
    <xf numFmtId="165" fontId="0" fillId="0" borderId="0" xfId="0" applyNumberFormat="1"/>
    <xf numFmtId="165" fontId="1" fillId="0" borderId="1" xfId="0" applyNumberFormat="1" applyFont="1" applyBorder="1" applyAlignment="1">
      <alignment horizontal="center" wrapText="1"/>
    </xf>
    <xf numFmtId="164" fontId="0" fillId="0" borderId="3" xfId="0" applyNumberFormat="1" applyBorder="1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1" fontId="1" fillId="0" borderId="8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5" fillId="2" borderId="5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left" vertic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 vertical="center"/>
    </xf>
    <xf numFmtId="1" fontId="6" fillId="0" borderId="0" xfId="0" applyNumberFormat="1" applyFont="1"/>
    <xf numFmtId="164" fontId="6" fillId="0" borderId="8" xfId="0" applyNumberFormat="1" applyFont="1" applyBorder="1" applyAlignment="1">
      <alignment wrapText="1"/>
    </xf>
    <xf numFmtId="0" fontId="6" fillId="0" borderId="0" xfId="0" applyFont="1"/>
    <xf numFmtId="1" fontId="6" fillId="0" borderId="4" xfId="0" applyNumberFormat="1" applyFont="1" applyBorder="1" applyAlignment="1">
      <alignment wrapText="1"/>
    </xf>
    <xf numFmtId="0" fontId="8" fillId="0" borderId="7" xfId="0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/>
    </xf>
    <xf numFmtId="14" fontId="9" fillId="2" borderId="7" xfId="0" applyNumberFormat="1" applyFont="1" applyFill="1" applyBorder="1" applyAlignment="1">
      <alignment horizontal="left" wrapText="1"/>
    </xf>
    <xf numFmtId="0" fontId="10" fillId="0" borderId="3" xfId="0" applyFont="1" applyBorder="1"/>
    <xf numFmtId="14" fontId="7" fillId="0" borderId="0" xfId="0" applyNumberFormat="1" applyFont="1" applyAlignment="1">
      <alignment horizontal="center" wrapText="1"/>
    </xf>
    <xf numFmtId="165" fontId="7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8" xfId="0" applyFont="1" applyFill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1" fontId="6" fillId="0" borderId="13" xfId="0" applyNumberFormat="1" applyFont="1" applyBorder="1" applyAlignment="1">
      <alignment wrapText="1"/>
    </xf>
    <xf numFmtId="0" fontId="6" fillId="0" borderId="12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left" vertical="center" wrapText="1"/>
    </xf>
    <xf numFmtId="164" fontId="13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</cellXfs>
  <cellStyles count="1">
    <cellStyle name="Normal" xfId="0" builtinId="0"/>
  </cellStyles>
  <dxfs count="5">
    <dxf>
      <fill>
        <patternFill>
          <bgColor rgb="FFFF4343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FF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4856-F0FA-4062-9F17-DDE5AF993FB1}">
  <sheetPr>
    <pageSetUpPr fitToPage="1"/>
  </sheetPr>
  <dimension ref="A1:EL134"/>
  <sheetViews>
    <sheetView tabSelected="1" zoomScaleNormal="100" workbookViewId="0">
      <pane xSplit="3" ySplit="3" topLeftCell="CK86" activePane="bottomRight" state="frozen"/>
      <selection pane="topRight" activeCell="D1" sqref="D1"/>
      <selection pane="bottomLeft" activeCell="A5" sqref="A5"/>
      <selection pane="bottomRight" activeCell="CN110" sqref="CN110"/>
    </sheetView>
  </sheetViews>
  <sheetFormatPr defaultRowHeight="13.8" x14ac:dyDescent="0.25"/>
  <cols>
    <col min="1" max="1" width="15.3984375" bestFit="1" customWidth="1"/>
    <col min="2" max="2" width="14.8984375" customWidth="1"/>
    <col min="3" max="3" width="16.69921875" customWidth="1"/>
    <col min="4" max="4" width="12" hidden="1" customWidth="1"/>
    <col min="5" max="6" width="11.3984375" hidden="1" customWidth="1"/>
    <col min="7" max="7" width="12.5" hidden="1" customWidth="1"/>
    <col min="8" max="10" width="11.3984375" hidden="1" customWidth="1"/>
    <col min="11" max="11" width="11.3984375" style="4" hidden="1" customWidth="1"/>
    <col min="12" max="12" width="11.3984375" hidden="1" customWidth="1"/>
    <col min="13" max="13" width="12.19921875" hidden="1" customWidth="1"/>
    <col min="14" max="28" width="11.19921875" hidden="1" customWidth="1"/>
    <col min="29" max="29" width="12.19921875" hidden="1" customWidth="1"/>
    <col min="30" max="55" width="11.19921875" hidden="1" customWidth="1"/>
    <col min="56" max="56" width="12" hidden="1" customWidth="1"/>
    <col min="57" max="61" width="11.19921875" hidden="1" customWidth="1"/>
    <col min="62" max="62" width="12.19921875" hidden="1" customWidth="1"/>
    <col min="63" max="65" width="11.19921875" hidden="1" customWidth="1"/>
    <col min="66" max="66" width="12.5" hidden="1" customWidth="1"/>
    <col min="67" max="71" width="11.19921875" hidden="1" customWidth="1"/>
    <col min="72" max="72" width="12.19921875" hidden="1" customWidth="1"/>
    <col min="73" max="75" width="11.19921875" hidden="1" customWidth="1"/>
    <col min="76" max="76" width="12.19921875" hidden="1" customWidth="1"/>
    <col min="77" max="81" width="11.19921875" hidden="1" customWidth="1"/>
    <col min="82" max="82" width="11.19921875" customWidth="1"/>
    <col min="83" max="87" width="12.59765625" hidden="1" customWidth="1"/>
    <col min="88" max="92" width="12.59765625" customWidth="1"/>
    <col min="93" max="108" width="12.59765625" hidden="1" customWidth="1"/>
    <col min="109" max="109" width="11.19921875" customWidth="1"/>
    <col min="110" max="110" width="12.19921875" customWidth="1"/>
    <col min="112" max="112" width="11.3984375" bestFit="1" customWidth="1"/>
    <col min="113" max="113" width="12.5" customWidth="1"/>
    <col min="115" max="120" width="5.19921875" customWidth="1"/>
    <col min="121" max="121" width="5.3984375" customWidth="1"/>
    <col min="122" max="122" width="5.19921875" customWidth="1"/>
    <col min="123" max="124" width="9.59765625" bestFit="1" customWidth="1"/>
    <col min="125" max="126" width="9.09765625" bestFit="1" customWidth="1"/>
    <col min="127" max="128" width="9.59765625" bestFit="1" customWidth="1"/>
    <col min="129" max="130" width="9.09765625" bestFit="1" customWidth="1"/>
    <col min="131" max="133" width="9.59765625" bestFit="1" customWidth="1"/>
    <col min="134" max="134" width="9.09765625" bestFit="1" customWidth="1"/>
    <col min="135" max="137" width="9.59765625" bestFit="1" customWidth="1"/>
    <col min="138" max="138" width="9.09765625" bestFit="1" customWidth="1"/>
    <col min="139" max="142" width="9.59765625" bestFit="1" customWidth="1"/>
  </cols>
  <sheetData>
    <row r="1" spans="1:142" ht="23.25" customHeight="1" x14ac:dyDescent="0.4">
      <c r="A1" s="5" t="s">
        <v>2</v>
      </c>
      <c r="B1" s="6"/>
      <c r="C1" s="30"/>
      <c r="D1" s="14"/>
      <c r="E1" s="6"/>
      <c r="F1" s="6"/>
      <c r="G1" s="14"/>
      <c r="H1" s="14"/>
      <c r="I1" s="2"/>
      <c r="J1" s="2"/>
      <c r="K1" s="19"/>
      <c r="L1" s="2"/>
      <c r="M1" s="2"/>
      <c r="N1" s="2"/>
      <c r="O1" s="2"/>
      <c r="P1" s="2"/>
      <c r="Q1" s="2"/>
      <c r="R1" s="2"/>
      <c r="S1" s="57" t="s">
        <v>178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64" t="s">
        <v>230</v>
      </c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49"/>
      <c r="DF1" s="49" t="s">
        <v>169</v>
      </c>
      <c r="DG1" s="2"/>
      <c r="DH1" s="2"/>
      <c r="DI1" s="3"/>
    </row>
    <row r="2" spans="1:142" ht="16.2" customHeight="1" x14ac:dyDescent="0.3">
      <c r="A2" s="48">
        <v>46207</v>
      </c>
      <c r="B2" s="22"/>
      <c r="C2" s="24"/>
      <c r="D2" s="23"/>
      <c r="E2" s="25" t="s">
        <v>14</v>
      </c>
      <c r="F2" s="25" t="s">
        <v>15</v>
      </c>
      <c r="G2" s="25" t="s">
        <v>16</v>
      </c>
      <c r="H2" s="26" t="s">
        <v>17</v>
      </c>
      <c r="I2" s="26" t="s">
        <v>15</v>
      </c>
      <c r="J2" s="26" t="s">
        <v>18</v>
      </c>
      <c r="K2" s="27" t="s">
        <v>138</v>
      </c>
      <c r="L2" s="26" t="s">
        <v>150</v>
      </c>
      <c r="M2" s="26" t="s">
        <v>15</v>
      </c>
      <c r="N2" s="26" t="s">
        <v>157</v>
      </c>
      <c r="O2" s="26" t="s">
        <v>17</v>
      </c>
      <c r="P2" s="26" t="s">
        <v>162</v>
      </c>
      <c r="Q2" s="26" t="s">
        <v>15</v>
      </c>
      <c r="R2" s="26" t="s">
        <v>173</v>
      </c>
      <c r="S2" s="56" t="s">
        <v>179</v>
      </c>
      <c r="T2" s="26" t="s">
        <v>180</v>
      </c>
      <c r="U2" s="26" t="s">
        <v>181</v>
      </c>
      <c r="V2" s="26" t="s">
        <v>17</v>
      </c>
      <c r="W2" s="26" t="s">
        <v>15</v>
      </c>
      <c r="X2" s="26" t="s">
        <v>183</v>
      </c>
      <c r="Y2" s="26" t="s">
        <v>184</v>
      </c>
      <c r="Z2" s="26" t="s">
        <v>193</v>
      </c>
      <c r="AA2" s="26" t="s">
        <v>15</v>
      </c>
      <c r="AB2" s="26" t="s">
        <v>190</v>
      </c>
      <c r="AC2" s="28" t="s">
        <v>18</v>
      </c>
      <c r="AD2" s="28">
        <v>38874</v>
      </c>
      <c r="AE2" s="26" t="s">
        <v>138</v>
      </c>
      <c r="AF2" s="26" t="s">
        <v>183</v>
      </c>
      <c r="AG2" s="26" t="s">
        <v>194</v>
      </c>
      <c r="AH2" s="26" t="s">
        <v>195</v>
      </c>
      <c r="AI2" s="26" t="s">
        <v>198</v>
      </c>
      <c r="AJ2" s="26" t="s">
        <v>199</v>
      </c>
      <c r="AK2" s="26" t="s">
        <v>200</v>
      </c>
      <c r="AL2" s="26" t="s">
        <v>201</v>
      </c>
      <c r="AM2" s="26" t="s">
        <v>202</v>
      </c>
      <c r="AN2" s="26" t="s">
        <v>203</v>
      </c>
      <c r="AO2" s="26" t="s">
        <v>204</v>
      </c>
      <c r="AP2" s="26" t="s">
        <v>205</v>
      </c>
      <c r="AQ2" s="26" t="s">
        <v>206</v>
      </c>
      <c r="AR2" s="26" t="s">
        <v>207</v>
      </c>
      <c r="AS2" s="26" t="s">
        <v>208</v>
      </c>
      <c r="AT2" s="26" t="s">
        <v>209</v>
      </c>
      <c r="AU2" s="26" t="s">
        <v>210</v>
      </c>
      <c r="AV2" s="26" t="s">
        <v>211</v>
      </c>
      <c r="AW2" s="26" t="s">
        <v>212</v>
      </c>
      <c r="AX2" s="26" t="s">
        <v>213</v>
      </c>
      <c r="AY2" s="26" t="s">
        <v>138</v>
      </c>
      <c r="AZ2" s="26" t="s">
        <v>215</v>
      </c>
      <c r="BA2" s="26" t="s">
        <v>14</v>
      </c>
      <c r="BB2" s="26" t="s">
        <v>15</v>
      </c>
      <c r="BC2" s="26" t="s">
        <v>216</v>
      </c>
      <c r="BD2" s="26" t="s">
        <v>184</v>
      </c>
      <c r="BE2" s="26" t="s">
        <v>17</v>
      </c>
      <c r="BF2" s="26" t="s">
        <v>15</v>
      </c>
      <c r="BG2" s="26" t="s">
        <v>217</v>
      </c>
      <c r="BH2" s="26" t="s">
        <v>138</v>
      </c>
      <c r="BI2" s="26" t="s">
        <v>218</v>
      </c>
      <c r="BJ2" s="26" t="s">
        <v>242</v>
      </c>
      <c r="BK2" s="26" t="s">
        <v>220</v>
      </c>
      <c r="BL2" s="26" t="s">
        <v>215</v>
      </c>
      <c r="BM2" s="26" t="s">
        <v>221</v>
      </c>
      <c r="BN2" s="26" t="s">
        <v>222</v>
      </c>
      <c r="BO2" s="26" t="s">
        <v>15</v>
      </c>
      <c r="BP2" s="26" t="s">
        <v>245</v>
      </c>
      <c r="BQ2" s="26" t="s">
        <v>223</v>
      </c>
      <c r="BR2" s="26" t="s">
        <v>223</v>
      </c>
      <c r="BS2" s="26" t="s">
        <v>17</v>
      </c>
      <c r="BT2" s="26" t="s">
        <v>219</v>
      </c>
      <c r="BU2" s="26" t="s">
        <v>215</v>
      </c>
      <c r="BV2" s="26" t="s">
        <v>224</v>
      </c>
      <c r="BW2" s="26" t="s">
        <v>218</v>
      </c>
      <c r="BX2" s="26" t="s">
        <v>219</v>
      </c>
      <c r="BY2" s="26" t="s">
        <v>190</v>
      </c>
      <c r="BZ2" s="26" t="s">
        <v>217</v>
      </c>
      <c r="CA2" s="63" t="s">
        <v>225</v>
      </c>
      <c r="CB2" s="26" t="s">
        <v>138</v>
      </c>
      <c r="CC2" s="26" t="s">
        <v>226</v>
      </c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8"/>
      <c r="DG2" s="28"/>
      <c r="DH2" s="28"/>
      <c r="DI2" s="29"/>
      <c r="DK2" s="17"/>
    </row>
    <row r="3" spans="1:142" ht="31.5" customHeight="1" x14ac:dyDescent="0.3">
      <c r="A3" s="32" t="s">
        <v>11</v>
      </c>
      <c r="B3" s="33" t="s">
        <v>135</v>
      </c>
      <c r="C3" s="34" t="s">
        <v>136</v>
      </c>
      <c r="D3" s="35">
        <v>45605</v>
      </c>
      <c r="E3" s="36">
        <v>45612</v>
      </c>
      <c r="F3" s="36">
        <v>45626</v>
      </c>
      <c r="G3" s="36">
        <v>45640</v>
      </c>
      <c r="H3" s="18">
        <v>45647</v>
      </c>
      <c r="I3" s="18">
        <v>45654</v>
      </c>
      <c r="J3" s="18">
        <v>45661</v>
      </c>
      <c r="K3" s="18">
        <v>45668</v>
      </c>
      <c r="L3" s="18">
        <v>45675</v>
      </c>
      <c r="M3" s="18">
        <v>45682</v>
      </c>
      <c r="N3" s="18">
        <v>45689</v>
      </c>
      <c r="O3" s="18">
        <v>45696</v>
      </c>
      <c r="P3" s="18">
        <v>45703</v>
      </c>
      <c r="Q3" s="18">
        <v>45710</v>
      </c>
      <c r="R3" s="18">
        <v>45717</v>
      </c>
      <c r="S3" s="18">
        <v>45724</v>
      </c>
      <c r="T3" s="18">
        <v>45731</v>
      </c>
      <c r="U3" s="18">
        <v>45732</v>
      </c>
      <c r="V3" s="18">
        <v>45738</v>
      </c>
      <c r="W3" s="18">
        <v>45745</v>
      </c>
      <c r="X3" s="18">
        <v>45752</v>
      </c>
      <c r="Y3" s="18">
        <v>45759</v>
      </c>
      <c r="Z3" s="18">
        <v>45766</v>
      </c>
      <c r="AA3" s="18">
        <v>45773</v>
      </c>
      <c r="AB3" s="18">
        <v>45780</v>
      </c>
      <c r="AC3" s="18">
        <v>45787</v>
      </c>
      <c r="AD3" s="18">
        <v>45794</v>
      </c>
      <c r="AE3" s="18">
        <v>45801</v>
      </c>
      <c r="AF3" s="18">
        <v>45808</v>
      </c>
      <c r="AG3" s="18">
        <v>45815</v>
      </c>
      <c r="AH3" s="18">
        <v>45822</v>
      </c>
      <c r="AI3" s="18">
        <v>45829</v>
      </c>
      <c r="AJ3" s="18">
        <v>45836</v>
      </c>
      <c r="AK3" s="18">
        <v>45843</v>
      </c>
      <c r="AL3" s="18">
        <v>45850</v>
      </c>
      <c r="AM3" s="18">
        <v>45857</v>
      </c>
      <c r="AN3" s="18">
        <v>45864</v>
      </c>
      <c r="AO3" s="18">
        <v>45871</v>
      </c>
      <c r="AP3" s="18">
        <v>45878</v>
      </c>
      <c r="AQ3" s="18">
        <v>45885</v>
      </c>
      <c r="AR3" s="18">
        <v>45892</v>
      </c>
      <c r="AS3" s="18">
        <v>45899</v>
      </c>
      <c r="AT3" s="18">
        <v>45906</v>
      </c>
      <c r="AU3" s="18">
        <v>45913</v>
      </c>
      <c r="AV3" s="18">
        <v>45920</v>
      </c>
      <c r="AW3" s="18">
        <v>45927</v>
      </c>
      <c r="AX3" s="18">
        <v>45934</v>
      </c>
      <c r="AY3" s="18">
        <v>45969</v>
      </c>
      <c r="AZ3" s="18">
        <v>45976</v>
      </c>
      <c r="BA3" s="18">
        <v>45983</v>
      </c>
      <c r="BB3" s="18">
        <v>45990</v>
      </c>
      <c r="BC3" s="18">
        <v>45997</v>
      </c>
      <c r="BD3" s="18">
        <v>46004</v>
      </c>
      <c r="BE3" s="18">
        <v>46011</v>
      </c>
      <c r="BF3" s="18">
        <v>46018</v>
      </c>
      <c r="BG3" s="18">
        <v>46025</v>
      </c>
      <c r="BH3" s="18">
        <v>46032</v>
      </c>
      <c r="BI3" s="18">
        <v>46039</v>
      </c>
      <c r="BJ3" s="18">
        <v>46046</v>
      </c>
      <c r="BK3" s="18">
        <v>46053</v>
      </c>
      <c r="BL3" s="18">
        <v>46060</v>
      </c>
      <c r="BM3" s="18">
        <v>46067</v>
      </c>
      <c r="BN3" s="18">
        <v>46074</v>
      </c>
      <c r="BO3" s="18">
        <v>46081</v>
      </c>
      <c r="BP3" s="18">
        <v>46088</v>
      </c>
      <c r="BQ3" s="18">
        <v>46095</v>
      </c>
      <c r="BR3" s="18">
        <v>46096</v>
      </c>
      <c r="BS3" s="18">
        <v>46102</v>
      </c>
      <c r="BT3" s="18">
        <v>46109</v>
      </c>
      <c r="BU3" s="18">
        <v>46116</v>
      </c>
      <c r="BV3" s="18">
        <v>46123</v>
      </c>
      <c r="BW3" s="18">
        <v>46130</v>
      </c>
      <c r="BX3" s="18">
        <v>46137</v>
      </c>
      <c r="BY3" s="18">
        <v>46144</v>
      </c>
      <c r="BZ3" s="18">
        <v>46151</v>
      </c>
      <c r="CA3" s="18">
        <v>45793</v>
      </c>
      <c r="CB3" s="18">
        <v>46165</v>
      </c>
      <c r="CC3" s="18">
        <v>46172</v>
      </c>
      <c r="CD3" s="18" t="s">
        <v>249</v>
      </c>
      <c r="CE3" s="18" t="s">
        <v>250</v>
      </c>
      <c r="CF3" s="18" t="s">
        <v>251</v>
      </c>
      <c r="CG3" s="18" t="s">
        <v>252</v>
      </c>
      <c r="CH3" s="18" t="s">
        <v>253</v>
      </c>
      <c r="CI3" s="18" t="s">
        <v>254</v>
      </c>
      <c r="CJ3" s="18" t="s">
        <v>255</v>
      </c>
      <c r="CK3" s="18" t="s">
        <v>256</v>
      </c>
      <c r="CL3" s="18" t="s">
        <v>257</v>
      </c>
      <c r="CM3" s="18" t="s">
        <v>258</v>
      </c>
      <c r="CN3" s="18" t="s">
        <v>259</v>
      </c>
      <c r="CO3" s="18" t="s">
        <v>260</v>
      </c>
      <c r="CP3" s="18" t="s">
        <v>261</v>
      </c>
      <c r="CQ3" s="18" t="s">
        <v>262</v>
      </c>
      <c r="CR3" s="18" t="s">
        <v>263</v>
      </c>
      <c r="CS3" s="18" t="s">
        <v>264</v>
      </c>
      <c r="CT3" s="18" t="s">
        <v>265</v>
      </c>
      <c r="CU3" s="18" t="s">
        <v>266</v>
      </c>
      <c r="CV3" s="18">
        <v>46333</v>
      </c>
      <c r="CW3" s="18">
        <v>49993</v>
      </c>
      <c r="CX3" s="18">
        <v>46347</v>
      </c>
      <c r="CY3" s="18">
        <v>46354</v>
      </c>
      <c r="CZ3" s="18">
        <v>46361</v>
      </c>
      <c r="DA3" s="18">
        <v>46368</v>
      </c>
      <c r="DB3" s="18">
        <v>46375</v>
      </c>
      <c r="DC3" s="18">
        <v>46382</v>
      </c>
      <c r="DD3" s="18"/>
      <c r="DE3" s="15" t="s">
        <v>0</v>
      </c>
      <c r="DF3" s="15" t="s">
        <v>1</v>
      </c>
      <c r="DG3" s="15" t="s">
        <v>189</v>
      </c>
      <c r="DH3" s="15" t="s">
        <v>9</v>
      </c>
      <c r="DI3" s="16" t="s">
        <v>10</v>
      </c>
      <c r="DK3" s="62" t="s">
        <v>214</v>
      </c>
      <c r="DL3" s="59"/>
      <c r="DM3" s="60"/>
      <c r="DN3" s="61"/>
      <c r="DT3" s="72"/>
    </row>
    <row r="4" spans="1:142" ht="17.25" customHeight="1" x14ac:dyDescent="0.25">
      <c r="A4" s="67">
        <v>4010872</v>
      </c>
      <c r="B4" s="53" t="s">
        <v>37</v>
      </c>
      <c r="C4" s="54" t="s">
        <v>170</v>
      </c>
      <c r="D4" s="50"/>
      <c r="E4" s="51"/>
      <c r="F4" s="51"/>
      <c r="G4" s="51"/>
      <c r="H4" s="52"/>
      <c r="I4" s="27"/>
      <c r="J4" s="27"/>
      <c r="K4" s="27"/>
      <c r="L4" s="27"/>
      <c r="M4" s="27"/>
      <c r="N4" s="27"/>
      <c r="O4" s="27"/>
      <c r="P4" s="27"/>
      <c r="Q4" s="55">
        <v>11.7</v>
      </c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5">
        <v>9.6999999999999993</v>
      </c>
      <c r="AF4" s="52"/>
      <c r="AG4" s="52"/>
      <c r="AH4" s="55">
        <v>10.7</v>
      </c>
      <c r="AI4" s="52"/>
      <c r="AJ4" s="55">
        <v>13.6</v>
      </c>
      <c r="AK4" s="55">
        <v>19.5</v>
      </c>
      <c r="AL4" s="52"/>
      <c r="AM4" s="55">
        <v>4.9000000000000004</v>
      </c>
      <c r="AN4" s="55">
        <v>9.6999999999999993</v>
      </c>
      <c r="AO4" s="55">
        <v>9.4</v>
      </c>
      <c r="AP4" s="55">
        <v>10.7</v>
      </c>
      <c r="AQ4" s="55">
        <v>7.8</v>
      </c>
      <c r="AR4" s="55">
        <v>6.8</v>
      </c>
      <c r="AS4" s="52"/>
      <c r="AT4" s="52"/>
      <c r="AU4" s="55">
        <v>13.6</v>
      </c>
      <c r="AV4" s="55">
        <v>9.6999999999999993</v>
      </c>
      <c r="AW4" s="55">
        <v>12.7</v>
      </c>
      <c r="AX4" s="55">
        <v>6.8</v>
      </c>
      <c r="AY4" s="55">
        <v>5.8</v>
      </c>
      <c r="AZ4" s="52"/>
      <c r="BA4" s="52"/>
      <c r="BB4" s="55">
        <v>12.7</v>
      </c>
      <c r="BC4" s="55">
        <v>12.7</v>
      </c>
      <c r="BD4" s="55">
        <v>16.600000000000001</v>
      </c>
      <c r="BE4" s="55">
        <v>14.2</v>
      </c>
      <c r="BF4" s="52"/>
      <c r="BG4" s="52"/>
      <c r="BH4" s="55">
        <v>12.7</v>
      </c>
      <c r="BI4" s="55">
        <v>11.2</v>
      </c>
      <c r="BJ4" s="55">
        <v>11.7</v>
      </c>
      <c r="BK4" s="52"/>
      <c r="BL4" s="52"/>
      <c r="BM4" s="52"/>
      <c r="BN4" s="55">
        <v>12.3</v>
      </c>
      <c r="BO4" s="55">
        <v>8.8000000000000007</v>
      </c>
      <c r="BP4" s="52"/>
      <c r="BQ4" s="55"/>
      <c r="BR4" s="55"/>
      <c r="BS4" s="55"/>
      <c r="BT4" s="55"/>
      <c r="BU4" s="55"/>
      <c r="BV4" s="55"/>
      <c r="BW4" s="55">
        <v>14</v>
      </c>
      <c r="BX4" s="55"/>
      <c r="BY4" s="55">
        <v>9.6999999999999993</v>
      </c>
      <c r="BZ4" s="55"/>
      <c r="CA4" s="55"/>
      <c r="CB4" s="55">
        <v>11.7</v>
      </c>
      <c r="CC4" s="55">
        <v>4.9000000000000004</v>
      </c>
      <c r="CD4" s="55">
        <v>4.9000000000000004</v>
      </c>
      <c r="CE4" s="55"/>
      <c r="CF4" s="55">
        <v>13.6</v>
      </c>
      <c r="CG4" s="55">
        <v>14.6</v>
      </c>
      <c r="CH4" s="55">
        <v>9.6999999999999993</v>
      </c>
      <c r="CI4" s="55">
        <v>10.7</v>
      </c>
      <c r="CJ4" s="55">
        <v>10.7</v>
      </c>
      <c r="CK4" s="55">
        <v>11.7</v>
      </c>
      <c r="CL4" s="55">
        <v>4.9000000000000004</v>
      </c>
      <c r="CM4" s="55">
        <v>9.6999999999999993</v>
      </c>
      <c r="CN4" s="55">
        <v>9.6999999999999993</v>
      </c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40">
        <f>COUNT(D4:DD4)</f>
        <v>39</v>
      </c>
      <c r="DF4" s="38">
        <f>ROUND(AVERAGE(D4:DD4),1)</f>
        <v>10.7</v>
      </c>
      <c r="DG4" s="41" cm="1">
        <f t="array" ref="DG4">IF(DE4&gt;=8,ROUND(AVERAGE(_xlfn.TAKE(_xlfn.TAKE(_xlfn._xlws.SORT(_xlfn.TAKE(_xlfn._xlws.FILTER(D4:DD4,D4:DD4&lt;&gt;""),1,-8),1,1,TRUE),,7),,-6)),1),"")</f>
        <v>10.4</v>
      </c>
      <c r="DH4" s="42" t="s">
        <v>7</v>
      </c>
      <c r="DI4" s="43">
        <f t="shared" ref="DI4:DI35" si="0">IF(DG4&lt;&gt;"",
IF(DH4="Gold",ROUND(-((DG4*($C$115/113))+($B$115-72)),3),
IF(DH4="Blue",ROUND(-((DG4*($C$116/113))+($B$116-72)),3),
IF(DH4="Blue/White",ROUND(-((DG4*($C$117/113))+($B$117-72)),3),
IF(DH4="White",ROUND(-((DG4*($C$118/113))+($B$118-72)),3),
IF(DH4="White/Red",ROUND(-((DG4*($C$119/113))+($B$119-72)),3),
IF(DH4="Red",ROUND(-((DG4*($C$120/113))+($B$120-72)),3),0)))))),"")</f>
        <v>-6.6760000000000002</v>
      </c>
      <c r="DK4" cm="1">
        <f t="array" ref="DK4:DR4">IF(DE4&gt;=8,_xlfn.TAKE(_xlfn._xlws.FILTER(D4:DD4,D4:DD4&lt;&gt;""),1,-8),"")</f>
        <v>14.6</v>
      </c>
      <c r="DL4">
        <v>9.6999999999999993</v>
      </c>
      <c r="DM4">
        <v>10.7</v>
      </c>
      <c r="DN4">
        <v>10.7</v>
      </c>
      <c r="DO4">
        <v>11.7</v>
      </c>
      <c r="DP4">
        <v>4.9000000000000004</v>
      </c>
      <c r="DQ4">
        <v>9.6999999999999993</v>
      </c>
      <c r="DR4">
        <v>9.6999999999999993</v>
      </c>
    </row>
    <row r="5" spans="1:142" ht="17.25" customHeight="1" x14ac:dyDescent="0.25">
      <c r="A5" s="37">
        <v>1380692</v>
      </c>
      <c r="B5" s="21" t="s">
        <v>44</v>
      </c>
      <c r="C5" s="31" t="s">
        <v>45</v>
      </c>
      <c r="D5" s="38">
        <v>29.2</v>
      </c>
      <c r="E5" s="38">
        <v>24.4</v>
      </c>
      <c r="F5" s="38"/>
      <c r="G5" s="38"/>
      <c r="H5" s="39"/>
      <c r="I5" s="39"/>
      <c r="J5" s="38"/>
      <c r="K5" s="38"/>
      <c r="L5" s="38">
        <v>16</v>
      </c>
      <c r="M5" s="38"/>
      <c r="N5" s="38"/>
      <c r="O5" s="38"/>
      <c r="P5" s="38"/>
      <c r="Q5" s="38"/>
      <c r="R5" s="38">
        <v>27.3</v>
      </c>
      <c r="S5" s="38"/>
      <c r="T5" s="38"/>
      <c r="U5" s="38"/>
      <c r="V5" s="38"/>
      <c r="W5" s="38"/>
      <c r="X5" s="38"/>
      <c r="Y5" s="38"/>
      <c r="Z5" s="38"/>
      <c r="AA5" s="38"/>
      <c r="AB5" s="38">
        <v>31.2</v>
      </c>
      <c r="AC5" s="38"/>
      <c r="AD5" s="38"/>
      <c r="AE5" s="38">
        <v>23.4</v>
      </c>
      <c r="AF5" s="38"/>
      <c r="AG5" s="38"/>
      <c r="AH5" s="38"/>
      <c r="AI5" s="38">
        <v>24.4</v>
      </c>
      <c r="AJ5" s="38"/>
      <c r="AK5" s="38"/>
      <c r="AL5" s="38"/>
      <c r="AM5" s="38"/>
      <c r="AN5" s="38"/>
      <c r="AO5" s="38"/>
      <c r="AP5" s="38"/>
      <c r="AQ5" s="38"/>
      <c r="AR5" s="38"/>
      <c r="AS5" s="38">
        <v>27.3</v>
      </c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>
        <v>32.700000000000003</v>
      </c>
      <c r="BX5" s="38"/>
      <c r="BY5" s="38">
        <v>27.3</v>
      </c>
      <c r="BZ5" s="38"/>
      <c r="CA5" s="38"/>
      <c r="CB5" s="38"/>
      <c r="CC5" s="38"/>
      <c r="CD5" s="38"/>
      <c r="CE5" s="38">
        <v>34.1</v>
      </c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40">
        <f t="shared" ref="DE5:DE69" si="1">COUNT(D5:DD5)</f>
        <v>11</v>
      </c>
      <c r="DF5" s="38">
        <f t="shared" ref="DF5:DF69" si="2">ROUND(AVERAGE(D5:DD5),1)</f>
        <v>27</v>
      </c>
      <c r="DG5" s="41" cm="1">
        <f t="array" ref="DG5">IF(DE5&gt;=8,ROUND(AVERAGE(_xlfn.TAKE(_xlfn.TAKE(_xlfn._xlws.SORT(_xlfn.TAKE(_xlfn._xlws.FILTER(D5:DD5,D5:DD5&lt;&gt;""),1,-8),1,1,TRUE),,7),,-6)),1),"")</f>
        <v>28.4</v>
      </c>
      <c r="DH5" s="42" t="s">
        <v>7</v>
      </c>
      <c r="DI5" s="43">
        <f t="shared" si="0"/>
        <v>-25.154</v>
      </c>
      <c r="DK5" cm="1">
        <f t="array" ref="DK5:DR5">IF(DE5&gt;=8,_xlfn.TAKE(_xlfn._xlws.FILTER(D5:DD5,D5:DD5&lt;&gt;""),1,-8),"")</f>
        <v>27.3</v>
      </c>
      <c r="DL5" s="4">
        <v>31.2</v>
      </c>
      <c r="DM5" s="4">
        <v>23.4</v>
      </c>
      <c r="DN5" s="4">
        <v>24.4</v>
      </c>
      <c r="DO5" s="4">
        <v>27.3</v>
      </c>
      <c r="DP5" s="4">
        <v>32.700000000000003</v>
      </c>
      <c r="DQ5" s="4">
        <v>27.3</v>
      </c>
      <c r="DR5" s="4">
        <v>34.1</v>
      </c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</row>
    <row r="6" spans="1:142" x14ac:dyDescent="0.25">
      <c r="A6" s="37">
        <v>598835</v>
      </c>
      <c r="B6" s="21" t="s">
        <v>114</v>
      </c>
      <c r="C6" s="31" t="s">
        <v>115</v>
      </c>
      <c r="D6" s="38"/>
      <c r="E6" s="38">
        <v>14.6</v>
      </c>
      <c r="F6" s="38"/>
      <c r="G6" s="38"/>
      <c r="H6" s="39"/>
      <c r="I6" s="39"/>
      <c r="J6" s="38"/>
      <c r="K6" s="38">
        <v>18.5</v>
      </c>
      <c r="L6" s="38">
        <v>13.1</v>
      </c>
      <c r="M6" s="38"/>
      <c r="N6" s="38"/>
      <c r="O6" s="38">
        <v>17.100000000000001</v>
      </c>
      <c r="P6" s="38"/>
      <c r="Q6" s="38"/>
      <c r="R6" s="38">
        <v>18</v>
      </c>
      <c r="S6" s="38">
        <v>11.7</v>
      </c>
      <c r="T6" s="38">
        <v>12.7</v>
      </c>
      <c r="U6" s="38">
        <v>8.8000000000000007</v>
      </c>
      <c r="V6" s="38"/>
      <c r="W6" s="38"/>
      <c r="X6" s="38"/>
      <c r="Y6" s="38">
        <v>12.7</v>
      </c>
      <c r="Z6" s="38"/>
      <c r="AA6" s="38">
        <v>10.7</v>
      </c>
      <c r="AB6" s="38">
        <v>14.6</v>
      </c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>
        <v>18.5</v>
      </c>
      <c r="AO6" s="38"/>
      <c r="AP6" s="38"/>
      <c r="AQ6" s="38">
        <v>10.7</v>
      </c>
      <c r="AR6" s="38"/>
      <c r="AS6" s="38"/>
      <c r="AT6" s="38"/>
      <c r="AU6" s="38">
        <v>8.8000000000000007</v>
      </c>
      <c r="AV6" s="38"/>
      <c r="AW6" s="38"/>
      <c r="AX6" s="38"/>
      <c r="AY6" s="38"/>
      <c r="AZ6" s="38"/>
      <c r="BA6" s="38"/>
      <c r="BB6" s="38"/>
      <c r="BC6" s="38">
        <v>20.5</v>
      </c>
      <c r="BD6" s="38">
        <v>12.7</v>
      </c>
      <c r="BE6" s="38">
        <v>20.9</v>
      </c>
      <c r="BF6" s="38"/>
      <c r="BG6" s="38"/>
      <c r="BH6" s="38">
        <v>17.5</v>
      </c>
      <c r="BI6" s="38">
        <v>15.2</v>
      </c>
      <c r="BJ6" s="38">
        <v>14.6</v>
      </c>
      <c r="BK6" s="38"/>
      <c r="BL6" s="38"/>
      <c r="BM6" s="38"/>
      <c r="BN6" s="38"/>
      <c r="BO6" s="38">
        <v>17.5</v>
      </c>
      <c r="BP6" s="38"/>
      <c r="BQ6" s="38">
        <v>15.6</v>
      </c>
      <c r="BR6" s="38">
        <v>12.7</v>
      </c>
      <c r="BS6" s="38"/>
      <c r="BT6" s="38"/>
      <c r="BU6" s="38"/>
      <c r="BV6" s="38"/>
      <c r="BW6" s="38"/>
      <c r="BX6" s="38"/>
      <c r="BY6" s="38">
        <v>17.5</v>
      </c>
      <c r="BZ6" s="38"/>
      <c r="CA6" s="38"/>
      <c r="CB6" s="38"/>
      <c r="CC6" s="38"/>
      <c r="CD6" s="38">
        <v>15.6</v>
      </c>
      <c r="CE6" s="38">
        <v>14.6</v>
      </c>
      <c r="CF6" s="38"/>
      <c r="CG6" s="38"/>
      <c r="CH6" s="38"/>
      <c r="CI6" s="38">
        <v>15.6</v>
      </c>
      <c r="CJ6" s="38">
        <v>9.6999999999999993</v>
      </c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40">
        <f t="shared" si="1"/>
        <v>28</v>
      </c>
      <c r="DF6" s="38">
        <f t="shared" si="2"/>
        <v>14.7</v>
      </c>
      <c r="DG6" s="41" cm="1">
        <f t="array" ref="DG6">IF(DE6&gt;=8,ROUND(AVERAGE(_xlfn.TAKE(_xlfn.TAKE(_xlfn._xlws.SORT(_xlfn.TAKE(_xlfn._xlws.FILTER(D6:DD6,D6:DD6&lt;&gt;""),1,-8),1,1,TRUE),,7),,-6)),1),"")</f>
        <v>15.3</v>
      </c>
      <c r="DH6" s="42" t="s">
        <v>7</v>
      </c>
      <c r="DI6" s="43">
        <f t="shared" si="0"/>
        <v>-11.706</v>
      </c>
      <c r="DK6" cm="1">
        <f t="array" ref="DK6:DR6">IF(DE6&gt;=8,_xlfn.TAKE(_xlfn._xlws.FILTER(D6:DD6,D6:DD6&lt;&gt;""),1,-8),"")</f>
        <v>17.5</v>
      </c>
      <c r="DL6">
        <v>15.6</v>
      </c>
      <c r="DM6">
        <v>12.7</v>
      </c>
      <c r="DN6">
        <v>17.5</v>
      </c>
      <c r="DO6">
        <v>15.6</v>
      </c>
      <c r="DP6">
        <v>14.6</v>
      </c>
      <c r="DQ6">
        <v>15.6</v>
      </c>
      <c r="DR6">
        <v>9.6999999999999993</v>
      </c>
    </row>
    <row r="7" spans="1:142" x14ac:dyDescent="0.25">
      <c r="A7" s="37">
        <v>11624847</v>
      </c>
      <c r="B7" s="21" t="s">
        <v>133</v>
      </c>
      <c r="C7" s="31" t="s">
        <v>134</v>
      </c>
      <c r="D7" s="38">
        <v>13.6</v>
      </c>
      <c r="E7" s="38">
        <v>15.6</v>
      </c>
      <c r="F7" s="38"/>
      <c r="G7" s="38"/>
      <c r="H7" s="39"/>
      <c r="I7" s="39"/>
      <c r="J7" s="38"/>
      <c r="K7" s="38">
        <v>21.4</v>
      </c>
      <c r="L7" s="38"/>
      <c r="M7" s="38"/>
      <c r="N7" s="38"/>
      <c r="O7" s="38"/>
      <c r="P7" s="38">
        <v>17.5</v>
      </c>
      <c r="Q7" s="38"/>
      <c r="R7" s="38"/>
      <c r="S7" s="38"/>
      <c r="T7" s="38">
        <v>16.600000000000001</v>
      </c>
      <c r="U7" s="38">
        <v>10.7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>
        <v>22.4</v>
      </c>
      <c r="AZ7" s="38"/>
      <c r="BA7" s="38"/>
      <c r="BB7" s="38"/>
      <c r="BC7" s="38"/>
      <c r="BD7" s="38"/>
      <c r="BE7" s="38"/>
      <c r="BF7" s="38"/>
      <c r="BG7" s="38"/>
      <c r="BH7" s="38">
        <v>13.6</v>
      </c>
      <c r="BI7" s="38"/>
      <c r="BJ7" s="38"/>
      <c r="BK7" s="38"/>
      <c r="BL7" s="38"/>
      <c r="BM7" s="38">
        <v>17.5</v>
      </c>
      <c r="BN7" s="38"/>
      <c r="BO7" s="38"/>
      <c r="BP7" s="38"/>
      <c r="BQ7" s="38">
        <v>17.5</v>
      </c>
      <c r="BR7" s="38">
        <v>19.5</v>
      </c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40">
        <f t="shared" si="1"/>
        <v>11</v>
      </c>
      <c r="DF7" s="38">
        <f t="shared" si="2"/>
        <v>16.899999999999999</v>
      </c>
      <c r="DG7" s="41" cm="1">
        <f t="array" ref="DG7">IF(DE7&gt;=8,ROUND(AVERAGE(_xlfn.TAKE(_xlfn.TAKE(_xlfn._xlws.SORT(_xlfn.TAKE(_xlfn._xlws.FILTER(D7:DD7,D7:DD7&lt;&gt;""),1,-8),1,1,TRUE),,7),,-6)),1),"")</f>
        <v>17</v>
      </c>
      <c r="DH7" s="42" t="s">
        <v>7</v>
      </c>
      <c r="DI7" s="43">
        <f t="shared" si="0"/>
        <v>-13.451000000000001</v>
      </c>
      <c r="DK7" cm="1">
        <f t="array" ref="DK7:DR7">IF(DE7&gt;=8,_xlfn.TAKE(_xlfn._xlws.FILTER(D7:DD7,D7:DD7&lt;&gt;""),1,-8),"")</f>
        <v>17.5</v>
      </c>
      <c r="DL7">
        <v>16.600000000000001</v>
      </c>
      <c r="DM7">
        <v>10.7</v>
      </c>
      <c r="DN7">
        <v>22.4</v>
      </c>
      <c r="DO7">
        <v>13.6</v>
      </c>
      <c r="DP7">
        <v>17.5</v>
      </c>
      <c r="DQ7">
        <v>17.5</v>
      </c>
      <c r="DR7">
        <v>19.5</v>
      </c>
    </row>
    <row r="8" spans="1:142" x14ac:dyDescent="0.25">
      <c r="A8" s="37">
        <v>9348287</v>
      </c>
      <c r="B8" s="21" t="s">
        <v>88</v>
      </c>
      <c r="C8" s="31" t="s">
        <v>89</v>
      </c>
      <c r="D8" s="38">
        <v>28.3</v>
      </c>
      <c r="E8" s="38">
        <v>25.3</v>
      </c>
      <c r="F8" s="38">
        <v>24.4</v>
      </c>
      <c r="G8" s="38"/>
      <c r="H8" s="39">
        <v>20.5</v>
      </c>
      <c r="I8" s="39">
        <v>17.5</v>
      </c>
      <c r="J8" s="38"/>
      <c r="K8" s="38">
        <v>36</v>
      </c>
      <c r="L8" s="38"/>
      <c r="M8" s="38">
        <v>20.5</v>
      </c>
      <c r="N8" s="38"/>
      <c r="O8" s="38">
        <v>29.2</v>
      </c>
      <c r="P8" s="38">
        <v>31.2</v>
      </c>
      <c r="Q8" s="38">
        <v>27.3</v>
      </c>
      <c r="R8" s="38">
        <v>23.4</v>
      </c>
      <c r="S8" s="38">
        <v>32.1</v>
      </c>
      <c r="T8" s="38">
        <v>32.5</v>
      </c>
      <c r="U8" s="38">
        <v>35.299999999999997</v>
      </c>
      <c r="V8" s="38"/>
      <c r="W8" s="38">
        <v>34.1</v>
      </c>
      <c r="X8" s="38"/>
      <c r="Y8" s="38"/>
      <c r="Z8" s="38"/>
      <c r="AA8" s="38">
        <v>35.1</v>
      </c>
      <c r="AB8" s="38">
        <v>31.2</v>
      </c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>
        <v>23.4</v>
      </c>
      <c r="AZ8" s="38"/>
      <c r="BA8" s="38"/>
      <c r="BB8" s="38">
        <v>25.3</v>
      </c>
      <c r="BC8" s="38">
        <v>25.3</v>
      </c>
      <c r="BD8" s="38"/>
      <c r="BE8" s="38">
        <v>22.4</v>
      </c>
      <c r="BF8" s="38">
        <v>22.4</v>
      </c>
      <c r="BG8" s="38"/>
      <c r="BH8" s="38"/>
      <c r="BI8" s="38">
        <v>23.3</v>
      </c>
      <c r="BJ8" s="38">
        <v>28.3</v>
      </c>
      <c r="BK8" s="38"/>
      <c r="BL8" s="38"/>
      <c r="BM8" s="38">
        <v>25.3</v>
      </c>
      <c r="BN8" s="38">
        <v>23.4</v>
      </c>
      <c r="BO8" s="38">
        <v>27.3</v>
      </c>
      <c r="BP8" s="38"/>
      <c r="BQ8" s="38">
        <v>31.2</v>
      </c>
      <c r="BR8" s="38">
        <v>28.3</v>
      </c>
      <c r="BS8" s="38"/>
      <c r="BT8" s="38"/>
      <c r="BU8" s="38"/>
      <c r="BV8" s="38"/>
      <c r="BW8" s="38"/>
      <c r="BX8" s="38"/>
      <c r="BY8" s="38">
        <v>27.3</v>
      </c>
      <c r="BZ8" s="38"/>
      <c r="CA8" s="38"/>
      <c r="CB8" s="38"/>
      <c r="CC8" s="38">
        <v>26.6</v>
      </c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40">
        <f t="shared" si="1"/>
        <v>31</v>
      </c>
      <c r="DF8" s="38">
        <f t="shared" si="2"/>
        <v>27.2</v>
      </c>
      <c r="DG8" s="41" cm="1">
        <f t="array" ref="DG8">IF(DE8&gt;=8,ROUND(AVERAGE(_xlfn.TAKE(_xlfn.TAKE(_xlfn._xlws.SORT(_xlfn.TAKE(_xlfn._xlws.FILTER(D8:DD8,D8:DD8&lt;&gt;""),1,-8),1,1,TRUE),,7),,-6)),1),"")</f>
        <v>27.2</v>
      </c>
      <c r="DH8" s="42" t="s">
        <v>7</v>
      </c>
      <c r="DI8" s="43">
        <f t="shared" si="0"/>
        <v>-23.922000000000001</v>
      </c>
      <c r="DK8" cm="1">
        <f t="array" ref="DK8:DR8">IF(DE8&gt;=8,_xlfn.TAKE(_xlfn._xlws.FILTER(D8:DD8,D8:DD8&lt;&gt;""),1,-8),"")</f>
        <v>28.3</v>
      </c>
      <c r="DL8">
        <v>25.3</v>
      </c>
      <c r="DM8">
        <v>23.4</v>
      </c>
      <c r="DN8">
        <v>27.3</v>
      </c>
      <c r="DO8">
        <v>31.2</v>
      </c>
      <c r="DP8">
        <v>28.3</v>
      </c>
      <c r="DQ8">
        <v>27.3</v>
      </c>
      <c r="DR8">
        <v>26.6</v>
      </c>
    </row>
    <row r="9" spans="1:142" ht="15" customHeight="1" x14ac:dyDescent="0.25">
      <c r="A9" s="37">
        <v>12616851</v>
      </c>
      <c r="B9" s="21" t="s">
        <v>99</v>
      </c>
      <c r="C9" s="31" t="s">
        <v>100</v>
      </c>
      <c r="D9" s="38">
        <v>8.8000000000000007</v>
      </c>
      <c r="E9" s="38">
        <v>10.7</v>
      </c>
      <c r="F9" s="38">
        <v>15</v>
      </c>
      <c r="G9" s="38">
        <v>12.7</v>
      </c>
      <c r="H9" s="39"/>
      <c r="I9" s="39"/>
      <c r="J9" s="38"/>
      <c r="K9" s="38"/>
      <c r="L9" s="38"/>
      <c r="M9" s="38"/>
      <c r="N9" s="38"/>
      <c r="O9" s="38"/>
      <c r="P9" s="38">
        <v>13.6</v>
      </c>
      <c r="Q9" s="38">
        <v>11.7</v>
      </c>
      <c r="R9" s="38"/>
      <c r="S9" s="38">
        <v>11.7</v>
      </c>
      <c r="T9" s="38">
        <v>8.4</v>
      </c>
      <c r="U9" s="38">
        <v>13.1</v>
      </c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>
        <v>9.6999999999999993</v>
      </c>
      <c r="AH9" s="38">
        <v>5.8</v>
      </c>
      <c r="AI9" s="38">
        <v>10.7</v>
      </c>
      <c r="AJ9" s="38">
        <v>13.6</v>
      </c>
      <c r="AK9" s="38">
        <v>12.7</v>
      </c>
      <c r="AL9" s="38">
        <v>13.6</v>
      </c>
      <c r="AM9" s="38"/>
      <c r="AN9" s="38">
        <v>14.6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>
        <v>14.6</v>
      </c>
      <c r="AZ9" s="38"/>
      <c r="BA9" s="38"/>
      <c r="BB9" s="38"/>
      <c r="BC9" s="38"/>
      <c r="BD9" s="38"/>
      <c r="BE9" s="38">
        <v>17.100000000000001</v>
      </c>
      <c r="BF9" s="38"/>
      <c r="BG9" s="38"/>
      <c r="BH9" s="38">
        <v>9.6999999999999993</v>
      </c>
      <c r="BI9" s="38">
        <v>9.4</v>
      </c>
      <c r="BJ9" s="38"/>
      <c r="BK9" s="38"/>
      <c r="BL9" s="38"/>
      <c r="BM9" s="38"/>
      <c r="BN9" s="38"/>
      <c r="BO9" s="38">
        <v>13.6</v>
      </c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>
        <v>14.6</v>
      </c>
      <c r="CC9" s="38">
        <v>6.8</v>
      </c>
      <c r="CD9" s="38">
        <v>9.6999999999999993</v>
      </c>
      <c r="CE9" s="38"/>
      <c r="CF9" s="38"/>
      <c r="CG9" s="38">
        <v>7.9</v>
      </c>
      <c r="CH9" s="38"/>
      <c r="CI9" s="38"/>
      <c r="CJ9" s="38"/>
      <c r="CK9" s="38"/>
      <c r="CL9" s="38"/>
      <c r="CM9" s="38">
        <v>13.6</v>
      </c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40">
        <f t="shared" si="1"/>
        <v>26</v>
      </c>
      <c r="DF9" s="38">
        <f t="shared" si="2"/>
        <v>11.7</v>
      </c>
      <c r="DG9" s="41" cm="1">
        <f t="array" ref="DG9">IF(DE9&gt;=8,ROUND(AVERAGE(_xlfn.TAKE(_xlfn.TAKE(_xlfn._xlws.SORT(_xlfn.TAKE(_xlfn._xlws.FILTER(D9:DD9,D9:DD9&lt;&gt;""),1,-8),1,1,TRUE),,7),,-6)),1),"")</f>
        <v>10.7</v>
      </c>
      <c r="DH9" s="42" t="s">
        <v>7</v>
      </c>
      <c r="DI9" s="43">
        <f t="shared" si="0"/>
        <v>-6.984</v>
      </c>
      <c r="DK9" cm="1">
        <f t="array" ref="DK9:DR9">IF(DE9&gt;=8,_xlfn.TAKE(_xlfn._xlws.FILTER(D9:DD9,D9:DD9&lt;&gt;""),1,-8),"")</f>
        <v>9.6999999999999993</v>
      </c>
      <c r="DL9">
        <v>9.4</v>
      </c>
      <c r="DM9">
        <v>13.6</v>
      </c>
      <c r="DN9">
        <v>14.6</v>
      </c>
      <c r="DO9">
        <v>6.8</v>
      </c>
      <c r="DP9">
        <v>9.6999999999999993</v>
      </c>
      <c r="DQ9">
        <v>7.9</v>
      </c>
      <c r="DR9">
        <v>13.6</v>
      </c>
    </row>
    <row r="10" spans="1:142" ht="15" customHeight="1" x14ac:dyDescent="0.25">
      <c r="A10" s="37">
        <v>9358198</v>
      </c>
      <c r="B10" s="21" t="s">
        <v>23</v>
      </c>
      <c r="C10" s="31" t="s">
        <v>24</v>
      </c>
      <c r="D10" s="38">
        <v>28.6</v>
      </c>
      <c r="E10" s="38">
        <v>26.5</v>
      </c>
      <c r="F10" s="38">
        <v>28.6</v>
      </c>
      <c r="G10" s="38">
        <v>36.9</v>
      </c>
      <c r="H10" s="39">
        <v>30.7</v>
      </c>
      <c r="I10" s="39">
        <v>24.4</v>
      </c>
      <c r="J10" s="38"/>
      <c r="K10" s="38">
        <v>29.6</v>
      </c>
      <c r="L10" s="38">
        <v>30.7</v>
      </c>
      <c r="M10" s="38">
        <v>30.7</v>
      </c>
      <c r="N10" s="38"/>
      <c r="O10" s="38">
        <v>31.7</v>
      </c>
      <c r="P10" s="38">
        <v>35.9</v>
      </c>
      <c r="Q10" s="38">
        <v>27.5</v>
      </c>
      <c r="R10" s="38">
        <v>30.7</v>
      </c>
      <c r="S10" s="38">
        <v>32.700000000000003</v>
      </c>
      <c r="T10" s="38"/>
      <c r="U10" s="38"/>
      <c r="V10" s="38">
        <v>30.7</v>
      </c>
      <c r="W10" s="38">
        <v>28.6</v>
      </c>
      <c r="X10" s="38"/>
      <c r="Y10" s="38">
        <v>29.6</v>
      </c>
      <c r="Z10" s="38"/>
      <c r="AA10" s="38">
        <v>28.6</v>
      </c>
      <c r="AB10" s="38">
        <v>23.3</v>
      </c>
      <c r="AC10" s="38"/>
      <c r="AD10" s="38"/>
      <c r="AE10" s="38">
        <v>21.2</v>
      </c>
      <c r="AF10" s="38"/>
      <c r="AG10" s="38">
        <v>29.6</v>
      </c>
      <c r="AH10" s="38">
        <v>31.7</v>
      </c>
      <c r="AI10" s="38"/>
      <c r="AJ10" s="38">
        <v>28.6</v>
      </c>
      <c r="AK10" s="38">
        <v>31.7</v>
      </c>
      <c r="AL10" s="38">
        <v>34.799999999999997</v>
      </c>
      <c r="AM10" s="38">
        <v>35.9</v>
      </c>
      <c r="AN10" s="38"/>
      <c r="AO10" s="38">
        <v>25.4</v>
      </c>
      <c r="AP10" s="38">
        <v>34.799999999999997</v>
      </c>
      <c r="AQ10" s="38"/>
      <c r="AR10" s="38">
        <v>35.9</v>
      </c>
      <c r="AS10" s="38"/>
      <c r="AT10" s="38">
        <v>34.799999999999997</v>
      </c>
      <c r="AU10" s="38">
        <v>34.799999999999997</v>
      </c>
      <c r="AV10" s="38">
        <v>33.799999999999997</v>
      </c>
      <c r="AW10" s="38">
        <v>26.5</v>
      </c>
      <c r="AX10" s="38">
        <v>24.4</v>
      </c>
      <c r="AY10" s="38">
        <v>29.6</v>
      </c>
      <c r="AZ10" s="38"/>
      <c r="BA10" s="38"/>
      <c r="BB10" s="38">
        <v>30.7</v>
      </c>
      <c r="BC10" s="38">
        <v>39</v>
      </c>
      <c r="BD10" s="38">
        <v>28.6</v>
      </c>
      <c r="BE10" s="38">
        <v>28.6</v>
      </c>
      <c r="BF10" s="38">
        <v>31.7</v>
      </c>
      <c r="BG10" s="38"/>
      <c r="BH10" s="38">
        <v>32.700000000000003</v>
      </c>
      <c r="BI10" s="38">
        <v>28.6</v>
      </c>
      <c r="BJ10" s="38">
        <v>27.5</v>
      </c>
      <c r="BK10" s="38"/>
      <c r="BL10" s="38"/>
      <c r="BM10" s="38"/>
      <c r="BN10" s="38">
        <v>42.2</v>
      </c>
      <c r="BO10" s="38">
        <v>33.799999999999997</v>
      </c>
      <c r="BP10" s="38"/>
      <c r="BQ10" s="38">
        <v>25.4</v>
      </c>
      <c r="BR10" s="38">
        <v>39</v>
      </c>
      <c r="BS10" s="38"/>
      <c r="BT10" s="38"/>
      <c r="BU10" s="38"/>
      <c r="BV10" s="38"/>
      <c r="BW10" s="38"/>
      <c r="BX10" s="38"/>
      <c r="BY10" s="38">
        <v>35.9</v>
      </c>
      <c r="BZ10" s="38"/>
      <c r="CA10" s="38"/>
      <c r="CB10" s="38">
        <v>32.700000000000003</v>
      </c>
      <c r="CC10" s="38">
        <v>36.9</v>
      </c>
      <c r="CD10" s="38">
        <v>32.700000000000003</v>
      </c>
      <c r="CE10" s="38"/>
      <c r="CF10" s="38"/>
      <c r="CG10" s="38"/>
      <c r="CH10" s="38"/>
      <c r="CI10" s="38"/>
      <c r="CJ10" s="38">
        <v>41.1</v>
      </c>
      <c r="CK10" s="38"/>
      <c r="CL10" s="38"/>
      <c r="CM10" s="38">
        <v>33.799999999999997</v>
      </c>
      <c r="CN10" s="38">
        <v>40.1</v>
      </c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40">
        <f t="shared" si="1"/>
        <v>54</v>
      </c>
      <c r="DF10" s="38">
        <f t="shared" si="2"/>
        <v>31.5</v>
      </c>
      <c r="DG10" s="41" cm="1">
        <f t="array" ref="DG10">IF(DE10&gt;=8,ROUND(AVERAGE(_xlfn.TAKE(_xlfn.TAKE(_xlfn._xlws.SORT(_xlfn.TAKE(_xlfn._xlws.FILTER(D10:DD10,D10:DD10&lt;&gt;""),1,-8),1,1,TRUE),,7),,-6)),1),"")</f>
        <v>36.4</v>
      </c>
      <c r="DH10" s="42" t="s">
        <v>8</v>
      </c>
      <c r="DI10" s="43">
        <f t="shared" si="0"/>
        <v>-27.489000000000001</v>
      </c>
      <c r="DK10" cm="1">
        <f t="array" ref="DK10:DR10">IF(DE10&gt;=8,_xlfn.TAKE(_xlfn._xlws.FILTER(D10:DD10,D10:DD10&lt;&gt;""),1,-8),"")</f>
        <v>39</v>
      </c>
      <c r="DL10">
        <v>35.9</v>
      </c>
      <c r="DM10">
        <v>32.700000000000003</v>
      </c>
      <c r="DN10">
        <v>36.9</v>
      </c>
      <c r="DO10">
        <v>32.700000000000003</v>
      </c>
      <c r="DP10">
        <v>41.1</v>
      </c>
      <c r="DQ10">
        <v>33.799999999999997</v>
      </c>
      <c r="DR10">
        <v>40.1</v>
      </c>
    </row>
    <row r="11" spans="1:142" x14ac:dyDescent="0.25">
      <c r="A11" s="37">
        <v>9244560</v>
      </c>
      <c r="B11" s="21" t="s">
        <v>126</v>
      </c>
      <c r="C11" s="31" t="s">
        <v>127</v>
      </c>
      <c r="D11" s="38">
        <v>12.7</v>
      </c>
      <c r="E11" s="38">
        <v>14.6</v>
      </c>
      <c r="F11" s="38"/>
      <c r="G11" s="38"/>
      <c r="H11" s="39"/>
      <c r="I11" s="39"/>
      <c r="J11" s="38"/>
      <c r="K11" s="38"/>
      <c r="L11" s="38"/>
      <c r="M11" s="38">
        <v>14.6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>
        <v>18.5</v>
      </c>
      <c r="Z11" s="38"/>
      <c r="AA11" s="38">
        <v>19.5</v>
      </c>
      <c r="AB11" s="38"/>
      <c r="AC11" s="38"/>
      <c r="AD11" s="38"/>
      <c r="AE11" s="38">
        <v>16.600000000000001</v>
      </c>
      <c r="AF11" s="38"/>
      <c r="AG11" s="38">
        <v>10.7</v>
      </c>
      <c r="AH11" s="38"/>
      <c r="AI11" s="38">
        <v>13.6</v>
      </c>
      <c r="AJ11" s="38">
        <v>18.5</v>
      </c>
      <c r="AK11" s="38"/>
      <c r="AL11" s="38"/>
      <c r="AM11" s="38">
        <v>15.6</v>
      </c>
      <c r="AN11" s="38">
        <v>12.7</v>
      </c>
      <c r="AO11" s="38">
        <v>19.5</v>
      </c>
      <c r="AP11" s="38">
        <v>15.6</v>
      </c>
      <c r="AQ11" s="38">
        <v>17.5</v>
      </c>
      <c r="AR11" s="38"/>
      <c r="AS11" s="38"/>
      <c r="AT11" s="38"/>
      <c r="AU11" s="38"/>
      <c r="AV11" s="38">
        <v>24.4</v>
      </c>
      <c r="AW11" s="38"/>
      <c r="AX11" s="38">
        <v>21.4</v>
      </c>
      <c r="AY11" s="38">
        <v>17.5</v>
      </c>
      <c r="AZ11" s="38"/>
      <c r="BA11" s="38"/>
      <c r="BB11" s="38">
        <v>22.4</v>
      </c>
      <c r="BC11" s="38"/>
      <c r="BD11" s="38"/>
      <c r="BE11" s="38">
        <v>20.5</v>
      </c>
      <c r="BF11" s="38"/>
      <c r="BG11" s="38"/>
      <c r="BH11" s="38"/>
      <c r="BI11" s="38"/>
      <c r="BJ11" s="38">
        <v>22.4</v>
      </c>
      <c r="BK11" s="38"/>
      <c r="BL11" s="38"/>
      <c r="BM11" s="38"/>
      <c r="BN11" s="38"/>
      <c r="BO11" s="38"/>
      <c r="BP11" s="38"/>
      <c r="BQ11" s="38">
        <v>20.5</v>
      </c>
      <c r="BR11" s="38">
        <v>23.4</v>
      </c>
      <c r="BS11" s="38"/>
      <c r="BT11" s="38"/>
      <c r="BU11" s="38"/>
      <c r="BV11" s="38"/>
      <c r="BW11" s="38"/>
      <c r="BX11" s="38"/>
      <c r="BY11" s="38">
        <v>10.7</v>
      </c>
      <c r="BZ11" s="38"/>
      <c r="CA11" s="38"/>
      <c r="CB11" s="38">
        <v>14.6</v>
      </c>
      <c r="CC11" s="38">
        <v>18.5</v>
      </c>
      <c r="CD11" s="38">
        <v>15.6</v>
      </c>
      <c r="CE11" s="38">
        <v>14.6</v>
      </c>
      <c r="CF11" s="38">
        <v>13.6</v>
      </c>
      <c r="CG11" s="38">
        <v>14.6</v>
      </c>
      <c r="CH11" s="38"/>
      <c r="CI11" s="38">
        <v>13.6</v>
      </c>
      <c r="CJ11" s="38">
        <v>9.6999999999999993</v>
      </c>
      <c r="CK11" s="38">
        <v>12.7</v>
      </c>
      <c r="CL11" s="38">
        <v>27.3</v>
      </c>
      <c r="CM11" s="38">
        <v>16.8</v>
      </c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40">
        <f t="shared" si="1"/>
        <v>34</v>
      </c>
      <c r="DF11" s="38">
        <f t="shared" si="2"/>
        <v>16.899999999999999</v>
      </c>
      <c r="DG11" s="41" cm="1">
        <f t="array" ref="DG11">IF(DE11&gt;=8,ROUND(AVERAGE(_xlfn.TAKE(_xlfn.TAKE(_xlfn._xlws.SORT(_xlfn.TAKE(_xlfn._xlws.FILTER(D11:DD11,D11:DD11&lt;&gt;""),1,-8),1,1,TRUE),,7),,-6)),1),"")</f>
        <v>14.3</v>
      </c>
      <c r="DH11" s="42" t="s">
        <v>7</v>
      </c>
      <c r="DI11" s="43">
        <f t="shared" si="0"/>
        <v>-10.68</v>
      </c>
      <c r="DK11" cm="1">
        <f t="array" ref="DK11:DR11">IF(DE11&gt;=8,_xlfn.TAKE(_xlfn._xlws.FILTER(D11:DD11,D11:DD11&lt;&gt;""),1,-8),"")</f>
        <v>14.6</v>
      </c>
      <c r="DL11">
        <v>13.6</v>
      </c>
      <c r="DM11">
        <v>14.6</v>
      </c>
      <c r="DN11">
        <v>13.6</v>
      </c>
      <c r="DO11">
        <v>9.6999999999999993</v>
      </c>
      <c r="DP11">
        <v>12.7</v>
      </c>
      <c r="DQ11">
        <v>27.3</v>
      </c>
      <c r="DR11">
        <v>16.8</v>
      </c>
    </row>
    <row r="12" spans="1:142" x14ac:dyDescent="0.25">
      <c r="A12" s="67">
        <v>11502253</v>
      </c>
      <c r="B12" s="71" t="s">
        <v>237</v>
      </c>
      <c r="C12" s="31" t="s">
        <v>238</v>
      </c>
      <c r="D12" s="38"/>
      <c r="E12" s="38"/>
      <c r="F12" s="38"/>
      <c r="G12" s="38"/>
      <c r="H12" s="39"/>
      <c r="I12" s="39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>
        <v>30.2</v>
      </c>
      <c r="BG12" s="38"/>
      <c r="BH12" s="38"/>
      <c r="BI12" s="38">
        <v>17.5</v>
      </c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>
        <v>23.4</v>
      </c>
      <c r="BX12" s="38"/>
      <c r="BY12" s="38"/>
      <c r="BZ12" s="38"/>
      <c r="CA12" s="38"/>
      <c r="CB12" s="38"/>
      <c r="CC12" s="38"/>
      <c r="CD12" s="38">
        <v>16.8</v>
      </c>
      <c r="CE12" s="38"/>
      <c r="CF12" s="38"/>
      <c r="CG12" s="38">
        <v>22.4</v>
      </c>
      <c r="CH12" s="38">
        <v>23.4</v>
      </c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40">
        <f t="shared" si="1"/>
        <v>6</v>
      </c>
      <c r="DF12" s="38">
        <f t="shared" si="2"/>
        <v>22.3</v>
      </c>
      <c r="DG12" s="41" t="str" cm="1">
        <f t="array" ref="DG12">IF(DE12&gt;=8,ROUND(AVERAGE(_xlfn.TAKE(_xlfn.TAKE(_xlfn._xlws.SORT(_xlfn.TAKE(_xlfn._xlws.FILTER(D12:DD12,D12:DD12&lt;&gt;""),1,-8),1,1,TRUE),,7),,-6)),1),"")</f>
        <v/>
      </c>
      <c r="DH12" s="42" t="s">
        <v>7</v>
      </c>
      <c r="DI12" s="43" t="str">
        <f t="shared" si="0"/>
        <v/>
      </c>
      <c r="DK12" t="str" cm="1">
        <f t="array" ref="DK12">IF(DE12&gt;=8,_xlfn.TAKE(_xlfn._xlws.FILTER(D12:DD12,D12:DD12&lt;&gt;""),1,-8),"")</f>
        <v/>
      </c>
    </row>
    <row r="13" spans="1:142" x14ac:dyDescent="0.25">
      <c r="A13" s="37">
        <v>2860300</v>
      </c>
      <c r="B13" s="21" t="s">
        <v>95</v>
      </c>
      <c r="C13" s="31" t="s">
        <v>96</v>
      </c>
      <c r="D13" s="38">
        <v>25.3</v>
      </c>
      <c r="E13" s="38"/>
      <c r="F13" s="38">
        <v>22.4</v>
      </c>
      <c r="G13" s="38"/>
      <c r="H13" s="39">
        <v>17.5</v>
      </c>
      <c r="I13" s="39">
        <v>16.600000000000001</v>
      </c>
      <c r="J13" s="38"/>
      <c r="K13" s="38"/>
      <c r="L13" s="38"/>
      <c r="M13" s="38"/>
      <c r="N13" s="38"/>
      <c r="O13" s="38"/>
      <c r="P13" s="38">
        <v>24.4</v>
      </c>
      <c r="Q13" s="38"/>
      <c r="R13" s="38">
        <v>17.5</v>
      </c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>
        <v>20.5</v>
      </c>
      <c r="BD13" s="38"/>
      <c r="BE13" s="38"/>
      <c r="BF13" s="38"/>
      <c r="BG13" s="38"/>
      <c r="BH13" s="38"/>
      <c r="BI13" s="38"/>
      <c r="BJ13" s="38"/>
      <c r="BK13" s="38"/>
      <c r="BL13" s="38"/>
      <c r="BM13" s="38">
        <v>25.3</v>
      </c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>
        <v>18.5</v>
      </c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40">
        <f t="shared" si="1"/>
        <v>9</v>
      </c>
      <c r="DF13" s="38">
        <f t="shared" si="2"/>
        <v>20.9</v>
      </c>
      <c r="DG13" s="41" cm="1">
        <f t="array" ref="DG13">IF(DE13&gt;=8,ROUND(AVERAGE(_xlfn.TAKE(_xlfn.TAKE(_xlfn._xlws.SORT(_xlfn.TAKE(_xlfn._xlws.FILTER(D13:DD13,D13:DD13&lt;&gt;""),1,-8),1,1,TRUE),,7),,-6)),1),"")</f>
        <v>20.100000000000001</v>
      </c>
      <c r="DH13" s="42" t="s">
        <v>7</v>
      </c>
      <c r="DI13" s="43">
        <f t="shared" si="0"/>
        <v>-16.634</v>
      </c>
      <c r="DK13" cm="1">
        <f t="array" ref="DK13:DR13">IF(DE13&gt;=8,_xlfn.TAKE(_xlfn._xlws.FILTER(D13:DD13,D13:DD13&lt;&gt;""),1,-8),"")</f>
        <v>22.4</v>
      </c>
      <c r="DL13">
        <v>17.5</v>
      </c>
      <c r="DM13">
        <v>16.600000000000001</v>
      </c>
      <c r="DN13">
        <v>24.4</v>
      </c>
      <c r="DO13">
        <v>17.5</v>
      </c>
      <c r="DP13">
        <v>20.5</v>
      </c>
      <c r="DQ13">
        <v>25.3</v>
      </c>
      <c r="DR13">
        <v>18.5</v>
      </c>
    </row>
    <row r="14" spans="1:142" x14ac:dyDescent="0.25">
      <c r="A14" s="37">
        <v>9640329</v>
      </c>
      <c r="B14" s="21" t="s">
        <v>118</v>
      </c>
      <c r="C14" s="31" t="s">
        <v>119</v>
      </c>
      <c r="D14" s="38">
        <v>29.2</v>
      </c>
      <c r="E14" s="38">
        <v>20.5</v>
      </c>
      <c r="F14" s="38">
        <v>20.5</v>
      </c>
      <c r="G14" s="38">
        <v>18.5</v>
      </c>
      <c r="H14" s="39">
        <v>15.6</v>
      </c>
      <c r="I14" s="39">
        <v>16.600000000000001</v>
      </c>
      <c r="J14" s="38"/>
      <c r="K14" s="38">
        <v>18.5</v>
      </c>
      <c r="L14" s="38"/>
      <c r="M14" s="38"/>
      <c r="N14" s="38"/>
      <c r="O14" s="38"/>
      <c r="P14" s="38"/>
      <c r="Q14" s="38">
        <v>15.6</v>
      </c>
      <c r="R14" s="38">
        <v>17.5</v>
      </c>
      <c r="S14" s="38">
        <v>22.4</v>
      </c>
      <c r="T14" s="38"/>
      <c r="U14" s="38"/>
      <c r="V14" s="38">
        <v>14.2</v>
      </c>
      <c r="W14" s="38">
        <v>25.3</v>
      </c>
      <c r="X14" s="38"/>
      <c r="Y14" s="38">
        <v>14.6</v>
      </c>
      <c r="Z14" s="38"/>
      <c r="AA14" s="38">
        <v>22.4</v>
      </c>
      <c r="AB14" s="38">
        <v>17.5</v>
      </c>
      <c r="AC14" s="38"/>
      <c r="AD14" s="38"/>
      <c r="AE14" s="38">
        <v>16.600000000000001</v>
      </c>
      <c r="AF14" s="38"/>
      <c r="AG14" s="38">
        <v>17.5</v>
      </c>
      <c r="AH14" s="38">
        <v>18.5</v>
      </c>
      <c r="AI14" s="38">
        <v>11.7</v>
      </c>
      <c r="AJ14" s="38">
        <v>18.5</v>
      </c>
      <c r="AK14" s="38">
        <v>15.6</v>
      </c>
      <c r="AL14" s="38">
        <v>12.7</v>
      </c>
      <c r="AM14" s="38">
        <v>15.8</v>
      </c>
      <c r="AN14" s="38">
        <v>19.5</v>
      </c>
      <c r="AO14" s="38"/>
      <c r="AP14" s="38"/>
      <c r="AQ14" s="38">
        <v>22.4</v>
      </c>
      <c r="AR14" s="38">
        <v>12.7</v>
      </c>
      <c r="AS14" s="38">
        <v>14.6</v>
      </c>
      <c r="AT14" s="38">
        <v>15.8</v>
      </c>
      <c r="AU14" s="38">
        <v>16.600000000000001</v>
      </c>
      <c r="AV14" s="38">
        <v>12.7</v>
      </c>
      <c r="AW14" s="38">
        <v>16.600000000000001</v>
      </c>
      <c r="AX14" s="38">
        <v>20.5</v>
      </c>
      <c r="AY14" s="38">
        <v>11.7</v>
      </c>
      <c r="AZ14" s="38"/>
      <c r="BA14" s="38"/>
      <c r="BB14" s="38">
        <v>19.5</v>
      </c>
      <c r="BC14" s="38">
        <v>27.3</v>
      </c>
      <c r="BD14" s="38">
        <v>18.5</v>
      </c>
      <c r="BE14" s="38">
        <v>18.5</v>
      </c>
      <c r="BF14" s="38">
        <v>17.5</v>
      </c>
      <c r="BG14" s="38"/>
      <c r="BH14" s="38">
        <v>16.600000000000001</v>
      </c>
      <c r="BI14" s="38">
        <v>12.7</v>
      </c>
      <c r="BJ14" s="38">
        <v>16.600000000000001</v>
      </c>
      <c r="BK14" s="38"/>
      <c r="BL14" s="38"/>
      <c r="BM14" s="38"/>
      <c r="BN14" s="38">
        <v>18</v>
      </c>
      <c r="BO14" s="38">
        <v>9.6999999999999993</v>
      </c>
      <c r="BP14" s="38"/>
      <c r="BQ14" s="38"/>
      <c r="BR14" s="38"/>
      <c r="BS14" s="38"/>
      <c r="BT14" s="38"/>
      <c r="BU14" s="38"/>
      <c r="BV14" s="38"/>
      <c r="BW14" s="38">
        <v>20.9</v>
      </c>
      <c r="BX14" s="38"/>
      <c r="BY14" s="38">
        <v>10.7</v>
      </c>
      <c r="BZ14" s="38"/>
      <c r="CA14" s="38"/>
      <c r="CB14" s="38">
        <v>21.4</v>
      </c>
      <c r="CC14" s="38">
        <v>15.6</v>
      </c>
      <c r="CD14" s="38">
        <v>16.600000000000001</v>
      </c>
      <c r="CE14" s="38">
        <v>11.7</v>
      </c>
      <c r="CF14" s="38">
        <v>11.7</v>
      </c>
      <c r="CG14" s="38">
        <v>13.6</v>
      </c>
      <c r="CH14" s="38"/>
      <c r="CI14" s="38"/>
      <c r="CJ14" s="38"/>
      <c r="CK14" s="38"/>
      <c r="CL14" s="38"/>
      <c r="CM14" s="38">
        <v>7.8</v>
      </c>
      <c r="CN14" s="38">
        <v>12.7</v>
      </c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40">
        <f t="shared" si="1"/>
        <v>53</v>
      </c>
      <c r="DF14" s="38">
        <f t="shared" si="2"/>
        <v>16.899999999999999</v>
      </c>
      <c r="DG14" s="41" cm="1">
        <f t="array" ref="DG14">IF(DE14&gt;=8,ROUND(AVERAGE(_xlfn.TAKE(_xlfn.TAKE(_xlfn._xlws.SORT(_xlfn.TAKE(_xlfn._xlws.FILTER(D14:DD14,D14:DD14&lt;&gt;""),1,-8),1,1,TRUE),,7),,-6)),1),"")</f>
        <v>13.7</v>
      </c>
      <c r="DH14" s="42" t="s">
        <v>7</v>
      </c>
      <c r="DI14" s="43">
        <f t="shared" si="0"/>
        <v>-10.064</v>
      </c>
      <c r="DK14" cm="1">
        <f t="array" ref="DK14:DR14">IF(DE14&gt;=8,_xlfn.TAKE(_xlfn._xlws.FILTER(D14:DD14,D14:DD14&lt;&gt;""),1,-8),"")</f>
        <v>21.4</v>
      </c>
      <c r="DL14">
        <v>15.6</v>
      </c>
      <c r="DM14">
        <v>16.600000000000001</v>
      </c>
      <c r="DN14">
        <v>11.7</v>
      </c>
      <c r="DO14">
        <v>11.7</v>
      </c>
      <c r="DP14">
        <v>13.6</v>
      </c>
      <c r="DQ14">
        <v>7.8</v>
      </c>
      <c r="DR14">
        <v>12.7</v>
      </c>
    </row>
    <row r="15" spans="1:142" x14ac:dyDescent="0.25">
      <c r="A15" s="37">
        <v>7796475</v>
      </c>
      <c r="B15" s="21" t="s">
        <v>46</v>
      </c>
      <c r="C15" s="31" t="s">
        <v>47</v>
      </c>
      <c r="D15" s="38"/>
      <c r="E15" s="38"/>
      <c r="F15" s="38"/>
      <c r="G15" s="38">
        <v>19.5</v>
      </c>
      <c r="H15" s="39">
        <v>23.4</v>
      </c>
      <c r="I15" s="39">
        <v>23.4</v>
      </c>
      <c r="J15" s="38"/>
      <c r="K15" s="38">
        <v>15.6</v>
      </c>
      <c r="L15" s="38">
        <v>26.3</v>
      </c>
      <c r="M15" s="38">
        <v>26.3</v>
      </c>
      <c r="N15" s="38"/>
      <c r="O15" s="38">
        <v>28.3</v>
      </c>
      <c r="P15" s="38"/>
      <c r="Q15" s="38">
        <v>19.5</v>
      </c>
      <c r="R15" s="38"/>
      <c r="S15" s="38">
        <v>25.3</v>
      </c>
      <c r="T15" s="38"/>
      <c r="U15" s="38"/>
      <c r="V15" s="38"/>
      <c r="W15" s="38">
        <v>27.9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>
        <v>27.3</v>
      </c>
      <c r="BD15" s="38">
        <v>29.2</v>
      </c>
      <c r="BE15" s="38">
        <v>16.600000000000001</v>
      </c>
      <c r="BF15" s="38">
        <v>24.4</v>
      </c>
      <c r="BG15" s="38"/>
      <c r="BH15" s="38">
        <v>27.3</v>
      </c>
      <c r="BI15" s="38">
        <v>29.6</v>
      </c>
      <c r="BJ15" s="38">
        <v>23.3</v>
      </c>
      <c r="BK15" s="38"/>
      <c r="BL15" s="38"/>
      <c r="BM15" s="38"/>
      <c r="BN15" s="38">
        <v>21.4</v>
      </c>
      <c r="BO15" s="38">
        <v>24.4</v>
      </c>
      <c r="BP15" s="38"/>
      <c r="BQ15" s="38">
        <v>21.4</v>
      </c>
      <c r="BR15" s="38">
        <v>16.600000000000001</v>
      </c>
      <c r="BS15" s="38"/>
      <c r="BT15" s="38"/>
      <c r="BU15" s="38"/>
      <c r="BV15" s="38"/>
      <c r="BW15" s="38">
        <v>19.100000000000001</v>
      </c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40">
        <f t="shared" si="1"/>
        <v>22</v>
      </c>
      <c r="DF15" s="38">
        <f t="shared" si="2"/>
        <v>23.5</v>
      </c>
      <c r="DG15" s="41" cm="1">
        <f t="array" ref="DG15">IF(DE15&gt;=8,ROUND(AVERAGE(_xlfn.TAKE(_xlfn.TAKE(_xlfn._xlws.SORT(_xlfn.TAKE(_xlfn._xlws.FILTER(D15:DD15,D15:DD15&lt;&gt;""),1,-8),1,1,TRUE),,7),,-6)),1),"")</f>
        <v>22.8</v>
      </c>
      <c r="DH15" s="42" t="s">
        <v>7</v>
      </c>
      <c r="DI15" s="43">
        <f t="shared" si="0"/>
        <v>-19.405000000000001</v>
      </c>
      <c r="DK15" cm="1">
        <f t="array" ref="DK15:DR15">IF(DE15&gt;=8,_xlfn.TAKE(_xlfn._xlws.FILTER(D15:DD15,D15:DD15&lt;&gt;""),1,-8),"")</f>
        <v>27.3</v>
      </c>
      <c r="DL15">
        <v>29.6</v>
      </c>
      <c r="DM15">
        <v>23.3</v>
      </c>
      <c r="DN15">
        <v>21.4</v>
      </c>
      <c r="DO15">
        <v>24.4</v>
      </c>
      <c r="DP15">
        <v>21.4</v>
      </c>
      <c r="DQ15">
        <v>16.600000000000001</v>
      </c>
      <c r="DR15">
        <v>19.100000000000001</v>
      </c>
    </row>
    <row r="16" spans="1:142" x14ac:dyDescent="0.25">
      <c r="A16" s="37">
        <v>291868</v>
      </c>
      <c r="B16" s="21" t="s">
        <v>118</v>
      </c>
      <c r="C16" s="31" t="s">
        <v>137</v>
      </c>
      <c r="D16" s="38"/>
      <c r="E16" s="38"/>
      <c r="F16" s="38"/>
      <c r="G16" s="38"/>
      <c r="H16" s="39"/>
      <c r="I16" s="39">
        <v>19.5</v>
      </c>
      <c r="J16" s="38"/>
      <c r="K16" s="38">
        <v>12.7</v>
      </c>
      <c r="L16" s="38">
        <v>16.600000000000001</v>
      </c>
      <c r="M16" s="38"/>
      <c r="N16" s="38"/>
      <c r="O16" s="38">
        <v>17.100000000000001</v>
      </c>
      <c r="P16" s="38">
        <v>10.7</v>
      </c>
      <c r="Q16" s="38">
        <v>22.4</v>
      </c>
      <c r="R16" s="38">
        <v>18</v>
      </c>
      <c r="S16" s="38">
        <v>13.6</v>
      </c>
      <c r="T16" s="38">
        <v>11.2</v>
      </c>
      <c r="U16" s="38">
        <v>14</v>
      </c>
      <c r="V16" s="38">
        <v>16.100000000000001</v>
      </c>
      <c r="W16" s="38"/>
      <c r="X16" s="38"/>
      <c r="Y16" s="38">
        <v>9.6999999999999993</v>
      </c>
      <c r="Z16" s="38"/>
      <c r="AA16" s="38"/>
      <c r="AB16" s="38">
        <v>11.7</v>
      </c>
      <c r="AC16" s="38"/>
      <c r="AD16" s="38"/>
      <c r="AE16" s="38">
        <v>10.7</v>
      </c>
      <c r="AF16" s="38"/>
      <c r="AG16" s="38"/>
      <c r="AH16" s="38">
        <v>11.7</v>
      </c>
      <c r="AI16" s="38">
        <v>6.8</v>
      </c>
      <c r="AJ16" s="38"/>
      <c r="AK16" s="38">
        <v>11.7</v>
      </c>
      <c r="AL16" s="38"/>
      <c r="AM16" s="38">
        <v>14.6</v>
      </c>
      <c r="AN16" s="38">
        <v>14.6</v>
      </c>
      <c r="AO16" s="38">
        <v>9.6999999999999993</v>
      </c>
      <c r="AP16" s="38"/>
      <c r="AQ16" s="38"/>
      <c r="AR16" s="38">
        <v>6.8</v>
      </c>
      <c r="AS16" s="38">
        <v>6.8</v>
      </c>
      <c r="AT16" s="38"/>
      <c r="AU16" s="38"/>
      <c r="AV16" s="38">
        <v>11.7</v>
      </c>
      <c r="AW16" s="38">
        <v>6.8</v>
      </c>
      <c r="AX16" s="38"/>
      <c r="AY16" s="38">
        <v>16.600000000000001</v>
      </c>
      <c r="AZ16" s="38"/>
      <c r="BA16" s="38"/>
      <c r="BB16" s="38">
        <v>11.7</v>
      </c>
      <c r="BC16" s="38">
        <v>17.5</v>
      </c>
      <c r="BD16" s="38">
        <v>10.7</v>
      </c>
      <c r="BE16" s="38">
        <v>11.4</v>
      </c>
      <c r="BF16" s="38">
        <v>13.6</v>
      </c>
      <c r="BG16" s="38"/>
      <c r="BH16" s="38">
        <v>21.4</v>
      </c>
      <c r="BI16" s="38">
        <v>12.1</v>
      </c>
      <c r="BJ16" s="38">
        <v>16.600000000000001</v>
      </c>
      <c r="BK16" s="38"/>
      <c r="BL16" s="38"/>
      <c r="BM16" s="38"/>
      <c r="BN16" s="38"/>
      <c r="BO16" s="38">
        <v>15.6</v>
      </c>
      <c r="BP16" s="38"/>
      <c r="BQ16" s="38">
        <v>9.6999999999999993</v>
      </c>
      <c r="BR16" s="38">
        <v>18.5</v>
      </c>
      <c r="BS16" s="38"/>
      <c r="BT16" s="38"/>
      <c r="BU16" s="38"/>
      <c r="BV16" s="38"/>
      <c r="BW16" s="38">
        <v>10.4</v>
      </c>
      <c r="BX16" s="38"/>
      <c r="BY16" s="38"/>
      <c r="BZ16" s="38"/>
      <c r="CA16" s="38"/>
      <c r="CB16" s="38">
        <v>15.6</v>
      </c>
      <c r="CC16" s="38"/>
      <c r="CD16" s="38">
        <v>17.5</v>
      </c>
      <c r="CE16" s="38">
        <v>18.5</v>
      </c>
      <c r="CF16" s="38"/>
      <c r="CG16" s="38">
        <v>12.7</v>
      </c>
      <c r="CH16" s="38">
        <v>16.600000000000001</v>
      </c>
      <c r="CI16" s="38">
        <v>8.8000000000000007</v>
      </c>
      <c r="CJ16" s="38">
        <v>12.7</v>
      </c>
      <c r="CK16" s="38">
        <v>9.6999999999999993</v>
      </c>
      <c r="CL16" s="38">
        <v>21.4</v>
      </c>
      <c r="CM16" s="38">
        <v>13.6</v>
      </c>
      <c r="CN16" s="38">
        <v>16.600000000000001</v>
      </c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40">
        <f t="shared" si="1"/>
        <v>48</v>
      </c>
      <c r="DF16" s="38">
        <f t="shared" si="2"/>
        <v>13.6</v>
      </c>
      <c r="DG16" s="41" cm="1">
        <f t="array" ref="DG16">IF(DE16&gt;=8,ROUND(AVERAGE(_xlfn.TAKE(_xlfn.TAKE(_xlfn._xlws.SORT(_xlfn.TAKE(_xlfn._xlws.FILTER(D16:DD16,D16:DD16&lt;&gt;""),1,-8),1,1,TRUE),,7),,-6)),1),"")</f>
        <v>13.7</v>
      </c>
      <c r="DH16" s="42" t="s">
        <v>7</v>
      </c>
      <c r="DI16" s="43">
        <f t="shared" si="0"/>
        <v>-10.064</v>
      </c>
      <c r="DK16" cm="1">
        <f t="array" ref="DK16:DR16">IF(DE16&gt;=8,_xlfn.TAKE(_xlfn._xlws.FILTER(D16:DD16,D16:DD16&lt;&gt;""),1,-8),"")</f>
        <v>12.7</v>
      </c>
      <c r="DL16">
        <v>16.600000000000001</v>
      </c>
      <c r="DM16">
        <v>8.8000000000000007</v>
      </c>
      <c r="DN16">
        <v>12.7</v>
      </c>
      <c r="DO16">
        <v>9.6999999999999993</v>
      </c>
      <c r="DP16">
        <v>21.4</v>
      </c>
      <c r="DQ16">
        <v>13.6</v>
      </c>
      <c r="DR16">
        <v>16.600000000000001</v>
      </c>
    </row>
    <row r="17" spans="1:122" x14ac:dyDescent="0.25">
      <c r="A17" s="37">
        <v>8875574</v>
      </c>
      <c r="B17" s="21" t="s">
        <v>86</v>
      </c>
      <c r="C17" s="31" t="s">
        <v>87</v>
      </c>
      <c r="D17" s="38"/>
      <c r="E17" s="38"/>
      <c r="F17" s="38">
        <v>29.2</v>
      </c>
      <c r="G17" s="38"/>
      <c r="H17" s="39"/>
      <c r="I17" s="39"/>
      <c r="J17" s="38"/>
      <c r="K17" s="38"/>
      <c r="L17" s="38"/>
      <c r="M17" s="38"/>
      <c r="N17" s="38"/>
      <c r="O17" s="38"/>
      <c r="P17" s="38"/>
      <c r="Q17" s="38">
        <v>19.5</v>
      </c>
      <c r="R17" s="38"/>
      <c r="S17" s="38">
        <v>24.4</v>
      </c>
      <c r="T17" s="38"/>
      <c r="U17" s="38"/>
      <c r="V17" s="38">
        <v>20.5</v>
      </c>
      <c r="W17" s="38">
        <v>25.3</v>
      </c>
      <c r="X17" s="38"/>
      <c r="Y17" s="38"/>
      <c r="Z17" s="38"/>
      <c r="AA17" s="38">
        <v>25.3</v>
      </c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40">
        <f t="shared" si="1"/>
        <v>6</v>
      </c>
      <c r="DF17" s="38">
        <f t="shared" si="2"/>
        <v>24</v>
      </c>
      <c r="DG17" s="41" t="str" cm="1">
        <f t="array" ref="DG17">IF(DE17&gt;=8,ROUND(AVERAGE(_xlfn.TAKE(_xlfn.TAKE(_xlfn._xlws.SORT(_xlfn.TAKE(_xlfn._xlws.FILTER(D17:DD17,D17:DD17&lt;&gt;""),1,-8),1,1,TRUE),,7),,-6)),1),"")</f>
        <v/>
      </c>
      <c r="DH17" s="42" t="s">
        <v>7</v>
      </c>
      <c r="DI17" s="43" t="str">
        <f t="shared" si="0"/>
        <v/>
      </c>
      <c r="DK17" t="str" cm="1">
        <f t="array" ref="DK17">IF(DE17&gt;=8,_xlfn.TAKE(_xlfn._xlws.FILTER(D17:DD17,D17:DD17&lt;&gt;""),1,-8),"")</f>
        <v/>
      </c>
    </row>
    <row r="18" spans="1:122" x14ac:dyDescent="0.25">
      <c r="A18" s="37">
        <v>2872247</v>
      </c>
      <c r="B18" s="21" t="s">
        <v>112</v>
      </c>
      <c r="C18" s="31" t="s">
        <v>113</v>
      </c>
      <c r="D18" s="38">
        <v>15.6</v>
      </c>
      <c r="E18" s="38">
        <v>20.5</v>
      </c>
      <c r="F18" s="38">
        <v>19.5</v>
      </c>
      <c r="G18" s="38">
        <v>25.3</v>
      </c>
      <c r="H18" s="39">
        <v>19.5</v>
      </c>
      <c r="I18" s="39">
        <v>20.5</v>
      </c>
      <c r="J18" s="38"/>
      <c r="K18" s="38">
        <v>16.600000000000001</v>
      </c>
      <c r="L18" s="38">
        <v>20.5</v>
      </c>
      <c r="M18" s="38">
        <v>23.4</v>
      </c>
      <c r="N18" s="38"/>
      <c r="O18" s="38"/>
      <c r="P18" s="38">
        <v>25.3</v>
      </c>
      <c r="Q18" s="38">
        <v>22.4</v>
      </c>
      <c r="R18" s="38">
        <v>13.6</v>
      </c>
      <c r="S18" s="38">
        <v>24.4</v>
      </c>
      <c r="T18" s="38">
        <v>28.3</v>
      </c>
      <c r="U18" s="38">
        <v>25.3</v>
      </c>
      <c r="V18" s="38">
        <v>21.4</v>
      </c>
      <c r="W18" s="38">
        <v>16.600000000000001</v>
      </c>
      <c r="X18" s="38"/>
      <c r="Y18" s="38">
        <v>22.4</v>
      </c>
      <c r="Z18" s="38"/>
      <c r="AA18" s="38">
        <v>19.5</v>
      </c>
      <c r="AB18" s="38">
        <v>20.5</v>
      </c>
      <c r="AC18" s="38"/>
      <c r="AD18" s="38"/>
      <c r="AE18" s="38">
        <v>20.5</v>
      </c>
      <c r="AF18" s="38"/>
      <c r="AG18" s="38"/>
      <c r="AH18" s="38">
        <v>20.5</v>
      </c>
      <c r="AI18" s="38">
        <v>24.4</v>
      </c>
      <c r="AJ18" s="38">
        <v>17.5</v>
      </c>
      <c r="AK18" s="38">
        <v>14.6</v>
      </c>
      <c r="AL18" s="38">
        <v>15.6</v>
      </c>
      <c r="AM18" s="38">
        <v>14.6</v>
      </c>
      <c r="AN18" s="38">
        <v>22.4</v>
      </c>
      <c r="AO18" s="38">
        <v>21.4</v>
      </c>
      <c r="AP18" s="38">
        <v>16.600000000000001</v>
      </c>
      <c r="AQ18" s="38"/>
      <c r="AR18" s="38"/>
      <c r="AS18" s="38"/>
      <c r="AT18" s="38">
        <v>21.4</v>
      </c>
      <c r="AU18" s="38">
        <v>20.5</v>
      </c>
      <c r="AV18" s="38">
        <v>16.600000000000001</v>
      </c>
      <c r="AW18" s="38">
        <v>14.6</v>
      </c>
      <c r="AX18" s="38">
        <v>16.600000000000001</v>
      </c>
      <c r="AY18" s="38"/>
      <c r="AZ18" s="38"/>
      <c r="BA18" s="38"/>
      <c r="BB18" s="38"/>
      <c r="BC18" s="38"/>
      <c r="BD18" s="38"/>
      <c r="BE18" s="38">
        <v>21.4</v>
      </c>
      <c r="BF18" s="38">
        <v>25.3</v>
      </c>
      <c r="BG18" s="38"/>
      <c r="BH18" s="38"/>
      <c r="BI18" s="38"/>
      <c r="BJ18" s="38"/>
      <c r="BK18" s="38"/>
      <c r="BL18" s="38"/>
      <c r="BM18" s="38">
        <v>23.4</v>
      </c>
      <c r="BN18" s="38"/>
      <c r="BO18" s="38">
        <v>31.2</v>
      </c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>
        <v>28.3</v>
      </c>
      <c r="CD18" s="38"/>
      <c r="CE18" s="38"/>
      <c r="CF18" s="38"/>
      <c r="CG18" s="38">
        <v>25.3</v>
      </c>
      <c r="CH18" s="38"/>
      <c r="CI18" s="38">
        <v>26.3</v>
      </c>
      <c r="CJ18" s="38"/>
      <c r="CK18" s="38">
        <v>25.3</v>
      </c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40">
        <f t="shared" si="1"/>
        <v>43</v>
      </c>
      <c r="DF18" s="38">
        <f t="shared" si="2"/>
        <v>21.1</v>
      </c>
      <c r="DG18" s="41" cm="1">
        <f t="array" ref="DG18">IF(DE18&gt;=8,ROUND(AVERAGE(_xlfn.TAKE(_xlfn.TAKE(_xlfn._xlws.SORT(_xlfn.TAKE(_xlfn._xlws.FILTER(D18:DD18,D18:DD18&lt;&gt;""),1,-8),1,1,TRUE),,7),,-6)),1),"")</f>
        <v>25.7</v>
      </c>
      <c r="DH18" s="42" t="s">
        <v>7</v>
      </c>
      <c r="DI18" s="43">
        <f t="shared" si="0"/>
        <v>-22.382000000000001</v>
      </c>
      <c r="DK18" cm="1">
        <f t="array" ref="DK18:DR18">IF(DE18&gt;=8,_xlfn.TAKE(_xlfn._xlws.FILTER(D18:DD18,D18:DD18&lt;&gt;""),1,-8),"")</f>
        <v>21.4</v>
      </c>
      <c r="DL18">
        <v>25.3</v>
      </c>
      <c r="DM18">
        <v>23.4</v>
      </c>
      <c r="DN18">
        <v>31.2</v>
      </c>
      <c r="DO18">
        <v>28.3</v>
      </c>
      <c r="DP18">
        <v>25.3</v>
      </c>
      <c r="DQ18">
        <v>26.3</v>
      </c>
      <c r="DR18">
        <v>25.3</v>
      </c>
    </row>
    <row r="19" spans="1:122" ht="15.75" customHeight="1" x14ac:dyDescent="0.25">
      <c r="A19" s="44">
        <v>2902298</v>
      </c>
      <c r="B19" s="21" t="s">
        <v>139</v>
      </c>
      <c r="C19" s="31" t="s">
        <v>140</v>
      </c>
      <c r="D19" s="38"/>
      <c r="E19" s="38"/>
      <c r="F19" s="38"/>
      <c r="G19" s="38"/>
      <c r="H19" s="39"/>
      <c r="I19" s="39"/>
      <c r="J19" s="38"/>
      <c r="K19" s="38">
        <v>18.5</v>
      </c>
      <c r="L19" s="38"/>
      <c r="M19" s="38"/>
      <c r="N19" s="38"/>
      <c r="O19" s="38"/>
      <c r="P19" s="38"/>
      <c r="Q19" s="38"/>
      <c r="R19" s="38">
        <v>15.2</v>
      </c>
      <c r="S19" s="38">
        <v>20.5</v>
      </c>
      <c r="T19" s="38"/>
      <c r="U19" s="38"/>
      <c r="V19" s="38"/>
      <c r="W19" s="38"/>
      <c r="X19" s="38"/>
      <c r="Y19" s="38"/>
      <c r="Z19" s="38"/>
      <c r="AA19" s="38">
        <v>18.5</v>
      </c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>
        <v>14.6</v>
      </c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40">
        <f t="shared" si="1"/>
        <v>5</v>
      </c>
      <c r="DF19" s="38">
        <f t="shared" si="2"/>
        <v>17.5</v>
      </c>
      <c r="DG19" s="41" t="str" cm="1">
        <f t="array" ref="DG19">IF(DE19&gt;=8,ROUND(AVERAGE(_xlfn.TAKE(_xlfn.TAKE(_xlfn._xlws.SORT(_xlfn.TAKE(_xlfn._xlws.FILTER(D19:DD19,D19:DD19&lt;&gt;""),1,-8),1,1,TRUE),,7),,-6)),1),"")</f>
        <v/>
      </c>
      <c r="DH19" s="42" t="s">
        <v>7</v>
      </c>
      <c r="DI19" s="43" t="str">
        <f t="shared" si="0"/>
        <v/>
      </c>
      <c r="DK19" t="str" cm="1">
        <f t="array" ref="DK19">IF(DE19&gt;=8,_xlfn.TAKE(_xlfn._xlws.FILTER(D19:DD19,D19:DD19&lt;&gt;""),1,-8),"")</f>
        <v/>
      </c>
    </row>
    <row r="20" spans="1:122" ht="15.75" customHeight="1" x14ac:dyDescent="0.25">
      <c r="A20" s="67">
        <v>12624676</v>
      </c>
      <c r="B20" s="21" t="s">
        <v>62</v>
      </c>
      <c r="C20" s="31" t="s">
        <v>227</v>
      </c>
      <c r="D20" s="38"/>
      <c r="E20" s="38"/>
      <c r="F20" s="38"/>
      <c r="G20" s="38"/>
      <c r="H20" s="39"/>
      <c r="I20" s="39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>
        <v>19.5</v>
      </c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>
        <v>21.4</v>
      </c>
      <c r="CD20" s="38"/>
      <c r="CE20" s="38"/>
      <c r="CF20" s="38"/>
      <c r="CG20" s="38">
        <v>17.399999999999999</v>
      </c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40">
        <f t="shared" si="1"/>
        <v>3</v>
      </c>
      <c r="DF20" s="38">
        <f t="shared" si="2"/>
        <v>19.399999999999999</v>
      </c>
      <c r="DG20" s="41" t="str" cm="1">
        <f t="array" ref="DG20">IF(DE20&gt;=8,ROUND(AVERAGE(_xlfn.TAKE(_xlfn.TAKE(_xlfn._xlws.SORT(_xlfn.TAKE(_xlfn._xlws.FILTER(D20:DD20,D20:DD20&lt;&gt;""),1,-8),1,1,TRUE),,7),,-6)),1),"")</f>
        <v/>
      </c>
      <c r="DH20" s="42" t="s">
        <v>7</v>
      </c>
      <c r="DI20" s="43" t="str">
        <f t="shared" si="0"/>
        <v/>
      </c>
      <c r="DK20" t="str" cm="1">
        <f t="array" ref="DK20">IF(DE20&gt;=8,_xlfn.TAKE(_xlfn._xlws.FILTER(D20:DD20,D20:DD20&lt;&gt;""),1,-8),"")</f>
        <v/>
      </c>
    </row>
    <row r="21" spans="1:122" ht="15.75" customHeight="1" x14ac:dyDescent="0.25">
      <c r="A21" s="44">
        <v>1022150</v>
      </c>
      <c r="B21" s="21" t="s">
        <v>151</v>
      </c>
      <c r="C21" s="31" t="s">
        <v>152</v>
      </c>
      <c r="D21" s="38"/>
      <c r="E21" s="38"/>
      <c r="F21" s="38"/>
      <c r="G21" s="38"/>
      <c r="H21" s="39"/>
      <c r="I21" s="39"/>
      <c r="J21" s="38"/>
      <c r="K21" s="38"/>
      <c r="L21" s="38">
        <v>5.7</v>
      </c>
      <c r="M21" s="38">
        <v>9.6999999999999993</v>
      </c>
      <c r="N21" s="38"/>
      <c r="O21" s="38"/>
      <c r="P21" s="38"/>
      <c r="Q21" s="38"/>
      <c r="R21" s="38">
        <v>6.6</v>
      </c>
      <c r="S21" s="38"/>
      <c r="T21" s="38">
        <v>6.6</v>
      </c>
      <c r="U21" s="38">
        <v>9.4</v>
      </c>
      <c r="V21" s="38"/>
      <c r="W21" s="38"/>
      <c r="X21" s="38"/>
      <c r="Y21" s="38"/>
      <c r="Z21" s="38"/>
      <c r="AA21" s="38"/>
      <c r="AB21" s="38">
        <v>2.9</v>
      </c>
      <c r="AC21" s="38"/>
      <c r="AD21" s="38"/>
      <c r="AE21" s="38"/>
      <c r="AF21" s="38"/>
      <c r="AG21" s="38">
        <v>4.9000000000000004</v>
      </c>
      <c r="AH21" s="38">
        <v>3.9</v>
      </c>
      <c r="AI21" s="38">
        <v>2.9</v>
      </c>
      <c r="AJ21" s="38">
        <v>2.9</v>
      </c>
      <c r="AK21" s="38">
        <v>2.9</v>
      </c>
      <c r="AL21" s="38">
        <v>1</v>
      </c>
      <c r="AM21" s="38"/>
      <c r="AN21" s="38">
        <v>6.6</v>
      </c>
      <c r="AO21" s="38">
        <v>2.9</v>
      </c>
      <c r="AP21" s="38">
        <v>7.5</v>
      </c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>
        <v>4.7</v>
      </c>
      <c r="BF21" s="38"/>
      <c r="BG21" s="38"/>
      <c r="BH21" s="38"/>
      <c r="BI21" s="38"/>
      <c r="BJ21" s="38">
        <v>8.8000000000000007</v>
      </c>
      <c r="BK21" s="38"/>
      <c r="BL21" s="38"/>
      <c r="BM21" s="38"/>
      <c r="BN21" s="38">
        <v>7.6</v>
      </c>
      <c r="BO21" s="38"/>
      <c r="BP21" s="38"/>
      <c r="BQ21" s="38">
        <v>6.6</v>
      </c>
      <c r="BR21" s="38">
        <v>3.8</v>
      </c>
      <c r="BS21" s="38"/>
      <c r="BT21" s="38"/>
      <c r="BU21" s="38"/>
      <c r="BV21" s="38"/>
      <c r="BW21" s="38"/>
      <c r="BX21" s="38"/>
      <c r="BY21" s="38">
        <v>6.8</v>
      </c>
      <c r="BZ21" s="38"/>
      <c r="CA21" s="38"/>
      <c r="CB21" s="38"/>
      <c r="CC21" s="38"/>
      <c r="CD21" s="38">
        <v>5.7</v>
      </c>
      <c r="CE21" s="38">
        <v>6.6</v>
      </c>
      <c r="CF21" s="38"/>
      <c r="CG21" s="38"/>
      <c r="CH21" s="38">
        <v>5.7</v>
      </c>
      <c r="CI21" s="38">
        <v>7.5</v>
      </c>
      <c r="CJ21" s="38"/>
      <c r="CK21" s="38">
        <v>11.2</v>
      </c>
      <c r="CL21" s="38">
        <v>7.5</v>
      </c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40">
        <f t="shared" si="1"/>
        <v>27</v>
      </c>
      <c r="DF21" s="38">
        <f t="shared" si="2"/>
        <v>5.9</v>
      </c>
      <c r="DG21" s="41" cm="1">
        <f t="array" ref="DG21">IF(DE21&gt;=8,ROUND(AVERAGE(_xlfn.TAKE(_xlfn.TAKE(_xlfn._xlws.SORT(_xlfn.TAKE(_xlfn._xlws.FILTER(D21:DD21,D21:DD21&lt;&gt;""),1,-8),1,1,TRUE),,7),,-6)),1),"")</f>
        <v>6.6</v>
      </c>
      <c r="DH21" s="42" t="s">
        <v>6</v>
      </c>
      <c r="DI21" s="43">
        <f t="shared" si="0"/>
        <v>-5.0259999999999998</v>
      </c>
      <c r="DK21" cm="1">
        <f t="array" ref="DK21:DR21">IF(DE21&gt;=8,_xlfn.TAKE(_xlfn._xlws.FILTER(D21:DD21,D21:DD21&lt;&gt;""),1,-8),"")</f>
        <v>3.8</v>
      </c>
      <c r="DL21">
        <v>6.8</v>
      </c>
      <c r="DM21">
        <v>5.7</v>
      </c>
      <c r="DN21">
        <v>6.6</v>
      </c>
      <c r="DO21">
        <v>5.7</v>
      </c>
      <c r="DP21">
        <v>7.5</v>
      </c>
      <c r="DQ21">
        <v>11.2</v>
      </c>
      <c r="DR21">
        <v>7.5</v>
      </c>
    </row>
    <row r="22" spans="1:122" x14ac:dyDescent="0.25">
      <c r="A22" s="37">
        <v>7164389</v>
      </c>
      <c r="B22" s="21" t="s">
        <v>118</v>
      </c>
      <c r="C22" s="31" t="s">
        <v>120</v>
      </c>
      <c r="D22" s="38"/>
      <c r="E22" s="38">
        <v>14.6</v>
      </c>
      <c r="F22" s="38"/>
      <c r="G22" s="38"/>
      <c r="H22" s="39"/>
      <c r="I22" s="39"/>
      <c r="J22" s="38"/>
      <c r="K22" s="38">
        <v>17.5</v>
      </c>
      <c r="L22" s="38"/>
      <c r="M22" s="38"/>
      <c r="N22" s="38"/>
      <c r="O22" s="38"/>
      <c r="P22" s="38">
        <v>14.6</v>
      </c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>
        <v>14.6</v>
      </c>
      <c r="BD22" s="38"/>
      <c r="BE22" s="38">
        <v>14.2</v>
      </c>
      <c r="BF22" s="38"/>
      <c r="BG22" s="38"/>
      <c r="BH22" s="38">
        <v>18.5</v>
      </c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>
        <v>15.6</v>
      </c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40">
        <f t="shared" si="1"/>
        <v>7</v>
      </c>
      <c r="DF22" s="38">
        <f t="shared" si="2"/>
        <v>15.7</v>
      </c>
      <c r="DG22" s="41" t="str" cm="1">
        <f t="array" ref="DG22">IF(DE22&gt;=8,ROUND(AVERAGE(_xlfn.TAKE(_xlfn.TAKE(_xlfn._xlws.SORT(_xlfn.TAKE(_xlfn._xlws.FILTER(D22:DD22,D22:DD22&lt;&gt;""),1,-8),1,1,TRUE),,7),,-6)),1),"")</f>
        <v/>
      </c>
      <c r="DH22" s="42" t="s">
        <v>7</v>
      </c>
      <c r="DI22" s="43" t="str">
        <f t="shared" si="0"/>
        <v/>
      </c>
      <c r="DK22" t="str" cm="1">
        <f t="array" ref="DK22">IF(DE22&gt;=8,_xlfn.TAKE(_xlfn._xlws.FILTER(D22:DD22,D22:DD22&lt;&gt;""),1,-8),"")</f>
        <v/>
      </c>
    </row>
    <row r="23" spans="1:122" ht="15" customHeight="1" x14ac:dyDescent="0.25">
      <c r="A23" s="37">
        <v>11196238</v>
      </c>
      <c r="B23" s="21" t="s">
        <v>84</v>
      </c>
      <c r="C23" s="31" t="s">
        <v>85</v>
      </c>
      <c r="D23" s="38">
        <v>19.5</v>
      </c>
      <c r="E23" s="38"/>
      <c r="F23" s="38"/>
      <c r="G23" s="38"/>
      <c r="H23" s="39"/>
      <c r="I23" s="39"/>
      <c r="J23" s="38"/>
      <c r="K23" s="38">
        <v>15.6</v>
      </c>
      <c r="L23" s="38"/>
      <c r="M23" s="38"/>
      <c r="N23" s="38"/>
      <c r="O23" s="38">
        <v>17.100000000000001</v>
      </c>
      <c r="P23" s="38">
        <v>22.3</v>
      </c>
      <c r="Q23" s="38"/>
      <c r="R23" s="38"/>
      <c r="S23" s="38"/>
      <c r="T23" s="38">
        <v>9.4</v>
      </c>
      <c r="U23" s="38">
        <v>12.1</v>
      </c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>
        <v>16.600000000000001</v>
      </c>
      <c r="AZ23" s="38"/>
      <c r="BA23" s="38"/>
      <c r="BB23" s="38"/>
      <c r="BC23" s="38">
        <v>17.5</v>
      </c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>
        <v>25.3</v>
      </c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40">
        <f t="shared" si="1"/>
        <v>9</v>
      </c>
      <c r="DF23" s="38">
        <f t="shared" si="2"/>
        <v>17.3</v>
      </c>
      <c r="DG23" s="41" cm="1">
        <f t="array" ref="DG23">IF(DE23&gt;=8,ROUND(AVERAGE(_xlfn.TAKE(_xlfn.TAKE(_xlfn._xlws.SORT(_xlfn.TAKE(_xlfn._xlws.FILTER(D23:DD23,D23:DD23&lt;&gt;""),1,-8),1,1,TRUE),,7),,-6)),1),"")</f>
        <v>16.899999999999999</v>
      </c>
      <c r="DH23" s="42" t="s">
        <v>7</v>
      </c>
      <c r="DI23" s="43">
        <f t="shared" si="0"/>
        <v>-13.349</v>
      </c>
      <c r="DK23" cm="1">
        <f t="array" ref="DK23:DR23">IF(DE23&gt;=8,_xlfn.TAKE(_xlfn._xlws.FILTER(D23:DD23,D23:DD23&lt;&gt;""),1,-8),"")</f>
        <v>15.6</v>
      </c>
      <c r="DL23">
        <v>17.100000000000001</v>
      </c>
      <c r="DM23">
        <v>22.3</v>
      </c>
      <c r="DN23">
        <v>9.4</v>
      </c>
      <c r="DO23">
        <v>12.1</v>
      </c>
      <c r="DP23">
        <v>16.600000000000001</v>
      </c>
      <c r="DQ23">
        <v>17.5</v>
      </c>
      <c r="DR23">
        <v>25.3</v>
      </c>
    </row>
    <row r="24" spans="1:122" x14ac:dyDescent="0.25">
      <c r="A24" s="37">
        <v>9804884</v>
      </c>
      <c r="B24" s="21" t="s">
        <v>114</v>
      </c>
      <c r="C24" s="31" t="s">
        <v>116</v>
      </c>
      <c r="D24" s="38"/>
      <c r="E24" s="38"/>
      <c r="F24" s="38">
        <v>3.9</v>
      </c>
      <c r="G24" s="38"/>
      <c r="H24" s="39"/>
      <c r="I24" s="39"/>
      <c r="J24" s="38"/>
      <c r="K24" s="38"/>
      <c r="L24" s="38"/>
      <c r="M24" s="38"/>
      <c r="N24" s="38"/>
      <c r="O24" s="38">
        <v>3.8</v>
      </c>
      <c r="P24" s="38"/>
      <c r="Q24" s="38"/>
      <c r="R24" s="38">
        <v>5.7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>
        <v>-0.8</v>
      </c>
      <c r="BJ24" s="38"/>
      <c r="BK24" s="38"/>
      <c r="BL24" s="38"/>
      <c r="BM24" s="38"/>
      <c r="BN24" s="38"/>
      <c r="BO24" s="38"/>
      <c r="BP24" s="38"/>
      <c r="BQ24" s="38">
        <v>6.6</v>
      </c>
      <c r="BR24" s="38">
        <v>3.8</v>
      </c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>
        <v>-1.8</v>
      </c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40">
        <f t="shared" si="1"/>
        <v>7</v>
      </c>
      <c r="DF24" s="38">
        <f t="shared" si="2"/>
        <v>3</v>
      </c>
      <c r="DG24" s="41" t="str" cm="1">
        <f t="array" ref="DG24">IF(DE24&gt;=8,ROUND(AVERAGE(_xlfn.TAKE(_xlfn.TAKE(_xlfn._xlws.SORT(_xlfn.TAKE(_xlfn._xlws.FILTER(D24:DD24,D24:DD24&lt;&gt;""),1,-8),1,1,TRUE),,7),,-6)),1),"")</f>
        <v/>
      </c>
      <c r="DH24" s="42" t="s">
        <v>7</v>
      </c>
      <c r="DI24" s="43" t="str">
        <f t="shared" si="0"/>
        <v/>
      </c>
      <c r="DK24" t="str" cm="1">
        <f t="array" ref="DK24">IF(DE24&gt;=8,_xlfn.TAKE(_xlfn._xlws.FILTER(D24:DD24,D24:DD24&lt;&gt;""),1,-8),"")</f>
        <v/>
      </c>
    </row>
    <row r="25" spans="1:122" x14ac:dyDescent="0.25">
      <c r="A25" s="67">
        <v>9223172</v>
      </c>
      <c r="B25" s="21" t="s">
        <v>73</v>
      </c>
      <c r="C25" s="31" t="s">
        <v>182</v>
      </c>
      <c r="D25" s="38"/>
      <c r="E25" s="38"/>
      <c r="F25" s="38"/>
      <c r="G25" s="38"/>
      <c r="H25" s="39"/>
      <c r="I25" s="39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>
        <v>27.3</v>
      </c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40">
        <f t="shared" si="1"/>
        <v>1</v>
      </c>
      <c r="DF25" s="38">
        <f t="shared" si="2"/>
        <v>27.3</v>
      </c>
      <c r="DG25" s="41" t="str" cm="1">
        <f t="array" ref="DG25">IF(DE25&gt;=8,ROUND(AVERAGE(_xlfn.TAKE(_xlfn.TAKE(_xlfn._xlws.SORT(_xlfn.TAKE(_xlfn._xlws.FILTER(D25:DD25,D25:DD25&lt;&gt;""),1,-8),1,1,TRUE),,7),,-6)),1),"")</f>
        <v/>
      </c>
      <c r="DH25" s="42" t="s">
        <v>7</v>
      </c>
      <c r="DI25" s="43" t="str">
        <f t="shared" si="0"/>
        <v/>
      </c>
      <c r="DK25" t="str" cm="1">
        <f t="array" ref="DK25">IF(DE25&gt;=8,_xlfn.TAKE(_xlfn._xlws.FILTER(D25:DD25,D25:DD25&lt;&gt;""),1,-8),"")</f>
        <v/>
      </c>
    </row>
    <row r="26" spans="1:122" x14ac:dyDescent="0.25">
      <c r="A26" s="73">
        <v>6945331</v>
      </c>
      <c r="B26" s="73" t="s">
        <v>243</v>
      </c>
      <c r="C26" s="31" t="s">
        <v>244</v>
      </c>
      <c r="D26" s="38"/>
      <c r="E26" s="38"/>
      <c r="F26" s="38"/>
      <c r="G26" s="38"/>
      <c r="H26" s="39"/>
      <c r="I26" s="39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>
        <v>18</v>
      </c>
      <c r="BO26" s="38">
        <v>24.4</v>
      </c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40">
        <f t="shared" si="1"/>
        <v>2</v>
      </c>
      <c r="DF26" s="38">
        <f t="shared" si="2"/>
        <v>21.2</v>
      </c>
      <c r="DG26" s="41" t="str" cm="1">
        <f t="array" ref="DG26">IF(DE26&gt;=8,ROUND(AVERAGE(_xlfn.TAKE(_xlfn.TAKE(_xlfn._xlws.SORT(_xlfn.TAKE(_xlfn._xlws.FILTER(D26:DD26,D26:DD26&lt;&gt;""),1,-8),1,1,TRUE),,7),,-6)),1),"")</f>
        <v/>
      </c>
      <c r="DH26" s="42" t="s">
        <v>7</v>
      </c>
      <c r="DI26" s="43" t="str">
        <f t="shared" si="0"/>
        <v/>
      </c>
      <c r="DK26" t="str" cm="1">
        <f t="array" ref="DK26">IF(DE26&gt;=8,_xlfn.TAKE(_xlfn._xlws.FILTER(D26:DD26,D26:DD26&lt;&gt;""),1,-8),"")</f>
        <v/>
      </c>
    </row>
    <row r="27" spans="1:122" x14ac:dyDescent="0.25">
      <c r="A27" s="21">
        <v>2639326</v>
      </c>
      <c r="B27" s="21" t="s">
        <v>77</v>
      </c>
      <c r="C27" s="31" t="s">
        <v>78</v>
      </c>
      <c r="D27" s="38">
        <v>26.5</v>
      </c>
      <c r="E27" s="38">
        <v>22.3</v>
      </c>
      <c r="F27" s="38">
        <v>23.3</v>
      </c>
      <c r="G27" s="38">
        <v>23.3</v>
      </c>
      <c r="H27" s="39">
        <v>23.3</v>
      </c>
      <c r="I27" s="39">
        <v>31.7</v>
      </c>
      <c r="J27" s="38"/>
      <c r="K27" s="38">
        <v>27.5</v>
      </c>
      <c r="L27" s="38"/>
      <c r="M27" s="38"/>
      <c r="N27" s="38"/>
      <c r="O27" s="38">
        <v>26.5</v>
      </c>
      <c r="P27" s="38"/>
      <c r="Q27" s="38"/>
      <c r="R27" s="38"/>
      <c r="S27" s="38"/>
      <c r="T27" s="38">
        <v>28.6</v>
      </c>
      <c r="U27" s="38">
        <v>19.100000000000001</v>
      </c>
      <c r="V27" s="38">
        <v>27.5</v>
      </c>
      <c r="W27" s="38"/>
      <c r="X27" s="38"/>
      <c r="Y27" s="38"/>
      <c r="Z27" s="38"/>
      <c r="AA27" s="38">
        <v>23.3</v>
      </c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>
        <v>20.2</v>
      </c>
      <c r="AZ27" s="38"/>
      <c r="BA27" s="38"/>
      <c r="BB27" s="38">
        <v>24.4</v>
      </c>
      <c r="BC27" s="38">
        <v>30.7</v>
      </c>
      <c r="BD27" s="38"/>
      <c r="BE27" s="38"/>
      <c r="BF27" s="38"/>
      <c r="BG27" s="38"/>
      <c r="BH27" s="38">
        <v>26.5</v>
      </c>
      <c r="BI27" s="38">
        <v>23.3</v>
      </c>
      <c r="BJ27" s="38">
        <v>26.5</v>
      </c>
      <c r="BK27" s="38"/>
      <c r="BL27" s="38"/>
      <c r="BM27" s="38">
        <v>28.6</v>
      </c>
      <c r="BN27" s="38">
        <v>25.4</v>
      </c>
      <c r="BO27" s="38"/>
      <c r="BP27" s="38"/>
      <c r="BQ27" s="38">
        <v>28.6</v>
      </c>
      <c r="BR27" s="38">
        <v>27.5</v>
      </c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40">
        <f t="shared" si="1"/>
        <v>22</v>
      </c>
      <c r="DF27" s="38">
        <f t="shared" si="2"/>
        <v>25.7</v>
      </c>
      <c r="DG27" s="41" cm="1">
        <f t="array" ref="DG27">IF(DE27&gt;=8,ROUND(AVERAGE(_xlfn.TAKE(_xlfn.TAKE(_xlfn._xlws.SORT(_xlfn.TAKE(_xlfn._xlws.FILTER(D27:DD27,D27:DD27&lt;&gt;""),1,-8),1,1,TRUE),,7),,-6)),1),"")</f>
        <v>27.2</v>
      </c>
      <c r="DH27" s="42" t="s">
        <v>8</v>
      </c>
      <c r="DI27" s="43">
        <f t="shared" si="0"/>
        <v>-18.696000000000002</v>
      </c>
      <c r="DK27" cm="1">
        <f t="array" ref="DK27:DR27">IF(DE27&gt;=8,_xlfn.TAKE(_xlfn._xlws.FILTER(D27:DD27,D27:DD27&lt;&gt;""),1,-8),"")</f>
        <v>30.7</v>
      </c>
      <c r="DL27">
        <v>26.5</v>
      </c>
      <c r="DM27">
        <v>23.3</v>
      </c>
      <c r="DN27">
        <v>26.5</v>
      </c>
      <c r="DO27">
        <v>28.6</v>
      </c>
      <c r="DP27">
        <v>25.4</v>
      </c>
      <c r="DQ27">
        <v>28.6</v>
      </c>
      <c r="DR27">
        <v>27.5</v>
      </c>
    </row>
    <row r="28" spans="1:122" x14ac:dyDescent="0.25">
      <c r="A28" s="44">
        <v>11205892</v>
      </c>
      <c r="B28" s="21" t="s">
        <v>174</v>
      </c>
      <c r="C28" s="31" t="s">
        <v>175</v>
      </c>
      <c r="D28" s="38"/>
      <c r="E28" s="38"/>
      <c r="F28" s="38"/>
      <c r="G28" s="38"/>
      <c r="H28" s="39"/>
      <c r="I28" s="39"/>
      <c r="J28" s="38"/>
      <c r="K28" s="38"/>
      <c r="L28" s="38"/>
      <c r="M28" s="38"/>
      <c r="N28" s="38"/>
      <c r="O28" s="38"/>
      <c r="P28" s="38"/>
      <c r="Q28" s="38"/>
      <c r="R28" s="38">
        <v>5.7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40">
        <f t="shared" si="1"/>
        <v>1</v>
      </c>
      <c r="DF28" s="38">
        <f t="shared" si="2"/>
        <v>5.7</v>
      </c>
      <c r="DG28" s="41" t="str" cm="1">
        <f t="array" ref="DG28">IF(DE28&gt;=8,ROUND(AVERAGE(_xlfn.TAKE(_xlfn.TAKE(_xlfn._xlws.SORT(_xlfn.TAKE(_xlfn._xlws.FILTER(D28:DD28,D28:DD28&lt;&gt;""),1,-8),1,1,TRUE),,7),,-6)),1),"")</f>
        <v/>
      </c>
      <c r="DH28" s="42" t="s">
        <v>7</v>
      </c>
      <c r="DI28" s="43" t="str">
        <f t="shared" si="0"/>
        <v/>
      </c>
      <c r="DK28" t="str" cm="1">
        <f t="array" ref="DK28">IF(DE28&gt;=8,_xlfn.TAKE(_xlfn._xlws.FILTER(D28:DD28,D28:DD28&lt;&gt;""),1,-8),"")</f>
        <v/>
      </c>
    </row>
    <row r="29" spans="1:122" x14ac:dyDescent="0.25">
      <c r="A29" s="37">
        <v>10713273</v>
      </c>
      <c r="B29" s="21" t="s">
        <v>64</v>
      </c>
      <c r="C29" s="31" t="s">
        <v>65</v>
      </c>
      <c r="D29" s="38">
        <v>24.4</v>
      </c>
      <c r="E29" s="38">
        <v>19.100000000000001</v>
      </c>
      <c r="F29" s="38"/>
      <c r="G29" s="38">
        <v>26.5</v>
      </c>
      <c r="H29" s="39">
        <v>28.6</v>
      </c>
      <c r="I29" s="39">
        <v>21.4</v>
      </c>
      <c r="J29" s="38"/>
      <c r="K29" s="38">
        <v>28.3</v>
      </c>
      <c r="L29" s="38">
        <v>25.3</v>
      </c>
      <c r="M29" s="38">
        <v>24.4</v>
      </c>
      <c r="N29" s="38"/>
      <c r="O29" s="38">
        <v>20.2</v>
      </c>
      <c r="P29" s="38">
        <v>19.100000000000001</v>
      </c>
      <c r="Q29" s="38"/>
      <c r="R29" s="38"/>
      <c r="S29" s="38">
        <v>26.5</v>
      </c>
      <c r="T29" s="38">
        <v>24.4</v>
      </c>
      <c r="U29" s="38">
        <v>25.4</v>
      </c>
      <c r="V29" s="38"/>
      <c r="W29" s="38">
        <v>20.5</v>
      </c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>
        <v>19.100000000000001</v>
      </c>
      <c r="BC29" s="38">
        <v>28.3</v>
      </c>
      <c r="BD29" s="38">
        <v>24.4</v>
      </c>
      <c r="BE29" s="38"/>
      <c r="BF29" s="38">
        <v>31.7</v>
      </c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40">
        <f t="shared" si="1"/>
        <v>18</v>
      </c>
      <c r="DF29" s="38">
        <f t="shared" si="2"/>
        <v>24.3</v>
      </c>
      <c r="DG29" s="41" cm="1">
        <f t="array" ref="DG29">IF(DE29&gt;=8,ROUND(AVERAGE(_xlfn.TAKE(_xlfn.TAKE(_xlfn._xlws.SORT(_xlfn.TAKE(_xlfn._xlws.FILTER(D29:DD29,D29:DD29&lt;&gt;""),1,-8),1,1,TRUE),,7),,-6)),1),"")</f>
        <v>24.9</v>
      </c>
      <c r="DH29" s="42" t="s">
        <v>8</v>
      </c>
      <c r="DI29" s="43">
        <f t="shared" si="0"/>
        <v>-16.498000000000001</v>
      </c>
      <c r="DK29" cm="1">
        <f t="array" ref="DK29:DR29">IF(DE29&gt;=8,_xlfn.TAKE(_xlfn._xlws.FILTER(D29:DD29,D29:DD29&lt;&gt;""),1,-8),"")</f>
        <v>26.5</v>
      </c>
      <c r="DL29">
        <v>24.4</v>
      </c>
      <c r="DM29">
        <v>25.4</v>
      </c>
      <c r="DN29">
        <v>20.5</v>
      </c>
      <c r="DO29">
        <v>19.100000000000001</v>
      </c>
      <c r="DP29">
        <v>28.3</v>
      </c>
      <c r="DQ29">
        <v>24.4</v>
      </c>
      <c r="DR29">
        <v>31.7</v>
      </c>
    </row>
    <row r="30" spans="1:122" x14ac:dyDescent="0.25">
      <c r="A30" s="67">
        <v>9702816</v>
      </c>
      <c r="B30" s="21" t="s">
        <v>88</v>
      </c>
      <c r="C30" s="31" t="s">
        <v>163</v>
      </c>
      <c r="D30" s="38"/>
      <c r="E30" s="38"/>
      <c r="F30" s="38"/>
      <c r="G30" s="38"/>
      <c r="H30" s="39"/>
      <c r="I30" s="39"/>
      <c r="J30" s="38"/>
      <c r="K30" s="38"/>
      <c r="L30" s="38"/>
      <c r="M30" s="38"/>
      <c r="N30" s="38"/>
      <c r="O30" s="38"/>
      <c r="P30" s="38">
        <v>22.4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>
        <v>17.5</v>
      </c>
      <c r="CF30" s="38"/>
      <c r="CG30" s="38"/>
      <c r="CH30" s="38">
        <v>20.5</v>
      </c>
      <c r="CI30" s="38"/>
      <c r="CJ30" s="38">
        <v>32.1</v>
      </c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40">
        <f t="shared" si="1"/>
        <v>4</v>
      </c>
      <c r="DF30" s="38">
        <f t="shared" si="2"/>
        <v>23.1</v>
      </c>
      <c r="DG30" s="41" t="str" cm="1">
        <f t="array" ref="DG30">IF(DE30&gt;=8,ROUND(AVERAGE(_xlfn.TAKE(_xlfn.TAKE(_xlfn._xlws.SORT(_xlfn.TAKE(_xlfn._xlws.FILTER(D30:DD30,D30:DD30&lt;&gt;""),1,-8),1,1,TRUE),,7),,-6)),1),"")</f>
        <v/>
      </c>
      <c r="DH30" s="42" t="s">
        <v>7</v>
      </c>
      <c r="DI30" s="43" t="str">
        <f t="shared" si="0"/>
        <v/>
      </c>
      <c r="DK30" t="str" cm="1">
        <f t="array" ref="DK30">IF(DE30&gt;=8,_xlfn.TAKE(_xlfn._xlws.FILTER(D30:DD30,D30:DD30&lt;&gt;""),1,-8),"")</f>
        <v/>
      </c>
    </row>
    <row r="31" spans="1:122" x14ac:dyDescent="0.25">
      <c r="A31" s="37">
        <v>8684884</v>
      </c>
      <c r="B31" s="21" t="s">
        <v>27</v>
      </c>
      <c r="C31" s="31" t="s">
        <v>28</v>
      </c>
      <c r="D31" s="38">
        <v>13.6</v>
      </c>
      <c r="E31" s="38"/>
      <c r="F31" s="38">
        <v>7.8</v>
      </c>
      <c r="G31" s="38"/>
      <c r="H31" s="39"/>
      <c r="I31" s="39">
        <v>10.7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>
        <v>8.4</v>
      </c>
      <c r="U31" s="38">
        <v>12.1</v>
      </c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>
        <v>10.3</v>
      </c>
      <c r="AI31" s="38">
        <v>17.7</v>
      </c>
      <c r="AJ31" s="38"/>
      <c r="AK31" s="38"/>
      <c r="AL31" s="38"/>
      <c r="AM31" s="38"/>
      <c r="AN31" s="38"/>
      <c r="AO31" s="38">
        <v>14</v>
      </c>
      <c r="AP31" s="38"/>
      <c r="AQ31" s="38"/>
      <c r="AR31" s="38"/>
      <c r="AS31" s="38">
        <v>15.8</v>
      </c>
      <c r="AT31" s="38"/>
      <c r="AU31" s="38"/>
      <c r="AV31" s="38"/>
      <c r="AW31" s="38"/>
      <c r="AX31" s="38"/>
      <c r="AY31" s="38">
        <v>17.5</v>
      </c>
      <c r="AZ31" s="38"/>
      <c r="BA31" s="38"/>
      <c r="BB31" s="38">
        <v>15.6</v>
      </c>
      <c r="BC31" s="38"/>
      <c r="BD31" s="38"/>
      <c r="BE31" s="38">
        <v>11.4</v>
      </c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>
        <v>14.9</v>
      </c>
      <c r="BR31" s="38">
        <v>14</v>
      </c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>
        <v>8.8000000000000007</v>
      </c>
      <c r="CF31" s="38">
        <v>19.899999999999999</v>
      </c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40">
        <f t="shared" si="1"/>
        <v>16</v>
      </c>
      <c r="DF31" s="38">
        <f t="shared" si="2"/>
        <v>13.3</v>
      </c>
      <c r="DG31" s="41" cm="1">
        <f t="array" ref="DG31">IF(DE31&gt;=8,ROUND(AVERAGE(_xlfn.TAKE(_xlfn.TAKE(_xlfn._xlws.SORT(_xlfn.TAKE(_xlfn._xlws.FILTER(D31:DD31,D31:DD31&lt;&gt;""),1,-8),1,1,TRUE),,7),,-6)),1),"")</f>
        <v>14.9</v>
      </c>
      <c r="DH31" s="42" t="s">
        <v>6</v>
      </c>
      <c r="DI31" s="43">
        <f t="shared" si="0"/>
        <v>-13.987</v>
      </c>
      <c r="DK31" cm="1">
        <f t="array" ref="DK31:DR31">IF(DE31&gt;=8,_xlfn.TAKE(_xlfn._xlws.FILTER(D31:DD31,D31:DD31&lt;&gt;""),1,-8),"")</f>
        <v>15.8</v>
      </c>
      <c r="DL31">
        <v>17.5</v>
      </c>
      <c r="DM31">
        <v>15.6</v>
      </c>
      <c r="DN31">
        <v>11.4</v>
      </c>
      <c r="DO31">
        <v>14.9</v>
      </c>
      <c r="DP31">
        <v>14</v>
      </c>
      <c r="DQ31">
        <v>8.8000000000000007</v>
      </c>
      <c r="DR31">
        <v>19.899999999999999</v>
      </c>
    </row>
    <row r="32" spans="1:122" x14ac:dyDescent="0.25">
      <c r="A32" s="37">
        <v>2570950</v>
      </c>
      <c r="B32" s="21" t="s">
        <v>33</v>
      </c>
      <c r="C32" s="31" t="s">
        <v>34</v>
      </c>
      <c r="D32" s="38">
        <v>0</v>
      </c>
      <c r="E32" s="38">
        <v>1.9</v>
      </c>
      <c r="F32" s="38">
        <v>13.6</v>
      </c>
      <c r="G32" s="38">
        <v>5.8</v>
      </c>
      <c r="H32" s="39">
        <v>4.7</v>
      </c>
      <c r="I32" s="39">
        <v>4.9000000000000004</v>
      </c>
      <c r="J32" s="38"/>
      <c r="K32" s="38">
        <v>9.6999999999999993</v>
      </c>
      <c r="L32" s="38">
        <v>8.4</v>
      </c>
      <c r="M32" s="38"/>
      <c r="N32" s="38"/>
      <c r="O32" s="38">
        <v>9.5</v>
      </c>
      <c r="P32" s="38"/>
      <c r="Q32" s="38">
        <v>3.9</v>
      </c>
      <c r="R32" s="38">
        <v>8.5</v>
      </c>
      <c r="S32" s="38">
        <v>4.9000000000000004</v>
      </c>
      <c r="T32" s="38">
        <v>1.9</v>
      </c>
      <c r="U32" s="38">
        <v>3.8</v>
      </c>
      <c r="V32" s="38"/>
      <c r="W32" s="38">
        <v>6.8</v>
      </c>
      <c r="X32" s="38"/>
      <c r="Y32" s="38">
        <v>0</v>
      </c>
      <c r="Z32" s="38"/>
      <c r="AA32" s="38">
        <v>0</v>
      </c>
      <c r="AB32" s="38">
        <v>-1.9</v>
      </c>
      <c r="AC32" s="38"/>
      <c r="AD32" s="38"/>
      <c r="AE32" s="38">
        <v>3.8</v>
      </c>
      <c r="AF32" s="38"/>
      <c r="AG32" s="38">
        <v>1</v>
      </c>
      <c r="AH32" s="38"/>
      <c r="AI32" s="38"/>
      <c r="AJ32" s="38">
        <v>5.7</v>
      </c>
      <c r="AK32" s="38">
        <v>4.7</v>
      </c>
      <c r="AL32" s="38">
        <v>6.6</v>
      </c>
      <c r="AM32" s="38">
        <v>1</v>
      </c>
      <c r="AN32" s="38">
        <v>6.6</v>
      </c>
      <c r="AO32" s="38">
        <v>2.9</v>
      </c>
      <c r="AP32" s="38"/>
      <c r="AQ32" s="38">
        <v>1.9</v>
      </c>
      <c r="AR32" s="38">
        <v>6.6</v>
      </c>
      <c r="AS32" s="38">
        <v>-1.8</v>
      </c>
      <c r="AT32" s="38">
        <v>4.7</v>
      </c>
      <c r="AU32" s="38">
        <v>4.7</v>
      </c>
      <c r="AV32" s="38"/>
      <c r="AW32" s="38">
        <v>8.5</v>
      </c>
      <c r="AX32" s="38">
        <v>11.2</v>
      </c>
      <c r="AY32" s="38">
        <v>1.9</v>
      </c>
      <c r="AZ32" s="38"/>
      <c r="BA32" s="38"/>
      <c r="BB32" s="38"/>
      <c r="BC32" s="38">
        <v>3.8</v>
      </c>
      <c r="BD32" s="38">
        <v>2.9</v>
      </c>
      <c r="BE32" s="38">
        <v>0.9</v>
      </c>
      <c r="BF32" s="38">
        <v>3.9</v>
      </c>
      <c r="BG32" s="38"/>
      <c r="BH32" s="38">
        <v>5.7</v>
      </c>
      <c r="BI32" s="38">
        <v>3.8</v>
      </c>
      <c r="BJ32" s="38"/>
      <c r="BK32" s="38"/>
      <c r="BL32" s="38"/>
      <c r="BM32" s="38">
        <v>2.9</v>
      </c>
      <c r="BN32" s="38">
        <v>4.7</v>
      </c>
      <c r="BO32" s="38">
        <v>-0.8</v>
      </c>
      <c r="BP32" s="38"/>
      <c r="BQ32" s="38">
        <v>2.9</v>
      </c>
      <c r="BR32" s="38">
        <v>2.9</v>
      </c>
      <c r="BS32" s="38"/>
      <c r="BT32" s="38"/>
      <c r="BU32" s="38"/>
      <c r="BV32" s="38"/>
      <c r="BW32" s="38">
        <v>4.7</v>
      </c>
      <c r="BX32" s="38"/>
      <c r="BY32" s="38"/>
      <c r="BZ32" s="38"/>
      <c r="CA32" s="38"/>
      <c r="CB32" s="38"/>
      <c r="CC32" s="38">
        <v>2.9</v>
      </c>
      <c r="CD32" s="38">
        <v>1</v>
      </c>
      <c r="CE32" s="38"/>
      <c r="CF32" s="38">
        <v>2.9</v>
      </c>
      <c r="CG32" s="38">
        <v>10.3</v>
      </c>
      <c r="CH32" s="38">
        <v>5.4</v>
      </c>
      <c r="CI32" s="38"/>
      <c r="CJ32" s="38">
        <v>-0.8</v>
      </c>
      <c r="CK32" s="38">
        <v>-0.8</v>
      </c>
      <c r="CL32" s="38">
        <v>1.9</v>
      </c>
      <c r="CM32" s="38">
        <v>9.4</v>
      </c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40">
        <f t="shared" si="1"/>
        <v>55</v>
      </c>
      <c r="DF32" s="38">
        <f t="shared" si="2"/>
        <v>4.0999999999999996</v>
      </c>
      <c r="DG32" s="41" cm="1">
        <f t="array" ref="DG32">IF(DE32&gt;=8,ROUND(AVERAGE(_xlfn.TAKE(_xlfn.TAKE(_xlfn._xlws.SORT(_xlfn.TAKE(_xlfn._xlws.FILTER(D32:DD32,D32:DD32&lt;&gt;""),1,-8),1,1,TRUE),,7),,-6)),1),"")</f>
        <v>3.3</v>
      </c>
      <c r="DH32" s="42" t="s">
        <v>6</v>
      </c>
      <c r="DI32" s="43">
        <f t="shared" si="0"/>
        <v>-1.4630000000000001</v>
      </c>
      <c r="DK32" cm="1">
        <f t="array" ref="DK32:DR32">IF(DE32&gt;=8,_xlfn.TAKE(_xlfn._xlws.FILTER(D32:DD32,D32:DD32&lt;&gt;""),1,-8),"")</f>
        <v>1</v>
      </c>
      <c r="DL32">
        <v>2.9</v>
      </c>
      <c r="DM32">
        <v>10.3</v>
      </c>
      <c r="DN32">
        <v>5.4</v>
      </c>
      <c r="DO32">
        <v>-0.8</v>
      </c>
      <c r="DP32">
        <v>-0.8</v>
      </c>
      <c r="DQ32">
        <v>1.9</v>
      </c>
      <c r="DR32">
        <v>9.4</v>
      </c>
    </row>
    <row r="33" spans="1:122" x14ac:dyDescent="0.25">
      <c r="A33" s="67">
        <v>9664337</v>
      </c>
      <c r="B33" s="21" t="s">
        <v>164</v>
      </c>
      <c r="C33" s="31" t="s">
        <v>165</v>
      </c>
      <c r="D33" s="38"/>
      <c r="E33" s="38"/>
      <c r="F33" s="38"/>
      <c r="G33" s="38"/>
      <c r="H33" s="39"/>
      <c r="I33" s="39"/>
      <c r="J33" s="38"/>
      <c r="K33" s="38"/>
      <c r="L33" s="38"/>
      <c r="M33" s="38"/>
      <c r="N33" s="38"/>
      <c r="O33" s="38"/>
      <c r="P33" s="38">
        <v>-1</v>
      </c>
      <c r="Q33" s="38"/>
      <c r="R33" s="38"/>
      <c r="S33" s="38"/>
      <c r="T33" s="38">
        <v>-0.8</v>
      </c>
      <c r="U33" s="38">
        <v>-0.8</v>
      </c>
      <c r="V33" s="38"/>
      <c r="W33" s="38"/>
      <c r="X33" s="38"/>
      <c r="Y33" s="38"/>
      <c r="Z33" s="38"/>
      <c r="AA33" s="38">
        <v>1</v>
      </c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>
        <v>0.1</v>
      </c>
      <c r="BD33" s="38"/>
      <c r="BE33" s="38"/>
      <c r="BF33" s="38">
        <v>0.1</v>
      </c>
      <c r="BG33" s="38"/>
      <c r="BH33" s="38"/>
      <c r="BI33" s="38"/>
      <c r="BJ33" s="38"/>
      <c r="BK33" s="38"/>
      <c r="BL33" s="38"/>
      <c r="BM33" s="38">
        <v>-1</v>
      </c>
      <c r="BN33" s="38"/>
      <c r="BO33" s="38">
        <v>3.8</v>
      </c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>
        <v>0.1</v>
      </c>
      <c r="CD33" s="38"/>
      <c r="CE33" s="38"/>
      <c r="CF33" s="38"/>
      <c r="CG33" s="38"/>
      <c r="CH33" s="38"/>
      <c r="CI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40">
        <f t="shared" si="1"/>
        <v>9</v>
      </c>
      <c r="DF33" s="38">
        <f t="shared" si="2"/>
        <v>0.2</v>
      </c>
      <c r="DG33" s="41" cm="1">
        <f t="array" ref="DG33">IF(DE33&gt;=8,ROUND(AVERAGE(_xlfn.TAKE(_xlfn.TAKE(_xlfn._xlws.SORT(_xlfn.TAKE(_xlfn._xlws.FILTER(D33:DD33,D33:DD33&lt;&gt;""),1,-8),1,1,TRUE),,7),,-6)),1),"")</f>
        <v>-0.1</v>
      </c>
      <c r="DH33" s="42" t="s">
        <v>7</v>
      </c>
      <c r="DI33" s="43">
        <f t="shared" si="0"/>
        <v>4.1029999999999998</v>
      </c>
      <c r="DK33" cm="1">
        <f t="array" ref="DK33:DR33">IF(DE33&gt;=8,_xlfn.TAKE(_xlfn._xlws.FILTER(D33:DD33,D33:DD33&lt;&gt;""),1,-8),"")</f>
        <v>-0.8</v>
      </c>
      <c r="DL33">
        <v>-0.8</v>
      </c>
      <c r="DM33">
        <v>1</v>
      </c>
      <c r="DN33">
        <v>0.1</v>
      </c>
      <c r="DO33">
        <v>0.1</v>
      </c>
      <c r="DP33">
        <v>-1</v>
      </c>
      <c r="DQ33">
        <v>3.8</v>
      </c>
      <c r="DR33">
        <v>0.1</v>
      </c>
    </row>
    <row r="34" spans="1:122" ht="15.75" customHeight="1" x14ac:dyDescent="0.25">
      <c r="A34" s="44">
        <v>11919289</v>
      </c>
      <c r="B34" s="21" t="s">
        <v>153</v>
      </c>
      <c r="C34" s="31" t="s">
        <v>154</v>
      </c>
      <c r="D34" s="38"/>
      <c r="E34" s="38"/>
      <c r="F34" s="38"/>
      <c r="G34" s="38"/>
      <c r="H34" s="39"/>
      <c r="I34" s="39"/>
      <c r="J34" s="38"/>
      <c r="K34" s="38"/>
      <c r="L34" s="38">
        <v>28.3</v>
      </c>
      <c r="M34" s="38"/>
      <c r="N34" s="38"/>
      <c r="O34" s="38">
        <v>21.4</v>
      </c>
      <c r="P34" s="38"/>
      <c r="Q34" s="38"/>
      <c r="R34" s="38">
        <v>26.3</v>
      </c>
      <c r="S34" s="38">
        <v>23.4</v>
      </c>
      <c r="T34" s="38"/>
      <c r="U34" s="38"/>
      <c r="V34" s="38">
        <v>20.5</v>
      </c>
      <c r="W34" s="38">
        <v>19.5</v>
      </c>
      <c r="X34" s="38"/>
      <c r="Y34" s="38">
        <v>22.4</v>
      </c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>
        <v>22.4</v>
      </c>
      <c r="AZ34" s="38"/>
      <c r="BA34" s="38"/>
      <c r="BB34" s="38"/>
      <c r="BC34" s="38"/>
      <c r="BD34" s="38"/>
      <c r="BE34" s="38"/>
      <c r="BF34" s="38"/>
      <c r="BG34" s="38"/>
      <c r="BH34" s="38"/>
      <c r="BI34" s="38">
        <v>25.4</v>
      </c>
      <c r="BJ34" s="38"/>
      <c r="BK34" s="38"/>
      <c r="BL34" s="38"/>
      <c r="BM34" s="38"/>
      <c r="BN34" s="38"/>
      <c r="BO34" s="38">
        <v>21.4</v>
      </c>
      <c r="BP34" s="38"/>
      <c r="BQ34" s="38">
        <v>25.3</v>
      </c>
      <c r="BR34" s="38">
        <v>16.600000000000001</v>
      </c>
      <c r="BS34" s="38"/>
      <c r="BT34" s="38"/>
      <c r="BU34" s="38"/>
      <c r="BV34" s="38"/>
      <c r="BW34" s="38">
        <v>27.5</v>
      </c>
      <c r="BX34" s="38"/>
      <c r="BY34" s="38">
        <v>21.4</v>
      </c>
      <c r="BZ34" s="38"/>
      <c r="CA34" s="38"/>
      <c r="CB34" s="38">
        <v>22.4</v>
      </c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40">
        <f t="shared" si="1"/>
        <v>15</v>
      </c>
      <c r="DF34" s="38">
        <f t="shared" si="2"/>
        <v>22.9</v>
      </c>
      <c r="DG34" s="41" cm="1">
        <f t="array" ref="DG34">IF(DE34&gt;=8,ROUND(AVERAGE(_xlfn.TAKE(_xlfn.TAKE(_xlfn._xlws.SORT(_xlfn.TAKE(_xlfn._xlws.FILTER(D34:DD34,D34:DD34&lt;&gt;""),1,-8),1,1,TRUE),,7),,-6)),1),"")</f>
        <v>23.1</v>
      </c>
      <c r="DH34" s="42" t="s">
        <v>7</v>
      </c>
      <c r="DI34" s="43">
        <f t="shared" si="0"/>
        <v>-19.713000000000001</v>
      </c>
      <c r="DK34" cm="1">
        <f t="array" ref="DK34:DR34">IF(DE34&gt;=8,_xlfn.TAKE(_xlfn._xlws.FILTER(D34:DD34,D34:DD34&lt;&gt;""),1,-8),"")</f>
        <v>22.4</v>
      </c>
      <c r="DL34">
        <v>25.4</v>
      </c>
      <c r="DM34">
        <v>21.4</v>
      </c>
      <c r="DN34">
        <v>25.3</v>
      </c>
      <c r="DO34">
        <v>16.600000000000001</v>
      </c>
      <c r="DP34">
        <v>27.5</v>
      </c>
      <c r="DQ34">
        <v>21.4</v>
      </c>
      <c r="DR34">
        <v>22.4</v>
      </c>
    </row>
    <row r="35" spans="1:122" x14ac:dyDescent="0.25">
      <c r="A35" s="37">
        <v>1988334</v>
      </c>
      <c r="B35" s="21" t="s">
        <v>131</v>
      </c>
      <c r="C35" s="31" t="s">
        <v>132</v>
      </c>
      <c r="D35" s="38"/>
      <c r="E35" s="38"/>
      <c r="F35" s="38"/>
      <c r="G35" s="38">
        <v>31.7</v>
      </c>
      <c r="H35" s="45"/>
      <c r="I35" s="45"/>
      <c r="J35" s="38"/>
      <c r="K35" s="38"/>
      <c r="L35" s="38"/>
      <c r="M35" s="38">
        <v>34.799999999999997</v>
      </c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40">
        <f t="shared" si="1"/>
        <v>2</v>
      </c>
      <c r="DF35" s="38">
        <f t="shared" si="2"/>
        <v>33.299999999999997</v>
      </c>
      <c r="DG35" s="41" t="str" cm="1">
        <f t="array" ref="DG35">IF(DE35&gt;=8,ROUND(AVERAGE(_xlfn.TAKE(_xlfn.TAKE(_xlfn._xlws.SORT(_xlfn.TAKE(_xlfn._xlws.FILTER(D35:DD35,D35:DD35&lt;&gt;""),1,-8),1,1,TRUE),,7),,-6)),1),"")</f>
        <v/>
      </c>
      <c r="DH35" s="42" t="s">
        <v>7</v>
      </c>
      <c r="DI35" s="43" t="str">
        <f t="shared" si="0"/>
        <v/>
      </c>
      <c r="DK35" t="str" cm="1">
        <f t="array" ref="DK35">IF(DE35&gt;=8,_xlfn.TAKE(_xlfn._xlws.FILTER(D35:DD35,D35:DD35&lt;&gt;""),1,-8),"")</f>
        <v/>
      </c>
    </row>
    <row r="36" spans="1:122" x14ac:dyDescent="0.25">
      <c r="A36" s="37">
        <v>1028836</v>
      </c>
      <c r="B36" s="21" t="s">
        <v>58</v>
      </c>
      <c r="C36" s="31" t="s">
        <v>59</v>
      </c>
      <c r="D36" s="38">
        <v>3.9</v>
      </c>
      <c r="E36" s="38"/>
      <c r="F36" s="38"/>
      <c r="G36" s="38"/>
      <c r="H36" s="39"/>
      <c r="I36" s="39"/>
      <c r="J36" s="38"/>
      <c r="K36" s="38"/>
      <c r="L36" s="38"/>
      <c r="M36" s="38">
        <v>6.8</v>
      </c>
      <c r="N36" s="38"/>
      <c r="O36" s="38">
        <v>3.8</v>
      </c>
      <c r="P36" s="38"/>
      <c r="Q36" s="38"/>
      <c r="R36" s="38">
        <v>6.6</v>
      </c>
      <c r="S36" s="38"/>
      <c r="T36" s="38"/>
      <c r="U36" s="38"/>
      <c r="V36" s="38"/>
      <c r="W36" s="38"/>
      <c r="X36" s="38"/>
      <c r="Y36" s="38"/>
      <c r="Z36" s="38"/>
      <c r="AA36" s="38">
        <v>10.7</v>
      </c>
      <c r="AB36" s="38">
        <v>6.8</v>
      </c>
      <c r="AC36" s="38"/>
      <c r="AD36" s="38"/>
      <c r="AE36" s="38">
        <v>6.8</v>
      </c>
      <c r="AF36" s="38"/>
      <c r="AG36" s="38">
        <v>2.9</v>
      </c>
      <c r="AH36" s="38">
        <v>4.7</v>
      </c>
      <c r="AI36" s="38">
        <v>6.6</v>
      </c>
      <c r="AJ36" s="38">
        <v>-3.6</v>
      </c>
      <c r="AK36" s="38">
        <v>3.8</v>
      </c>
      <c r="AL36" s="38">
        <v>2.9</v>
      </c>
      <c r="AM36" s="38">
        <v>2.9</v>
      </c>
      <c r="AN36" s="38">
        <v>7.5</v>
      </c>
      <c r="AO36" s="38">
        <v>5.7</v>
      </c>
      <c r="AP36" s="38"/>
      <c r="AQ36" s="38"/>
      <c r="AR36" s="38">
        <v>5.7</v>
      </c>
      <c r="AS36" s="38"/>
      <c r="AT36" s="38"/>
      <c r="AU36" s="38"/>
      <c r="AV36" s="38"/>
      <c r="AW36" s="38">
        <v>0.1</v>
      </c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>
        <v>3.8</v>
      </c>
      <c r="CD36" s="38"/>
      <c r="CE36" s="38">
        <v>5.7</v>
      </c>
      <c r="CF36" s="38">
        <v>8.4</v>
      </c>
      <c r="CG36" s="38"/>
      <c r="CH36" s="38">
        <v>10.3</v>
      </c>
      <c r="CI36" s="38"/>
      <c r="CJ36" s="38">
        <v>2.9</v>
      </c>
      <c r="CK36" s="38">
        <v>1</v>
      </c>
      <c r="CL36" s="38">
        <v>5.7</v>
      </c>
      <c r="CM36" s="38">
        <v>7.5</v>
      </c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40">
        <f t="shared" si="1"/>
        <v>26</v>
      </c>
      <c r="DF36" s="38">
        <f t="shared" si="2"/>
        <v>5</v>
      </c>
      <c r="DG36" s="41" cm="1">
        <f t="array" ref="DG36">IF(DE36&gt;=8,ROUND(AVERAGE(_xlfn.TAKE(_xlfn.TAKE(_xlfn._xlws.SORT(_xlfn.TAKE(_xlfn._xlws.FILTER(D36:DD36,D36:DD36&lt;&gt;""),1,-8),1,1,TRUE),,7),,-6)),1),"")</f>
        <v>5.7</v>
      </c>
      <c r="DH36" s="42" t="s">
        <v>6</v>
      </c>
      <c r="DI36" s="43">
        <f t="shared" ref="DI36:DI67" si="3">IF(DG36&lt;&gt;"",
IF(DH36="Gold",ROUND(-((DG36*($C$115/113))+($B$115-72)),3),
IF(DH36="Blue",ROUND(-((DG36*($C$116/113))+($B$116-72)),3),
IF(DH36="Blue/White",ROUND(-((DG36*($C$117/113))+($B$117-72)),3),
IF(DH36="White",ROUND(-((DG36*($C$118/113))+($B$118-72)),3),
IF(DH36="White/Red",ROUND(-((DG36*($C$119/113))+($B$119-72)),3),
IF(DH36="Red",ROUND(-((DG36*($C$120/113))+($B$120-72)),3),0)))))),"")</f>
        <v>-4.0540000000000003</v>
      </c>
      <c r="DK36" cm="1">
        <f t="array" ref="DK36:DR36">IF(DE36&gt;=8,_xlfn.TAKE(_xlfn._xlws.FILTER(D36:DD36,D36:DD36&lt;&gt;""),1,-8),"")</f>
        <v>3.8</v>
      </c>
      <c r="DL36">
        <v>5.7</v>
      </c>
      <c r="DM36">
        <v>8.4</v>
      </c>
      <c r="DN36">
        <v>10.3</v>
      </c>
      <c r="DO36">
        <v>2.9</v>
      </c>
      <c r="DP36">
        <v>1</v>
      </c>
      <c r="DQ36">
        <v>5.7</v>
      </c>
      <c r="DR36">
        <v>7.5</v>
      </c>
    </row>
    <row r="37" spans="1:122" x14ac:dyDescent="0.25">
      <c r="A37" s="37">
        <v>9925185</v>
      </c>
      <c r="B37" s="21" t="s">
        <v>21</v>
      </c>
      <c r="C37" s="31" t="s">
        <v>22</v>
      </c>
      <c r="D37" s="38"/>
      <c r="E37" s="38"/>
      <c r="F37" s="38"/>
      <c r="G37" s="38">
        <v>20.5</v>
      </c>
      <c r="H37" s="39"/>
      <c r="I37" s="39"/>
      <c r="J37" s="38"/>
      <c r="K37" s="38"/>
      <c r="L37" s="38"/>
      <c r="M37" s="38"/>
      <c r="N37" s="38"/>
      <c r="O37" s="38">
        <v>15.2</v>
      </c>
      <c r="P37" s="38"/>
      <c r="Q37" s="38">
        <v>10.7</v>
      </c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>
        <v>15.8</v>
      </c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>
        <v>12.7</v>
      </c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40">
        <f t="shared" si="1"/>
        <v>5</v>
      </c>
      <c r="DF37" s="38">
        <f t="shared" si="2"/>
        <v>15</v>
      </c>
      <c r="DG37" s="41" t="str" cm="1">
        <f t="array" ref="DG37">IF(DE37&gt;=8,ROUND(AVERAGE(_xlfn.TAKE(_xlfn.TAKE(_xlfn._xlws.SORT(_xlfn.TAKE(_xlfn._xlws.FILTER(D37:DD37,D37:DD37&lt;&gt;""),1,-8),1,1,TRUE),,7),,-6)),1),"")</f>
        <v/>
      </c>
      <c r="DH37" s="42" t="s">
        <v>7</v>
      </c>
      <c r="DI37" s="43" t="str">
        <f t="shared" si="3"/>
        <v/>
      </c>
      <c r="DK37" t="str" cm="1">
        <f t="array" ref="DK37">IF(DE37&gt;=8,_xlfn.TAKE(_xlfn._xlws.FILTER(D37:DD37,D37:DD37&lt;&gt;""),1,-8),"")</f>
        <v/>
      </c>
    </row>
    <row r="38" spans="1:122" x14ac:dyDescent="0.25">
      <c r="A38" s="37">
        <v>9075351</v>
      </c>
      <c r="B38" s="21" t="s">
        <v>90</v>
      </c>
      <c r="C38" s="31" t="s">
        <v>91</v>
      </c>
      <c r="D38" s="38">
        <v>17.5</v>
      </c>
      <c r="E38" s="38"/>
      <c r="F38" s="38"/>
      <c r="G38" s="38">
        <v>7.8</v>
      </c>
      <c r="H38" s="39">
        <v>17.100000000000001</v>
      </c>
      <c r="I38" s="39"/>
      <c r="J38" s="38"/>
      <c r="K38" s="38">
        <v>15.6</v>
      </c>
      <c r="L38" s="38">
        <v>11.2</v>
      </c>
      <c r="M38" s="38"/>
      <c r="N38" s="38"/>
      <c r="O38" s="38"/>
      <c r="P38" s="38">
        <v>9.6999999999999993</v>
      </c>
      <c r="Q38" s="38"/>
      <c r="R38" s="38"/>
      <c r="S38" s="38">
        <v>18.5</v>
      </c>
      <c r="T38" s="38">
        <v>8.4</v>
      </c>
      <c r="U38" s="38">
        <v>8.4</v>
      </c>
      <c r="V38" s="38"/>
      <c r="W38" s="38">
        <v>20.5</v>
      </c>
      <c r="X38" s="38"/>
      <c r="Y38" s="38"/>
      <c r="Z38" s="38"/>
      <c r="AA38" s="38"/>
      <c r="AB38" s="38">
        <v>17.5</v>
      </c>
      <c r="AC38" s="38"/>
      <c r="AD38" s="38"/>
      <c r="AE38" s="38"/>
      <c r="AF38" s="38"/>
      <c r="AG38" s="38"/>
      <c r="AH38" s="38">
        <v>9.6999999999999993</v>
      </c>
      <c r="AI38" s="38"/>
      <c r="AJ38" s="38">
        <v>16.100000000000001</v>
      </c>
      <c r="AK38" s="38"/>
      <c r="AL38" s="38">
        <v>14</v>
      </c>
      <c r="AM38" s="38"/>
      <c r="AN38" s="38"/>
      <c r="AO38" s="38"/>
      <c r="AP38" s="38"/>
      <c r="AQ38" s="38"/>
      <c r="AR38" s="38"/>
      <c r="AS38" s="38"/>
      <c r="AT38" s="38"/>
      <c r="AU38" s="38">
        <v>14.6</v>
      </c>
      <c r="AV38" s="38"/>
      <c r="AW38" s="38">
        <v>13</v>
      </c>
      <c r="AX38" s="38"/>
      <c r="AY38" s="38">
        <v>14.6</v>
      </c>
      <c r="AZ38" s="38"/>
      <c r="BA38" s="38"/>
      <c r="BB38" s="38">
        <v>17.5</v>
      </c>
      <c r="BC38" s="38">
        <v>17.5</v>
      </c>
      <c r="BD38" s="38">
        <v>13.6</v>
      </c>
      <c r="BE38" s="38"/>
      <c r="BF38" s="38"/>
      <c r="BG38" s="38"/>
      <c r="BH38" s="38">
        <v>20.5</v>
      </c>
      <c r="BI38" s="38">
        <v>9.5</v>
      </c>
      <c r="BJ38" s="38"/>
      <c r="BK38" s="38"/>
      <c r="BL38" s="38"/>
      <c r="BM38" s="38"/>
      <c r="BN38" s="38">
        <v>14.2</v>
      </c>
      <c r="BO38" s="38"/>
      <c r="BP38" s="38"/>
      <c r="BQ38" s="38">
        <v>16.600000000000001</v>
      </c>
      <c r="BR38" s="38">
        <v>14.6</v>
      </c>
      <c r="BS38" s="38"/>
      <c r="BT38" s="38"/>
      <c r="BU38" s="38"/>
      <c r="BV38" s="38"/>
      <c r="BW38" s="38"/>
      <c r="BX38" s="38"/>
      <c r="BY38" s="38">
        <v>13.6</v>
      </c>
      <c r="BZ38" s="38"/>
      <c r="CA38" s="38"/>
      <c r="CB38" s="38"/>
      <c r="CC38" s="38"/>
      <c r="CD38" s="38">
        <v>17.5</v>
      </c>
      <c r="CE38" s="38"/>
      <c r="CF38" s="38"/>
      <c r="CG38" s="38"/>
      <c r="CH38" s="38"/>
      <c r="CI38" s="38"/>
      <c r="CJ38" s="38">
        <v>17.7</v>
      </c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40">
        <f t="shared" si="1"/>
        <v>28</v>
      </c>
      <c r="DF38" s="38">
        <f t="shared" si="2"/>
        <v>14.5</v>
      </c>
      <c r="DG38" s="41" cm="1">
        <f t="array" ref="DG38">IF(DE38&gt;=8,ROUND(AVERAGE(_xlfn.TAKE(_xlfn.TAKE(_xlfn._xlws.SORT(_xlfn.TAKE(_xlfn._xlws.FILTER(D38:DD38,D38:DD38&lt;&gt;""),1,-8),1,1,TRUE),,7),,-6)),1),"")</f>
        <v>15.7</v>
      </c>
      <c r="DH38" s="42" t="s">
        <v>12</v>
      </c>
      <c r="DI38" s="43">
        <f t="shared" si="3"/>
        <v>-13.534000000000001</v>
      </c>
      <c r="DK38" cm="1">
        <f t="array" ref="DK38:DR38">IF(DE38&gt;=8,_xlfn.TAKE(_xlfn._xlws.FILTER(D38:DD38,D38:DD38&lt;&gt;""),1,-8),"")</f>
        <v>20.5</v>
      </c>
      <c r="DL38">
        <v>9.5</v>
      </c>
      <c r="DM38">
        <v>14.2</v>
      </c>
      <c r="DN38">
        <v>16.600000000000001</v>
      </c>
      <c r="DO38">
        <v>14.6</v>
      </c>
      <c r="DP38">
        <v>13.6</v>
      </c>
      <c r="DQ38">
        <v>17.5</v>
      </c>
      <c r="DR38">
        <v>17.7</v>
      </c>
    </row>
    <row r="39" spans="1:122" x14ac:dyDescent="0.25">
      <c r="A39" s="37">
        <v>1544941</v>
      </c>
      <c r="B39" s="21" t="s">
        <v>42</v>
      </c>
      <c r="C39" s="31" t="s">
        <v>43</v>
      </c>
      <c r="D39" s="38"/>
      <c r="E39" s="38"/>
      <c r="F39" s="38"/>
      <c r="G39" s="38">
        <v>25.3</v>
      </c>
      <c r="H39" s="39"/>
      <c r="I39" s="39"/>
      <c r="J39" s="38"/>
      <c r="K39" s="38"/>
      <c r="L39" s="38">
        <v>27.5</v>
      </c>
      <c r="M39" s="38"/>
      <c r="N39" s="38"/>
      <c r="O39" s="38"/>
      <c r="P39" s="38"/>
      <c r="Q39" s="38"/>
      <c r="R39" s="38"/>
      <c r="S39" s="38"/>
      <c r="T39" s="38"/>
      <c r="U39" s="38"/>
      <c r="V39" s="38">
        <v>29.2</v>
      </c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>
        <v>26.3</v>
      </c>
      <c r="BD39" s="38"/>
      <c r="BE39" s="38"/>
      <c r="BF39" s="38"/>
      <c r="BG39" s="38"/>
      <c r="BH39" s="38"/>
      <c r="BI39" s="38"/>
      <c r="BJ39" s="38"/>
      <c r="BK39" s="38"/>
      <c r="BL39" s="38"/>
      <c r="BM39" s="38">
        <v>22.4</v>
      </c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40">
        <f t="shared" si="1"/>
        <v>5</v>
      </c>
      <c r="DF39" s="38">
        <f t="shared" si="2"/>
        <v>26.1</v>
      </c>
      <c r="DG39" s="41" t="str" cm="1">
        <f t="array" ref="DG39">IF(DE39&gt;=8,ROUND(AVERAGE(_xlfn.TAKE(_xlfn.TAKE(_xlfn._xlws.SORT(_xlfn.TAKE(_xlfn._xlws.FILTER(D39:DD39,D39:DD39&lt;&gt;""),1,-8),1,1,TRUE),,7),,-6)),1),"")</f>
        <v/>
      </c>
      <c r="DH39" s="42" t="s">
        <v>7</v>
      </c>
      <c r="DI39" s="43" t="str">
        <f t="shared" si="3"/>
        <v/>
      </c>
      <c r="DK39" t="str" cm="1">
        <f t="array" ref="DK39">IF(DE39&gt;=8,_xlfn.TAKE(_xlfn._xlws.FILTER(D39:DD39,D39:DD39&lt;&gt;""),1,-8),"")</f>
        <v/>
      </c>
    </row>
    <row r="40" spans="1:122" ht="15.75" customHeight="1" x14ac:dyDescent="0.25">
      <c r="A40" s="44">
        <v>5546322</v>
      </c>
      <c r="B40" s="21" t="s">
        <v>141</v>
      </c>
      <c r="C40" s="31" t="s">
        <v>142</v>
      </c>
      <c r="D40" s="38"/>
      <c r="E40" s="38"/>
      <c r="F40" s="38"/>
      <c r="G40" s="38"/>
      <c r="H40" s="39"/>
      <c r="I40" s="39"/>
      <c r="J40" s="38"/>
      <c r="K40" s="38">
        <v>24.4</v>
      </c>
      <c r="L40" s="38">
        <v>20.5</v>
      </c>
      <c r="M40" s="38">
        <v>26.3</v>
      </c>
      <c r="N40" s="38"/>
      <c r="O40" s="38"/>
      <c r="P40" s="38"/>
      <c r="Q40" s="38"/>
      <c r="R40" s="38">
        <v>22.4</v>
      </c>
      <c r="S40" s="38">
        <v>18.5</v>
      </c>
      <c r="T40" s="38"/>
      <c r="U40" s="38"/>
      <c r="V40" s="38"/>
      <c r="W40" s="38">
        <v>21.4</v>
      </c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>
        <v>16.600000000000001</v>
      </c>
      <c r="BC40" s="38">
        <v>18.5</v>
      </c>
      <c r="BD40" s="38"/>
      <c r="BE40" s="38"/>
      <c r="BF40" s="38"/>
      <c r="BG40" s="38"/>
      <c r="BH40" s="38">
        <v>16.600000000000001</v>
      </c>
      <c r="BI40" s="38">
        <v>19.5</v>
      </c>
      <c r="BJ40" s="38">
        <v>17.5</v>
      </c>
      <c r="BK40" s="38"/>
      <c r="BL40" s="38"/>
      <c r="BM40" s="38"/>
      <c r="BN40" s="38">
        <v>26.3</v>
      </c>
      <c r="BO40" s="38">
        <v>25.3</v>
      </c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40">
        <f t="shared" si="1"/>
        <v>13</v>
      </c>
      <c r="DF40" s="38">
        <f t="shared" si="2"/>
        <v>21.1</v>
      </c>
      <c r="DG40" s="41" cm="1">
        <f t="array" ref="DG40">IF(DE40&gt;=8,ROUND(AVERAGE(_xlfn.TAKE(_xlfn.TAKE(_xlfn._xlws.SORT(_xlfn.TAKE(_xlfn._xlws.FILTER(D40:DD40,D40:DD40&lt;&gt;""),1,-8),1,1,TRUE),,7),,-6)),1),"")</f>
        <v>19.8</v>
      </c>
      <c r="DH40" s="42" t="s">
        <v>7</v>
      </c>
      <c r="DI40" s="43">
        <f t="shared" si="3"/>
        <v>-16.326000000000001</v>
      </c>
      <c r="DK40" cm="1">
        <f t="array" ref="DK40:DR40">IF(DE40&gt;=8,_xlfn.TAKE(_xlfn._xlws.FILTER(D40:DD40,D40:DD40&lt;&gt;""),1,-8),"")</f>
        <v>21.4</v>
      </c>
      <c r="DL40">
        <v>16.600000000000001</v>
      </c>
      <c r="DM40">
        <v>18.5</v>
      </c>
      <c r="DN40">
        <v>16.600000000000001</v>
      </c>
      <c r="DO40">
        <v>19.5</v>
      </c>
      <c r="DP40">
        <v>17.5</v>
      </c>
      <c r="DQ40">
        <v>26.3</v>
      </c>
      <c r="DR40">
        <v>25.3</v>
      </c>
    </row>
    <row r="41" spans="1:122" x14ac:dyDescent="0.25">
      <c r="A41" s="37">
        <v>18371</v>
      </c>
      <c r="B41" s="21" t="s">
        <v>82</v>
      </c>
      <c r="C41" s="31" t="s">
        <v>83</v>
      </c>
      <c r="D41" s="38"/>
      <c r="E41" s="38"/>
      <c r="F41" s="38">
        <v>35.9</v>
      </c>
      <c r="G41" s="38"/>
      <c r="H41" s="39"/>
      <c r="I41" s="39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40">
        <f t="shared" si="1"/>
        <v>1</v>
      </c>
      <c r="DF41" s="38">
        <f t="shared" si="2"/>
        <v>35.9</v>
      </c>
      <c r="DG41" s="41" t="str" cm="1">
        <f t="array" ref="DG41">IF(DE41&gt;=8,ROUND(AVERAGE(_xlfn.TAKE(_xlfn.TAKE(_xlfn._xlws.SORT(_xlfn.TAKE(_xlfn._xlws.FILTER(D41:DD41,D41:DD41&lt;&gt;""),1,-8),1,1,TRUE),,7),,-6)),1),"")</f>
        <v/>
      </c>
      <c r="DH41" s="42" t="s">
        <v>7</v>
      </c>
      <c r="DI41" s="43" t="str">
        <f t="shared" si="3"/>
        <v/>
      </c>
      <c r="DK41" t="str" cm="1">
        <f t="array" ref="DK41">IF(DE41&gt;=8,_xlfn.TAKE(_xlfn._xlws.FILTER(D41:DD41,D41:DD41&lt;&gt;""),1,-8),"")</f>
        <v/>
      </c>
    </row>
    <row r="42" spans="1:122" x14ac:dyDescent="0.25">
      <c r="A42" s="58">
        <v>10491601</v>
      </c>
      <c r="B42" s="21" t="s">
        <v>118</v>
      </c>
      <c r="C42" s="31" t="s">
        <v>196</v>
      </c>
      <c r="D42" s="38"/>
      <c r="E42" s="38"/>
      <c r="F42" s="38"/>
      <c r="G42" s="38"/>
      <c r="H42" s="39"/>
      <c r="I42" s="39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>
        <v>17.5</v>
      </c>
      <c r="AI42" s="38">
        <v>16.600000000000001</v>
      </c>
      <c r="AJ42" s="38">
        <v>14.6</v>
      </c>
      <c r="AK42" s="38"/>
      <c r="AL42" s="38">
        <v>27.3</v>
      </c>
      <c r="AM42" s="38">
        <v>25.3</v>
      </c>
      <c r="AN42" s="38"/>
      <c r="AO42" s="38"/>
      <c r="AP42" s="38">
        <v>15.6</v>
      </c>
      <c r="AQ42" s="38">
        <v>16.600000000000001</v>
      </c>
      <c r="AR42" s="38">
        <v>15.6</v>
      </c>
      <c r="AS42" s="38">
        <v>17.5</v>
      </c>
      <c r="AT42" s="38">
        <v>19.5</v>
      </c>
      <c r="AU42" s="38">
        <v>22.4</v>
      </c>
      <c r="AV42" s="38"/>
      <c r="AW42" s="38">
        <v>15.6</v>
      </c>
      <c r="AX42" s="38"/>
      <c r="AY42" s="38">
        <v>17.5</v>
      </c>
      <c r="AZ42" s="38"/>
      <c r="BA42" s="38"/>
      <c r="BB42" s="38">
        <v>17.5</v>
      </c>
      <c r="BC42" s="38">
        <v>20.5</v>
      </c>
      <c r="BD42" s="38">
        <v>12.7</v>
      </c>
      <c r="BE42" s="38">
        <v>20.5</v>
      </c>
      <c r="BF42" s="38"/>
      <c r="BG42" s="38"/>
      <c r="BH42" s="38"/>
      <c r="BI42" s="38"/>
      <c r="BJ42" s="38"/>
      <c r="BK42" s="38"/>
      <c r="BL42" s="38"/>
      <c r="BM42" s="38"/>
      <c r="BN42" s="38">
        <v>18.5</v>
      </c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>
        <v>21.4</v>
      </c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40">
        <f t="shared" si="1"/>
        <v>19</v>
      </c>
      <c r="DF42" s="38">
        <f t="shared" si="2"/>
        <v>18.600000000000001</v>
      </c>
      <c r="DG42" s="41" cm="1">
        <f t="array" ref="DG42">IF(DE42&gt;=8,ROUND(AVERAGE(_xlfn.TAKE(_xlfn.TAKE(_xlfn._xlws.SORT(_xlfn.TAKE(_xlfn._xlws.FILTER(D42:DD42,D42:DD42&lt;&gt;""),1,-8),1,1,TRUE),,7),,-6)),1),"")</f>
        <v>18.399999999999999</v>
      </c>
      <c r="DH42" s="42" t="s">
        <v>7</v>
      </c>
      <c r="DI42" s="43">
        <f t="shared" si="3"/>
        <v>-14.888</v>
      </c>
      <c r="DK42" cm="1">
        <f t="array" ref="DK42:DR42">IF(DE42&gt;=8,_xlfn.TAKE(_xlfn._xlws.FILTER(D42:DD42,D42:DD42&lt;&gt;""),1,-8),"")</f>
        <v>15.6</v>
      </c>
      <c r="DL42">
        <v>17.5</v>
      </c>
      <c r="DM42">
        <v>17.5</v>
      </c>
      <c r="DN42">
        <v>20.5</v>
      </c>
      <c r="DO42">
        <v>12.7</v>
      </c>
      <c r="DP42">
        <v>20.5</v>
      </c>
      <c r="DQ42">
        <v>18.5</v>
      </c>
      <c r="DR42">
        <v>21.4</v>
      </c>
    </row>
    <row r="43" spans="1:122" x14ac:dyDescent="0.25">
      <c r="A43" s="67">
        <v>12659936</v>
      </c>
      <c r="B43" s="21" t="s">
        <v>185</v>
      </c>
      <c r="C43" s="31" t="s">
        <v>186</v>
      </c>
      <c r="D43" s="38"/>
      <c r="E43" s="38"/>
      <c r="F43" s="38"/>
      <c r="G43" s="38"/>
      <c r="H43" s="39"/>
      <c r="I43" s="3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>
        <v>32.1</v>
      </c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>
        <v>25.3</v>
      </c>
      <c r="AL43" s="38"/>
      <c r="AM43" s="38"/>
      <c r="AN43" s="38"/>
      <c r="AO43" s="38"/>
      <c r="AP43" s="38"/>
      <c r="AQ43" s="38"/>
      <c r="AR43" s="38"/>
      <c r="AS43" s="38">
        <v>27.3</v>
      </c>
      <c r="AT43" s="38"/>
      <c r="AU43" s="38">
        <v>25.3</v>
      </c>
      <c r="AV43" s="38"/>
      <c r="AW43" s="38">
        <v>26.3</v>
      </c>
      <c r="AX43" s="38"/>
      <c r="AY43" s="38">
        <v>22.4</v>
      </c>
      <c r="AZ43" s="38"/>
      <c r="BA43" s="38"/>
      <c r="BB43" s="38"/>
      <c r="BC43" s="38"/>
      <c r="BD43" s="38"/>
      <c r="BE43" s="38"/>
      <c r="BF43" s="38">
        <v>39.9</v>
      </c>
      <c r="BG43" s="38"/>
      <c r="BH43" s="38"/>
      <c r="BI43" s="38">
        <v>33.1</v>
      </c>
      <c r="BJ43" s="38"/>
      <c r="BK43" s="38"/>
      <c r="BL43" s="38"/>
      <c r="BM43" s="38"/>
      <c r="BN43" s="38">
        <v>26.3</v>
      </c>
      <c r="BO43" s="38">
        <v>27.3</v>
      </c>
      <c r="BP43" s="38"/>
      <c r="BQ43" s="38">
        <v>27.3</v>
      </c>
      <c r="BR43" s="38">
        <v>35.1</v>
      </c>
      <c r="BS43" s="38"/>
      <c r="BT43" s="38"/>
      <c r="BU43" s="38"/>
      <c r="BV43" s="38"/>
      <c r="BW43" s="38"/>
      <c r="BX43" s="38"/>
      <c r="BY43" s="38">
        <v>25.3</v>
      </c>
      <c r="BZ43" s="38"/>
      <c r="CA43" s="38"/>
      <c r="CB43" s="38"/>
      <c r="CC43" s="38"/>
      <c r="CD43" s="38"/>
      <c r="CE43" s="38">
        <v>30.2</v>
      </c>
      <c r="CF43" s="38">
        <v>28.3</v>
      </c>
      <c r="CG43" s="38">
        <v>28.3</v>
      </c>
      <c r="CH43" s="38"/>
      <c r="CI43" s="38"/>
      <c r="CJ43" s="38"/>
      <c r="CK43" s="38"/>
      <c r="CL43" s="38">
        <v>26.3</v>
      </c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40">
        <f t="shared" si="1"/>
        <v>17</v>
      </c>
      <c r="DF43" s="38">
        <f t="shared" si="2"/>
        <v>28.6</v>
      </c>
      <c r="DG43" s="41" cm="1">
        <f t="array" ref="DG43">IF(DE43&gt;=8,ROUND(AVERAGE(_xlfn.TAKE(_xlfn.TAKE(_xlfn._xlws.SORT(_xlfn.TAKE(_xlfn._xlws.FILTER(D43:DD43,D43:DD43&lt;&gt;""),1,-8),1,1,TRUE),,7),,-6)),1),"")</f>
        <v>28</v>
      </c>
      <c r="DH43" s="42" t="s">
        <v>7</v>
      </c>
      <c r="DI43" s="43">
        <f t="shared" si="3"/>
        <v>-24.742999999999999</v>
      </c>
      <c r="DK43" cm="1">
        <f t="array" ref="DK43:DR43">IF(DE43&gt;=8,_xlfn.TAKE(_xlfn._xlws.FILTER(D43:DD43,D43:DD43&lt;&gt;""),1,-8),"")</f>
        <v>27.3</v>
      </c>
      <c r="DL43">
        <v>27.3</v>
      </c>
      <c r="DM43">
        <v>35.1</v>
      </c>
      <c r="DN43">
        <v>25.3</v>
      </c>
      <c r="DO43">
        <v>30.2</v>
      </c>
      <c r="DP43">
        <v>28.3</v>
      </c>
      <c r="DQ43">
        <v>28.3</v>
      </c>
      <c r="DR43">
        <v>26.3</v>
      </c>
    </row>
    <row r="44" spans="1:122" x14ac:dyDescent="0.25">
      <c r="A44" s="67">
        <v>9830785</v>
      </c>
      <c r="B44" s="21" t="s">
        <v>233</v>
      </c>
      <c r="C44" s="31" t="s">
        <v>234</v>
      </c>
      <c r="D44" s="38"/>
      <c r="E44" s="38"/>
      <c r="F44" s="38"/>
      <c r="G44" s="38"/>
      <c r="H44" s="39"/>
      <c r="I44" s="39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>
        <v>18</v>
      </c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40">
        <f t="shared" si="1"/>
        <v>1</v>
      </c>
      <c r="DF44" s="38">
        <f t="shared" si="2"/>
        <v>18</v>
      </c>
      <c r="DG44" s="41" t="str" cm="1">
        <f t="array" ref="DG44">IF(DE44&gt;=8,ROUND(AVERAGE(_xlfn.TAKE(_xlfn.TAKE(_xlfn._xlws.SORT(_xlfn.TAKE(_xlfn._xlws.FILTER(D44:DD44,D44:DD44&lt;&gt;""),1,-8),1,1,TRUE),,7),,-6)),1),"")</f>
        <v/>
      </c>
      <c r="DH44" s="42" t="s">
        <v>7</v>
      </c>
      <c r="DI44" s="43" t="str">
        <f t="shared" si="3"/>
        <v/>
      </c>
      <c r="DK44" t="str" cm="1">
        <f t="array" ref="DK44">IF(DE44&gt;=8,_xlfn.TAKE(_xlfn._xlws.FILTER(D44:DD44,D44:DD44&lt;&gt;""),1,-8),"")</f>
        <v/>
      </c>
    </row>
    <row r="45" spans="1:122" x14ac:dyDescent="0.25">
      <c r="A45" s="37">
        <v>9346598</v>
      </c>
      <c r="B45" s="21" t="s">
        <v>56</v>
      </c>
      <c r="C45" s="31" t="s">
        <v>57</v>
      </c>
      <c r="D45" s="38"/>
      <c r="E45" s="38">
        <v>20.5</v>
      </c>
      <c r="F45" s="38"/>
      <c r="G45" s="38">
        <v>20.5</v>
      </c>
      <c r="H45" s="39"/>
      <c r="I45" s="39"/>
      <c r="J45" s="38"/>
      <c r="K45" s="38">
        <v>21.4</v>
      </c>
      <c r="L45" s="38"/>
      <c r="M45" s="38">
        <v>27.3</v>
      </c>
      <c r="N45" s="38"/>
      <c r="O45" s="38">
        <v>27.3</v>
      </c>
      <c r="P45" s="38"/>
      <c r="Q45" s="38">
        <v>21.4</v>
      </c>
      <c r="R45" s="38"/>
      <c r="S45" s="38">
        <v>26.3</v>
      </c>
      <c r="T45" s="38">
        <v>20.5</v>
      </c>
      <c r="U45" s="38">
        <v>19.5</v>
      </c>
      <c r="V45" s="38"/>
      <c r="W45" s="38"/>
      <c r="X45" s="38"/>
      <c r="Y45" s="38">
        <v>27.3</v>
      </c>
      <c r="Z45" s="38"/>
      <c r="AA45" s="38">
        <v>23.4</v>
      </c>
      <c r="AB45" s="38">
        <v>18.5</v>
      </c>
      <c r="AC45" s="38"/>
      <c r="AD45" s="38"/>
      <c r="AE45" s="38"/>
      <c r="AF45" s="38"/>
      <c r="AG45" s="38">
        <v>23.4</v>
      </c>
      <c r="AH45" s="38">
        <v>26.5</v>
      </c>
      <c r="AI45" s="38">
        <v>23.3</v>
      </c>
      <c r="AJ45" s="38"/>
      <c r="AK45" s="38">
        <v>26.5</v>
      </c>
      <c r="AL45" s="38">
        <v>19.100000000000001</v>
      </c>
      <c r="AM45" s="38">
        <v>27.3</v>
      </c>
      <c r="AN45" s="38">
        <v>21.4</v>
      </c>
      <c r="AO45" s="38"/>
      <c r="AP45" s="38"/>
      <c r="AQ45" s="38"/>
      <c r="AR45" s="38"/>
      <c r="AS45" s="38"/>
      <c r="AT45" s="38"/>
      <c r="AU45" s="38">
        <v>19.5</v>
      </c>
      <c r="AV45" s="38"/>
      <c r="AW45" s="38">
        <v>18.5</v>
      </c>
      <c r="AX45" s="38">
        <v>21.4</v>
      </c>
      <c r="AY45" s="38"/>
      <c r="AZ45" s="38"/>
      <c r="BA45" s="38"/>
      <c r="BB45" s="38"/>
      <c r="BC45" s="38"/>
      <c r="BD45" s="38">
        <v>22.4</v>
      </c>
      <c r="BE45" s="38">
        <v>22.4</v>
      </c>
      <c r="BF45" s="38">
        <v>25.3</v>
      </c>
      <c r="BG45" s="38"/>
      <c r="BH45" s="38"/>
      <c r="BI45" s="38"/>
      <c r="BJ45" s="38">
        <v>30.2</v>
      </c>
      <c r="BK45" s="38"/>
      <c r="BL45" s="38"/>
      <c r="BM45" s="38"/>
      <c r="BN45" s="38"/>
      <c r="BO45" s="38">
        <v>23.4</v>
      </c>
      <c r="BP45" s="38"/>
      <c r="BQ45" s="38">
        <v>26.5</v>
      </c>
      <c r="BR45" s="38">
        <v>21.2</v>
      </c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40">
        <f t="shared" si="1"/>
        <v>29</v>
      </c>
      <c r="DF45" s="38">
        <f t="shared" si="2"/>
        <v>23.2</v>
      </c>
      <c r="DG45" s="41" cm="1">
        <f t="array" ref="DG45">IF(DE45&gt;=8,ROUND(AVERAGE(_xlfn.TAKE(_xlfn.TAKE(_xlfn._xlws.SORT(_xlfn.TAKE(_xlfn._xlws.FILTER(D45:DD45,D45:DD45&lt;&gt;""),1,-8),1,1,TRUE),,7),,-6)),1),"")</f>
        <v>23.6</v>
      </c>
      <c r="DH45" s="42" t="s">
        <v>8</v>
      </c>
      <c r="DI45" s="43">
        <f t="shared" si="3"/>
        <v>-15.256</v>
      </c>
      <c r="DK45" cm="1">
        <f t="array" ref="DK45:DR45">IF(DE45&gt;=8,_xlfn.TAKE(_xlfn._xlws.FILTER(D45:DD45,D45:DD45&lt;&gt;""),1,-8),"")</f>
        <v>21.4</v>
      </c>
      <c r="DL45">
        <v>22.4</v>
      </c>
      <c r="DM45">
        <v>22.4</v>
      </c>
      <c r="DN45">
        <v>25.3</v>
      </c>
      <c r="DO45">
        <v>30.2</v>
      </c>
      <c r="DP45">
        <v>23.4</v>
      </c>
      <c r="DQ45">
        <v>26.5</v>
      </c>
      <c r="DR45">
        <v>21.2</v>
      </c>
    </row>
    <row r="46" spans="1:122" x14ac:dyDescent="0.25">
      <c r="A46" s="67">
        <v>1440639</v>
      </c>
      <c r="B46" s="21" t="s">
        <v>53</v>
      </c>
      <c r="C46" s="31" t="s">
        <v>246</v>
      </c>
      <c r="D46" s="38"/>
      <c r="E46" s="38"/>
      <c r="F46" s="38"/>
      <c r="G46" s="38"/>
      <c r="H46" s="39"/>
      <c r="I46" s="39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>
        <v>39</v>
      </c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40">
        <f t="shared" si="1"/>
        <v>1</v>
      </c>
      <c r="DF46" s="38">
        <f t="shared" si="2"/>
        <v>39</v>
      </c>
      <c r="DG46" s="41" t="str" cm="1">
        <f t="array" ref="DG46">IF(DE46&gt;=8,ROUND(AVERAGE(_xlfn.TAKE(_xlfn.TAKE(_xlfn._xlws.SORT(_xlfn.TAKE(_xlfn._xlws.FILTER(D46:DD46,D46:DD46&lt;&gt;""),1,-8),1,1,TRUE),,7),,-6)),1),"")</f>
        <v/>
      </c>
      <c r="DH46" s="42" t="s">
        <v>7</v>
      </c>
      <c r="DI46" s="43" t="str">
        <f t="shared" si="3"/>
        <v/>
      </c>
      <c r="DK46" t="str" cm="1">
        <f t="array" ref="DK46">IF(DE46&gt;=8,_xlfn.TAKE(_xlfn._xlws.FILTER(D46:DD46,D46:DD46&lt;&gt;""),1,-8),"")</f>
        <v/>
      </c>
    </row>
    <row r="47" spans="1:122" x14ac:dyDescent="0.25">
      <c r="A47" s="67">
        <v>1562944</v>
      </c>
      <c r="B47" s="21" t="s">
        <v>92</v>
      </c>
      <c r="C47" s="31" t="s">
        <v>176</v>
      </c>
      <c r="D47" s="38"/>
      <c r="E47" s="38"/>
      <c r="F47" s="38"/>
      <c r="G47" s="38"/>
      <c r="H47" s="39"/>
      <c r="I47" s="39"/>
      <c r="J47" s="38"/>
      <c r="K47" s="38"/>
      <c r="L47" s="38"/>
      <c r="M47" s="38"/>
      <c r="N47" s="38"/>
      <c r="O47" s="38"/>
      <c r="P47" s="38"/>
      <c r="Q47" s="38"/>
      <c r="R47" s="38">
        <v>7.6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>
        <v>9.5</v>
      </c>
      <c r="AZ47" s="38"/>
      <c r="BA47" s="38"/>
      <c r="BB47" s="38"/>
      <c r="BC47" s="38"/>
      <c r="BD47" s="38"/>
      <c r="BE47" s="38"/>
      <c r="BF47" s="38"/>
      <c r="BG47" s="38"/>
      <c r="BH47" s="38">
        <v>9.5</v>
      </c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40">
        <f t="shared" si="1"/>
        <v>3</v>
      </c>
      <c r="DF47" s="38">
        <f t="shared" si="2"/>
        <v>8.9</v>
      </c>
      <c r="DG47" s="41" t="str" cm="1">
        <f t="array" ref="DG47">IF(DE47&gt;=8,ROUND(AVERAGE(_xlfn.TAKE(_xlfn.TAKE(_xlfn._xlws.SORT(_xlfn.TAKE(_xlfn._xlws.FILTER(D47:DD47,D47:DD47&lt;&gt;""),1,-8),1,1,TRUE),,7),,-6)),1),"")</f>
        <v/>
      </c>
      <c r="DH47" s="42" t="s">
        <v>7</v>
      </c>
      <c r="DI47" s="43" t="str">
        <f t="shared" si="3"/>
        <v/>
      </c>
      <c r="DK47" t="str" cm="1">
        <f t="array" ref="DK47">IF(DE47&gt;=8,_xlfn.TAKE(_xlfn._xlws.FILTER(D47:DD47,D47:DD47&lt;&gt;""),1,-8),"")</f>
        <v/>
      </c>
    </row>
    <row r="48" spans="1:122" x14ac:dyDescent="0.25">
      <c r="A48" s="37">
        <v>1836082</v>
      </c>
      <c r="B48" s="21" t="s">
        <v>121</v>
      </c>
      <c r="C48" s="31" t="s">
        <v>122</v>
      </c>
      <c r="D48" s="38">
        <v>12.7</v>
      </c>
      <c r="E48" s="38">
        <v>18.5</v>
      </c>
      <c r="F48" s="38"/>
      <c r="G48" s="38"/>
      <c r="H48" s="39"/>
      <c r="I48" s="39"/>
      <c r="J48" s="38"/>
      <c r="K48" s="38"/>
      <c r="L48" s="45">
        <v>18.5</v>
      </c>
      <c r="M48" s="38"/>
      <c r="N48" s="38"/>
      <c r="O48" s="38"/>
      <c r="P48" s="38">
        <v>15.6</v>
      </c>
      <c r="Q48" s="38"/>
      <c r="R48" s="38"/>
      <c r="S48" s="38"/>
      <c r="T48" s="38">
        <v>18.600000000000001</v>
      </c>
      <c r="U48" s="38">
        <v>13.1</v>
      </c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>
        <v>11.7</v>
      </c>
      <c r="AZ48" s="38"/>
      <c r="BA48" s="38"/>
      <c r="BB48" s="38"/>
      <c r="BC48" s="38">
        <v>8.8000000000000007</v>
      </c>
      <c r="BD48" s="38"/>
      <c r="BE48" s="38">
        <v>7.6</v>
      </c>
      <c r="BF48" s="38"/>
      <c r="BG48" s="38"/>
      <c r="BH48" s="38">
        <v>12.7</v>
      </c>
      <c r="BI48" s="38"/>
      <c r="BJ48" s="38"/>
      <c r="BK48" s="38"/>
      <c r="BL48" s="38"/>
      <c r="BM48" s="38">
        <v>8.8000000000000007</v>
      </c>
      <c r="BN48" s="38"/>
      <c r="BO48" s="38"/>
      <c r="BP48" s="38"/>
      <c r="BQ48" s="38">
        <v>9.4</v>
      </c>
      <c r="BR48" s="38">
        <v>15.8</v>
      </c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40">
        <f t="shared" si="1"/>
        <v>13</v>
      </c>
      <c r="DF48" s="38">
        <f t="shared" si="2"/>
        <v>13.2</v>
      </c>
      <c r="DG48" s="41" cm="1">
        <f t="array" ref="DG48">IF(DE48&gt;=8,ROUND(AVERAGE(_xlfn.TAKE(_xlfn.TAKE(_xlfn._xlws.SORT(_xlfn.TAKE(_xlfn._xlws.FILTER(D48:DD48,D48:DD48&lt;&gt;""),1,-8),1,1,TRUE),,7),,-6)),1),"")</f>
        <v>10.8</v>
      </c>
      <c r="DH48" s="42" t="s">
        <v>7</v>
      </c>
      <c r="DI48" s="43">
        <f t="shared" si="3"/>
        <v>-7.0869999999999997</v>
      </c>
      <c r="DK48" cm="1">
        <f t="array" ref="DK48:DR48">IF(DE48&gt;=8,_xlfn.TAKE(_xlfn._xlws.FILTER(D48:DD48,D48:DD48&lt;&gt;""),1,-8),"")</f>
        <v>13.1</v>
      </c>
      <c r="DL48">
        <v>11.7</v>
      </c>
      <c r="DM48">
        <v>8.8000000000000007</v>
      </c>
      <c r="DN48">
        <v>7.6</v>
      </c>
      <c r="DO48">
        <v>12.7</v>
      </c>
      <c r="DP48">
        <v>8.8000000000000007</v>
      </c>
      <c r="DQ48">
        <v>9.4</v>
      </c>
      <c r="DR48">
        <v>15.8</v>
      </c>
    </row>
    <row r="49" spans="1:122" ht="15" customHeight="1" x14ac:dyDescent="0.25">
      <c r="A49" s="37">
        <v>1598638</v>
      </c>
      <c r="B49" s="21" t="s">
        <v>101</v>
      </c>
      <c r="C49" s="31" t="s">
        <v>102</v>
      </c>
      <c r="D49" s="38"/>
      <c r="E49" s="38"/>
      <c r="F49" s="38">
        <v>13.6</v>
      </c>
      <c r="G49" s="38"/>
      <c r="H49" s="39"/>
      <c r="I49" s="39"/>
      <c r="J49" s="38"/>
      <c r="K49" s="38">
        <v>14.6</v>
      </c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>
        <v>21.4</v>
      </c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40">
        <f t="shared" si="1"/>
        <v>3</v>
      </c>
      <c r="DF49" s="38">
        <f t="shared" si="2"/>
        <v>16.5</v>
      </c>
      <c r="DG49" s="41" t="str" cm="1">
        <f t="array" ref="DG49">IF(DE49&gt;=8,ROUND(AVERAGE(_xlfn.TAKE(_xlfn.TAKE(_xlfn._xlws.SORT(_xlfn.TAKE(_xlfn._xlws.FILTER(D49:DD49,D49:DD49&lt;&gt;""),1,-8),1,1,TRUE),,7),,-6)),1),"")</f>
        <v/>
      </c>
      <c r="DH49" s="42" t="s">
        <v>7</v>
      </c>
      <c r="DI49" s="43" t="str">
        <f t="shared" si="3"/>
        <v/>
      </c>
      <c r="DK49" t="str" cm="1">
        <f t="array" ref="DK49">IF(DE49&gt;=8,_xlfn.TAKE(_xlfn._xlws.FILTER(D49:DD49,D49:DD49&lt;&gt;""),1,-8),"")</f>
        <v/>
      </c>
    </row>
    <row r="50" spans="1:122" x14ac:dyDescent="0.25">
      <c r="A50" s="37">
        <v>10343436</v>
      </c>
      <c r="B50" s="21" t="s">
        <v>69</v>
      </c>
      <c r="C50" s="31" t="s">
        <v>70</v>
      </c>
      <c r="D50" s="38">
        <v>14.6</v>
      </c>
      <c r="E50" s="38"/>
      <c r="F50" s="38"/>
      <c r="G50" s="38"/>
      <c r="H50" s="39"/>
      <c r="I50" s="3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>
        <v>17.5</v>
      </c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40">
        <f t="shared" si="1"/>
        <v>2</v>
      </c>
      <c r="DF50" s="38">
        <f t="shared" si="2"/>
        <v>16.100000000000001</v>
      </c>
      <c r="DG50" s="41" t="str" cm="1">
        <f t="array" ref="DG50">IF(DE50&gt;=8,ROUND(AVERAGE(_xlfn.TAKE(_xlfn.TAKE(_xlfn._xlws.SORT(_xlfn.TAKE(_xlfn._xlws.FILTER(D50:DD50,D50:DD50&lt;&gt;""),1,-8),1,1,TRUE),,7),,-6)),1),"")</f>
        <v/>
      </c>
      <c r="DH50" s="42" t="s">
        <v>7</v>
      </c>
      <c r="DI50" s="43" t="str">
        <f t="shared" si="3"/>
        <v/>
      </c>
      <c r="DK50" t="str" cm="1">
        <f t="array" ref="DK50">IF(DE50&gt;=8,_xlfn.TAKE(_xlfn._xlws.FILTER(D50:DD50,D50:DD50&lt;&gt;""),1,-8),"")</f>
        <v/>
      </c>
    </row>
    <row r="51" spans="1:122" x14ac:dyDescent="0.25">
      <c r="A51" s="58">
        <v>3165458</v>
      </c>
      <c r="B51" s="21" t="s">
        <v>88</v>
      </c>
      <c r="C51" s="31" t="s">
        <v>232</v>
      </c>
      <c r="D51" s="38"/>
      <c r="E51" s="38"/>
      <c r="F51" s="38"/>
      <c r="G51" s="38"/>
      <c r="H51" s="39"/>
      <c r="I51" s="39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>
        <v>19.5</v>
      </c>
      <c r="BE51" s="38">
        <v>16.100000000000001</v>
      </c>
      <c r="BF51" s="38">
        <v>9.6999999999999993</v>
      </c>
      <c r="BG51" s="38"/>
      <c r="BH51" s="38"/>
      <c r="BI51" s="38">
        <v>14</v>
      </c>
      <c r="BJ51" s="38">
        <v>15.6</v>
      </c>
      <c r="BK51" s="38"/>
      <c r="BL51" s="38"/>
      <c r="BM51" s="38">
        <v>18.5</v>
      </c>
      <c r="BN51" s="38"/>
      <c r="BO51" s="38"/>
      <c r="BP51" s="38"/>
      <c r="BQ51" s="38"/>
      <c r="BR51" s="38"/>
      <c r="BS51" s="38"/>
      <c r="BT51" s="38"/>
      <c r="BU51" s="38"/>
      <c r="BV51" s="38"/>
      <c r="BW51" s="38">
        <v>13.1</v>
      </c>
      <c r="BX51" s="38"/>
      <c r="BY51" s="38"/>
      <c r="BZ51" s="38"/>
      <c r="CA51" s="38"/>
      <c r="CB51" s="38">
        <v>8.5</v>
      </c>
      <c r="CC51" s="38">
        <v>16.8</v>
      </c>
      <c r="CD51" s="38"/>
      <c r="CE51" s="38"/>
      <c r="CF51" s="38">
        <v>8.4</v>
      </c>
      <c r="CG51" s="38">
        <v>14</v>
      </c>
      <c r="CH51" s="38"/>
      <c r="CI51" s="38">
        <v>10.3</v>
      </c>
      <c r="CJ51" s="38">
        <v>14</v>
      </c>
      <c r="CK51" s="38">
        <v>12.1</v>
      </c>
      <c r="CL51" s="38">
        <v>12.1</v>
      </c>
      <c r="CM51" s="38">
        <v>13.1</v>
      </c>
      <c r="CN51" s="38">
        <v>13.1</v>
      </c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40">
        <f t="shared" si="1"/>
        <v>17</v>
      </c>
      <c r="DF51" s="38">
        <f t="shared" si="2"/>
        <v>13.5</v>
      </c>
      <c r="DG51" s="41" cm="1">
        <f t="array" ref="DG51">IF(DE51&gt;=8,ROUND(AVERAGE(_xlfn.TAKE(_xlfn.TAKE(_xlfn._xlws.SORT(_xlfn.TAKE(_xlfn._xlws.FILTER(D51:DD51,D51:DD51&lt;&gt;""),1,-8),1,1,TRUE),,7),,-6)),1),"")</f>
        <v>12.5</v>
      </c>
      <c r="DH51" s="42" t="s">
        <v>7</v>
      </c>
      <c r="DI51" s="43">
        <f t="shared" si="3"/>
        <v>-8.8320000000000007</v>
      </c>
      <c r="DK51" cm="1">
        <f t="array" ref="DK51:DR51">IF(DE51&gt;=8,_xlfn.TAKE(_xlfn._xlws.FILTER(D51:DD51,D51:DD51&lt;&gt;""),1,-8),"")</f>
        <v>8.4</v>
      </c>
      <c r="DL51">
        <v>14</v>
      </c>
      <c r="DM51">
        <v>10.3</v>
      </c>
      <c r="DN51">
        <v>14</v>
      </c>
      <c r="DO51">
        <v>12.1</v>
      </c>
      <c r="DP51">
        <v>12.1</v>
      </c>
      <c r="DQ51">
        <v>13.1</v>
      </c>
      <c r="DR51">
        <v>13.1</v>
      </c>
    </row>
    <row r="52" spans="1:122" x14ac:dyDescent="0.25">
      <c r="A52" s="37">
        <v>9515943</v>
      </c>
      <c r="B52" s="21" t="s">
        <v>110</v>
      </c>
      <c r="C52" s="31" t="s">
        <v>111</v>
      </c>
      <c r="D52" s="38"/>
      <c r="E52" s="38">
        <v>40.9</v>
      </c>
      <c r="F52" s="38">
        <v>35.1</v>
      </c>
      <c r="G52" s="38"/>
      <c r="H52" s="39"/>
      <c r="I52" s="39"/>
      <c r="J52" s="38"/>
      <c r="K52" s="38"/>
      <c r="L52" s="38"/>
      <c r="M52" s="38"/>
      <c r="N52" s="38"/>
      <c r="O52" s="38"/>
      <c r="P52" s="38"/>
      <c r="Q52" s="38"/>
      <c r="R52" s="38">
        <v>40.9</v>
      </c>
      <c r="S52" s="38"/>
      <c r="T52" s="38">
        <v>33.1</v>
      </c>
      <c r="U52" s="38">
        <v>36</v>
      </c>
      <c r="V52" s="38">
        <v>35.1</v>
      </c>
      <c r="W52" s="38"/>
      <c r="X52" s="38"/>
      <c r="Y52" s="38"/>
      <c r="Z52" s="38"/>
      <c r="AA52" s="38"/>
      <c r="AB52" s="38"/>
      <c r="AC52" s="38"/>
      <c r="AD52" s="38"/>
      <c r="AE52" s="38">
        <v>32.1</v>
      </c>
      <c r="AF52" s="38"/>
      <c r="AG52" s="38">
        <v>37</v>
      </c>
      <c r="AH52" s="38">
        <v>28.3</v>
      </c>
      <c r="AI52" s="38">
        <v>31.2</v>
      </c>
      <c r="AJ52" s="38">
        <v>26.3</v>
      </c>
      <c r="AK52" s="38"/>
      <c r="AL52" s="38">
        <v>27.3</v>
      </c>
      <c r="AM52" s="38">
        <v>29.2</v>
      </c>
      <c r="AN52" s="38">
        <v>29.2</v>
      </c>
      <c r="AO52" s="38"/>
      <c r="AP52" s="38"/>
      <c r="AQ52" s="38">
        <v>34.1</v>
      </c>
      <c r="AR52" s="38">
        <v>33.1</v>
      </c>
      <c r="AS52" s="38"/>
      <c r="AT52" s="38"/>
      <c r="AU52" s="38"/>
      <c r="AV52" s="38">
        <v>31.2</v>
      </c>
      <c r="AW52" s="38"/>
      <c r="AX52" s="38"/>
      <c r="AY52" s="38">
        <v>40.9</v>
      </c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>
        <v>34.1</v>
      </c>
      <c r="BZ52" s="38"/>
      <c r="CA52" s="38"/>
      <c r="CB52" s="38">
        <v>26.3</v>
      </c>
      <c r="CC52" s="38">
        <v>36</v>
      </c>
      <c r="CD52" s="38">
        <v>36</v>
      </c>
      <c r="CE52" s="38">
        <v>28.3</v>
      </c>
      <c r="CF52" s="38">
        <v>39</v>
      </c>
      <c r="CG52" s="38">
        <v>37</v>
      </c>
      <c r="CH52" s="38">
        <v>40.9</v>
      </c>
      <c r="CI52" s="38">
        <v>33.1</v>
      </c>
      <c r="CJ52" s="38">
        <v>40.9</v>
      </c>
      <c r="CK52" s="38"/>
      <c r="CL52" s="38">
        <v>35.1</v>
      </c>
      <c r="CM52" s="38">
        <v>33.1</v>
      </c>
      <c r="CN52" s="38">
        <v>33.1</v>
      </c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40">
        <f t="shared" si="1"/>
        <v>31</v>
      </c>
      <c r="DF52" s="38">
        <f t="shared" si="2"/>
        <v>34</v>
      </c>
      <c r="DG52" s="41" cm="1">
        <f t="array" ref="DG52">IF(DE52&gt;=8,ROUND(AVERAGE(_xlfn.TAKE(_xlfn.TAKE(_xlfn._xlws.SORT(_xlfn.TAKE(_xlfn._xlws.FILTER(D52:DD52,D52:DD52&lt;&gt;""),1,-8),1,1,TRUE),,7),,-6)),1),"")</f>
        <v>36.4</v>
      </c>
      <c r="DH52" s="42" t="s">
        <v>7</v>
      </c>
      <c r="DI52" s="43">
        <f t="shared" si="3"/>
        <v>-33.366</v>
      </c>
      <c r="DK52" cm="1">
        <f t="array" ref="DK52:DR52">IF(DE52&gt;=8,_xlfn.TAKE(_xlfn._xlws.FILTER(D52:DD52,D52:DD52&lt;&gt;""),1,-8),"")</f>
        <v>39</v>
      </c>
      <c r="DL52">
        <v>37</v>
      </c>
      <c r="DM52">
        <v>40.9</v>
      </c>
      <c r="DN52">
        <v>33.1</v>
      </c>
      <c r="DO52">
        <v>40.9</v>
      </c>
      <c r="DP52">
        <v>35.1</v>
      </c>
      <c r="DQ52">
        <v>33.1</v>
      </c>
      <c r="DR52">
        <v>33.1</v>
      </c>
    </row>
    <row r="53" spans="1:122" x14ac:dyDescent="0.25">
      <c r="A53" s="37">
        <v>2961693</v>
      </c>
      <c r="B53" s="21" t="s">
        <v>124</v>
      </c>
      <c r="C53" s="31" t="s">
        <v>125</v>
      </c>
      <c r="D53" s="38">
        <v>14.6</v>
      </c>
      <c r="E53" s="38">
        <v>21.4</v>
      </c>
      <c r="F53" s="38">
        <v>12.7</v>
      </c>
      <c r="G53" s="38"/>
      <c r="H53" s="39">
        <v>19</v>
      </c>
      <c r="I53" s="39">
        <v>20.5</v>
      </c>
      <c r="J53" s="38"/>
      <c r="K53" s="38">
        <v>16.600000000000001</v>
      </c>
      <c r="L53" s="38"/>
      <c r="M53" s="38">
        <v>19.5</v>
      </c>
      <c r="N53" s="38"/>
      <c r="O53" s="38">
        <v>16.100000000000001</v>
      </c>
      <c r="P53" s="38"/>
      <c r="Q53" s="38">
        <v>9.6999999999999993</v>
      </c>
      <c r="R53" s="38">
        <v>12.3</v>
      </c>
      <c r="S53" s="38">
        <v>25.3</v>
      </c>
      <c r="T53" s="38">
        <v>17.7</v>
      </c>
      <c r="U53" s="38"/>
      <c r="V53" s="38">
        <v>19.899999999999999</v>
      </c>
      <c r="W53" s="38"/>
      <c r="X53" s="38"/>
      <c r="Y53" s="38"/>
      <c r="Z53" s="38"/>
      <c r="AA53" s="38">
        <v>12.7</v>
      </c>
      <c r="AB53" s="38"/>
      <c r="AC53" s="38"/>
      <c r="AD53" s="38"/>
      <c r="AE53" s="38"/>
      <c r="AF53" s="38"/>
      <c r="AG53" s="38">
        <v>17.899999999999999</v>
      </c>
      <c r="AH53" s="38"/>
      <c r="AI53" s="38">
        <v>7.5</v>
      </c>
      <c r="AJ53" s="38">
        <v>8.4</v>
      </c>
      <c r="AK53" s="38">
        <v>6.6</v>
      </c>
      <c r="AL53" s="38"/>
      <c r="AM53" s="38"/>
      <c r="AN53" s="38"/>
      <c r="AO53" s="38">
        <v>14.9</v>
      </c>
      <c r="AP53" s="38">
        <v>21.4</v>
      </c>
      <c r="AQ53" s="38">
        <v>10.3</v>
      </c>
      <c r="AR53" s="38">
        <v>15.8</v>
      </c>
      <c r="AS53" s="38"/>
      <c r="AT53" s="38">
        <v>7.5</v>
      </c>
      <c r="AU53" s="38">
        <v>10.3</v>
      </c>
      <c r="AV53" s="38">
        <v>9.4</v>
      </c>
      <c r="AW53" s="38">
        <v>15.8</v>
      </c>
      <c r="AX53" s="38">
        <v>14</v>
      </c>
      <c r="AY53" s="38">
        <v>16.600000000000001</v>
      </c>
      <c r="AZ53" s="38"/>
      <c r="BA53" s="38"/>
      <c r="BB53" s="38">
        <v>20.5</v>
      </c>
      <c r="BC53" s="38">
        <v>22.3</v>
      </c>
      <c r="BD53" s="38">
        <v>14</v>
      </c>
      <c r="BE53" s="38"/>
      <c r="BF53" s="38">
        <v>12.7</v>
      </c>
      <c r="BG53" s="38"/>
      <c r="BH53" s="38">
        <v>15.6</v>
      </c>
      <c r="BI53" s="38"/>
      <c r="BJ53" s="38">
        <v>15.6</v>
      </c>
      <c r="BK53" s="38"/>
      <c r="BL53" s="38"/>
      <c r="BM53" s="38"/>
      <c r="BN53" s="38">
        <v>15.2</v>
      </c>
      <c r="BO53" s="38"/>
      <c r="BP53" s="38"/>
      <c r="BQ53" s="38">
        <v>22.4</v>
      </c>
      <c r="BR53" s="38">
        <v>17.5</v>
      </c>
      <c r="BS53" s="38"/>
      <c r="BT53" s="38"/>
      <c r="BU53" s="38"/>
      <c r="BV53" s="38"/>
      <c r="BW53" s="38">
        <v>18.5</v>
      </c>
      <c r="BX53" s="38"/>
      <c r="BY53" s="38">
        <v>15.6</v>
      </c>
      <c r="BZ53" s="38"/>
      <c r="CA53" s="38"/>
      <c r="CB53" s="38"/>
      <c r="CC53" s="38"/>
      <c r="CD53" s="38">
        <v>14</v>
      </c>
      <c r="CE53" s="38">
        <v>15.8</v>
      </c>
      <c r="CF53" s="38">
        <v>17.7</v>
      </c>
      <c r="CG53" s="38">
        <v>23.2</v>
      </c>
      <c r="CH53" s="38"/>
      <c r="CI53" s="38"/>
      <c r="CJ53" s="38">
        <v>15.8</v>
      </c>
      <c r="CK53" s="38">
        <v>20.9</v>
      </c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40">
        <f t="shared" si="1"/>
        <v>45</v>
      </c>
      <c r="DF53" s="38">
        <f t="shared" si="2"/>
        <v>15.8</v>
      </c>
      <c r="DG53" s="41" cm="1">
        <f t="array" ref="DG53">IF(DE53&gt;=8,ROUND(AVERAGE(_xlfn.TAKE(_xlfn.TAKE(_xlfn._xlws.SORT(_xlfn.TAKE(_xlfn._xlws.FILTER(D53:DD53,D53:DD53&lt;&gt;""),1,-8),1,1,TRUE),,7),,-6)),1),"")</f>
        <v>17.399999999999999</v>
      </c>
      <c r="DH53" s="42" t="s">
        <v>6</v>
      </c>
      <c r="DI53" s="43">
        <f t="shared" si="3"/>
        <v>-16.686</v>
      </c>
      <c r="DK53" cm="1">
        <f t="array" ref="DK53:DR53">IF(DE53&gt;=8,_xlfn.TAKE(_xlfn._xlws.FILTER(D53:DD53,D53:DD53&lt;&gt;""),1,-8),"")</f>
        <v>18.5</v>
      </c>
      <c r="DL53">
        <v>15.6</v>
      </c>
      <c r="DM53">
        <v>14</v>
      </c>
      <c r="DN53">
        <v>15.8</v>
      </c>
      <c r="DO53">
        <v>17.7</v>
      </c>
      <c r="DP53">
        <v>23.2</v>
      </c>
      <c r="DQ53">
        <v>15.8</v>
      </c>
      <c r="DR53">
        <v>20.9</v>
      </c>
    </row>
    <row r="54" spans="1:122" x14ac:dyDescent="0.25">
      <c r="A54" s="67">
        <v>1294387</v>
      </c>
      <c r="B54" s="21" t="s">
        <v>50</v>
      </c>
      <c r="C54" s="31" t="s">
        <v>177</v>
      </c>
      <c r="D54" s="38"/>
      <c r="E54" s="38"/>
      <c r="F54" s="38"/>
      <c r="G54" s="38"/>
      <c r="H54" s="39"/>
      <c r="I54" s="39"/>
      <c r="J54" s="38"/>
      <c r="K54" s="38"/>
      <c r="L54" s="38"/>
      <c r="M54" s="38"/>
      <c r="N54" s="38"/>
      <c r="O54" s="38"/>
      <c r="P54" s="38"/>
      <c r="Q54" s="38"/>
      <c r="R54" s="38">
        <v>4.7</v>
      </c>
      <c r="S54" s="38">
        <v>6.8</v>
      </c>
      <c r="T54" s="38"/>
      <c r="U54" s="38"/>
      <c r="V54" s="38">
        <v>6.6</v>
      </c>
      <c r="W54" s="38">
        <v>6.8</v>
      </c>
      <c r="X54" s="38"/>
      <c r="Y54" s="38">
        <v>4.9000000000000004</v>
      </c>
      <c r="Z54" s="38"/>
      <c r="AA54" s="38">
        <v>10.7</v>
      </c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40">
        <f t="shared" si="1"/>
        <v>6</v>
      </c>
      <c r="DF54" s="38">
        <f t="shared" si="2"/>
        <v>6.8</v>
      </c>
      <c r="DG54" s="41" t="str" cm="1">
        <f t="array" ref="DG54">IF(DE54&gt;=8,ROUND(AVERAGE(_xlfn.TAKE(_xlfn.TAKE(_xlfn._xlws.SORT(_xlfn.TAKE(_xlfn._xlws.FILTER(D54:DD54,D54:DD54&lt;&gt;""),1,-8),1,1,TRUE),,7),,-6)),1),"")</f>
        <v/>
      </c>
      <c r="DH54" s="42" t="s">
        <v>7</v>
      </c>
      <c r="DI54" s="43" t="str">
        <f t="shared" si="3"/>
        <v/>
      </c>
      <c r="DK54" t="str" cm="1">
        <f t="array" ref="DK54">IF(DE54&gt;=8,_xlfn.TAKE(_xlfn._xlws.FILTER(D54:DD54,D54:DD54&lt;&gt;""),1,-8),"")</f>
        <v/>
      </c>
    </row>
    <row r="55" spans="1:122" ht="15" customHeight="1" x14ac:dyDescent="0.25">
      <c r="A55" s="13">
        <v>12087969</v>
      </c>
      <c r="B55" s="21" t="s">
        <v>75</v>
      </c>
      <c r="C55" s="31" t="s">
        <v>76</v>
      </c>
      <c r="D55" s="38"/>
      <c r="E55" s="38"/>
      <c r="F55" s="38"/>
      <c r="G55" s="38"/>
      <c r="H55" s="39"/>
      <c r="I55" s="39">
        <v>27.3</v>
      </c>
      <c r="J55" s="38"/>
      <c r="K55" s="38">
        <v>40.9</v>
      </c>
      <c r="L55" s="38"/>
      <c r="M55" s="38"/>
      <c r="N55" s="38"/>
      <c r="O55" s="38"/>
      <c r="P55" s="38"/>
      <c r="Q55" s="38"/>
      <c r="R55" s="38"/>
      <c r="S55" s="38">
        <v>40.9</v>
      </c>
      <c r="T55" s="38"/>
      <c r="U55" s="38"/>
      <c r="V55" s="38"/>
      <c r="W55" s="38"/>
      <c r="X55" s="38"/>
      <c r="Y55" s="38">
        <v>39.9</v>
      </c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>
        <v>33.1</v>
      </c>
      <c r="BC55" s="38">
        <v>42.9</v>
      </c>
      <c r="BD55" s="38">
        <v>32.1</v>
      </c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40">
        <f t="shared" si="1"/>
        <v>7</v>
      </c>
      <c r="DF55" s="38">
        <f t="shared" si="2"/>
        <v>36.700000000000003</v>
      </c>
      <c r="DG55" s="41" t="str" cm="1">
        <f t="array" ref="DG55">IF(DE55&gt;=8,ROUND(AVERAGE(_xlfn.TAKE(_xlfn.TAKE(_xlfn._xlws.SORT(_xlfn.TAKE(_xlfn._xlws.FILTER(D55:DD55,D55:DD55&lt;&gt;""),1,-8),1,1,TRUE),,7),,-6)),1),"")</f>
        <v/>
      </c>
      <c r="DH55" s="42" t="s">
        <v>7</v>
      </c>
      <c r="DI55" s="43" t="str">
        <f t="shared" si="3"/>
        <v/>
      </c>
      <c r="DK55" t="str" cm="1">
        <f t="array" ref="DK55">IF(DE55&gt;=8,_xlfn.TAKE(_xlfn._xlws.FILTER(D55:DD55,D55:DD55&lt;&gt;""),1,-8),"")</f>
        <v/>
      </c>
    </row>
    <row r="56" spans="1:122" x14ac:dyDescent="0.25">
      <c r="A56" s="37">
        <v>9347439</v>
      </c>
      <c r="B56" s="21" t="s">
        <v>62</v>
      </c>
      <c r="C56" s="31" t="s">
        <v>63</v>
      </c>
      <c r="D56" s="38">
        <v>10.7</v>
      </c>
      <c r="E56" s="38">
        <v>18.5</v>
      </c>
      <c r="F56" s="38">
        <v>15.6</v>
      </c>
      <c r="G56" s="38">
        <v>20.5</v>
      </c>
      <c r="H56" s="39"/>
      <c r="I56" s="39">
        <v>14.6</v>
      </c>
      <c r="J56" s="38"/>
      <c r="K56" s="38">
        <v>21.4</v>
      </c>
      <c r="L56" s="38">
        <v>18</v>
      </c>
      <c r="M56" s="38">
        <v>12.7</v>
      </c>
      <c r="N56" s="38"/>
      <c r="O56" s="38">
        <v>19</v>
      </c>
      <c r="P56" s="38">
        <v>17.5</v>
      </c>
      <c r="Q56" s="38">
        <v>27.3</v>
      </c>
      <c r="R56" s="38">
        <v>22.4</v>
      </c>
      <c r="S56" s="38">
        <v>19.5</v>
      </c>
      <c r="T56" s="38">
        <v>25.3</v>
      </c>
      <c r="U56" s="38">
        <v>18.5</v>
      </c>
      <c r="V56" s="38">
        <v>25.6</v>
      </c>
      <c r="W56" s="38">
        <v>21.4</v>
      </c>
      <c r="X56" s="38"/>
      <c r="Y56" s="38">
        <v>17.5</v>
      </c>
      <c r="Z56" s="38"/>
      <c r="AA56" s="38">
        <v>19.5</v>
      </c>
      <c r="AB56" s="38">
        <v>17.5</v>
      </c>
      <c r="AC56" s="38"/>
      <c r="AD56" s="38"/>
      <c r="AE56" s="38">
        <v>13.6</v>
      </c>
      <c r="AF56" s="38"/>
      <c r="AG56" s="38">
        <v>14.6</v>
      </c>
      <c r="AH56" s="38">
        <v>14.6</v>
      </c>
      <c r="AI56" s="38">
        <v>21.4</v>
      </c>
      <c r="AJ56" s="38">
        <v>22.4</v>
      </c>
      <c r="AK56" s="38">
        <v>13.6</v>
      </c>
      <c r="AL56" s="38">
        <v>22.4</v>
      </c>
      <c r="AM56" s="38">
        <v>20.5</v>
      </c>
      <c r="AN56" s="38">
        <v>15.6</v>
      </c>
      <c r="AO56" s="38">
        <v>20.5</v>
      </c>
      <c r="AP56" s="38">
        <v>21.4</v>
      </c>
      <c r="AQ56" s="38">
        <v>8.8000000000000007</v>
      </c>
      <c r="AR56" s="38"/>
      <c r="AS56" s="38">
        <v>11.7</v>
      </c>
      <c r="AT56" s="38">
        <v>16.600000000000001</v>
      </c>
      <c r="AU56" s="38">
        <v>20.5</v>
      </c>
      <c r="AV56" s="38">
        <v>19.5</v>
      </c>
      <c r="AW56" s="38">
        <v>20.5</v>
      </c>
      <c r="AX56" s="38">
        <v>16.600000000000001</v>
      </c>
      <c r="AY56" s="38">
        <v>15.6</v>
      </c>
      <c r="AZ56" s="38"/>
      <c r="BA56" s="38"/>
      <c r="BB56" s="38">
        <v>21.4</v>
      </c>
      <c r="BC56" s="38">
        <v>18.5</v>
      </c>
      <c r="BD56" s="38"/>
      <c r="BE56" s="38">
        <v>16.600000000000001</v>
      </c>
      <c r="BF56" s="38">
        <v>22.4</v>
      </c>
      <c r="BG56" s="38"/>
      <c r="BH56" s="38">
        <v>14.6</v>
      </c>
      <c r="BI56" s="38">
        <v>25.3</v>
      </c>
      <c r="BJ56" s="38">
        <v>18.5</v>
      </c>
      <c r="BK56" s="38"/>
      <c r="BL56" s="38"/>
      <c r="BM56" s="38">
        <v>20.5</v>
      </c>
      <c r="BN56" s="38">
        <v>25.3</v>
      </c>
      <c r="BO56" s="38">
        <v>17.5</v>
      </c>
      <c r="BP56" s="38"/>
      <c r="BQ56" s="38">
        <v>20.5</v>
      </c>
      <c r="BR56" s="38">
        <v>16.600000000000001</v>
      </c>
      <c r="BS56" s="38"/>
      <c r="BT56" s="38"/>
      <c r="BU56" s="38"/>
      <c r="BV56" s="38"/>
      <c r="BW56" s="38">
        <v>22.4</v>
      </c>
      <c r="BX56" s="38"/>
      <c r="BY56" s="38"/>
      <c r="BZ56" s="38"/>
      <c r="CA56" s="38"/>
      <c r="CB56" s="38">
        <v>15.6</v>
      </c>
      <c r="CC56" s="38"/>
      <c r="CD56" s="38">
        <v>11.7</v>
      </c>
      <c r="CE56" s="38">
        <v>13.6</v>
      </c>
      <c r="CF56" s="38">
        <v>19.899999999999999</v>
      </c>
      <c r="CG56" s="38">
        <v>16.600000000000001</v>
      </c>
      <c r="CH56" s="38">
        <v>13.6</v>
      </c>
      <c r="CI56" s="38">
        <v>23.4</v>
      </c>
      <c r="CJ56" s="38">
        <v>19.5</v>
      </c>
      <c r="CK56" s="38">
        <v>12.7</v>
      </c>
      <c r="CL56" s="38">
        <v>18.5</v>
      </c>
      <c r="CM56" s="38">
        <v>17.5</v>
      </c>
      <c r="CN56" s="38">
        <v>18.5</v>
      </c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40">
        <f t="shared" si="1"/>
        <v>64</v>
      </c>
      <c r="DF56" s="38">
        <f t="shared" si="2"/>
        <v>18.399999999999999</v>
      </c>
      <c r="DG56" s="41" cm="1">
        <f t="array" ref="DG56">IF(DE56&gt;=8,ROUND(AVERAGE(_xlfn.TAKE(_xlfn.TAKE(_xlfn._xlws.SORT(_xlfn.TAKE(_xlfn._xlws.FILTER(D56:DD56,D56:DD56&lt;&gt;""),1,-8),1,1,TRUE),,7),,-6)),1),"")</f>
        <v>17.399999999999999</v>
      </c>
      <c r="DH56" s="42" t="s">
        <v>7</v>
      </c>
      <c r="DI56" s="43">
        <f t="shared" si="3"/>
        <v>-13.862</v>
      </c>
      <c r="DK56" cm="1">
        <f t="array" ref="DK56:DR56">IF(DE56&gt;=8,_xlfn.TAKE(_xlfn._xlws.FILTER(D56:DD56,D56:DD56&lt;&gt;""),1,-8),"")</f>
        <v>16.600000000000001</v>
      </c>
      <c r="DL56">
        <v>13.6</v>
      </c>
      <c r="DM56">
        <v>23.4</v>
      </c>
      <c r="DN56">
        <v>19.5</v>
      </c>
      <c r="DO56">
        <v>12.7</v>
      </c>
      <c r="DP56">
        <v>18.5</v>
      </c>
      <c r="DQ56">
        <v>17.5</v>
      </c>
      <c r="DR56">
        <v>18.5</v>
      </c>
    </row>
    <row r="57" spans="1:122" x14ac:dyDescent="0.25">
      <c r="A57" s="37">
        <v>2390445</v>
      </c>
      <c r="B57" s="21" t="s">
        <v>35</v>
      </c>
      <c r="C57" s="31" t="s">
        <v>36</v>
      </c>
      <c r="D57" s="38"/>
      <c r="E57" s="38"/>
      <c r="F57" s="38"/>
      <c r="G57" s="38">
        <v>20.5</v>
      </c>
      <c r="H57" s="39">
        <v>16.600000000000001</v>
      </c>
      <c r="I57" s="39">
        <v>20.5</v>
      </c>
      <c r="J57" s="38"/>
      <c r="K57" s="38"/>
      <c r="L57" s="38"/>
      <c r="M57" s="38"/>
      <c r="N57" s="38"/>
      <c r="O57" s="38">
        <v>18.5</v>
      </c>
      <c r="P57" s="38"/>
      <c r="Q57" s="38"/>
      <c r="R57" s="38"/>
      <c r="S57" s="38"/>
      <c r="T57" s="38">
        <v>24.4</v>
      </c>
      <c r="U57" s="38">
        <v>21.4</v>
      </c>
      <c r="V57" s="38">
        <v>13.3</v>
      </c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>
        <v>19.5</v>
      </c>
      <c r="BJ57" s="38"/>
      <c r="BK57" s="38"/>
      <c r="BL57" s="38"/>
      <c r="BM57" s="38"/>
      <c r="BN57" s="38">
        <v>17.5</v>
      </c>
      <c r="BO57" s="38"/>
      <c r="BP57" s="38"/>
      <c r="BQ57" s="38"/>
      <c r="BR57" s="38"/>
      <c r="BS57" s="38"/>
      <c r="BT57" s="38"/>
      <c r="BU57" s="38"/>
      <c r="BV57" s="38"/>
      <c r="BW57" s="38">
        <v>19.5</v>
      </c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40">
        <f t="shared" si="1"/>
        <v>10</v>
      </c>
      <c r="DF57" s="38">
        <f t="shared" si="2"/>
        <v>19.2</v>
      </c>
      <c r="DG57" s="41" cm="1">
        <f t="array" ref="DG57">IF(DE57&gt;=8,ROUND(AVERAGE(_xlfn.TAKE(_xlfn.TAKE(_xlfn._xlws.SORT(_xlfn.TAKE(_xlfn._xlws.FILTER(D57:DD57,D57:DD57&lt;&gt;""),1,-8),1,1,TRUE),,7),,-6)),1),"")</f>
        <v>19.5</v>
      </c>
      <c r="DH57" s="42" t="s">
        <v>7</v>
      </c>
      <c r="DI57" s="43">
        <f t="shared" si="3"/>
        <v>-16.018000000000001</v>
      </c>
      <c r="DK57" cm="1">
        <f t="array" ref="DK57:DR57">IF(DE57&gt;=8,_xlfn.TAKE(_xlfn._xlws.FILTER(D57:DD57,D57:DD57&lt;&gt;""),1,-8),"")</f>
        <v>20.5</v>
      </c>
      <c r="DL57">
        <v>18.5</v>
      </c>
      <c r="DM57">
        <v>24.4</v>
      </c>
      <c r="DN57">
        <v>21.4</v>
      </c>
      <c r="DO57">
        <v>13.3</v>
      </c>
      <c r="DP57">
        <v>19.5</v>
      </c>
      <c r="DQ57">
        <v>17.5</v>
      </c>
      <c r="DR57">
        <v>19.5</v>
      </c>
    </row>
    <row r="58" spans="1:122" ht="15.75" customHeight="1" x14ac:dyDescent="0.25">
      <c r="A58" s="44">
        <v>2343508</v>
      </c>
      <c r="B58" s="21" t="s">
        <v>35</v>
      </c>
      <c r="C58" s="31" t="s">
        <v>143</v>
      </c>
      <c r="D58" s="38"/>
      <c r="E58" s="38"/>
      <c r="F58" s="38"/>
      <c r="G58" s="38"/>
      <c r="H58" s="39"/>
      <c r="I58" s="39"/>
      <c r="J58" s="38"/>
      <c r="K58" s="38">
        <v>26.3</v>
      </c>
      <c r="L58" s="38">
        <v>28.6</v>
      </c>
      <c r="M58" s="38"/>
      <c r="N58" s="38"/>
      <c r="O58" s="38">
        <v>33.799999999999997</v>
      </c>
      <c r="P58" s="38"/>
      <c r="Q58" s="38"/>
      <c r="R58" s="38">
        <v>24.4</v>
      </c>
      <c r="S58" s="38">
        <v>24.4</v>
      </c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>
        <v>25.3</v>
      </c>
      <c r="BI58" s="38"/>
      <c r="BJ58" s="38">
        <v>24.4</v>
      </c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40">
        <f t="shared" si="1"/>
        <v>7</v>
      </c>
      <c r="DF58" s="38">
        <f t="shared" si="2"/>
        <v>26.7</v>
      </c>
      <c r="DG58" s="41" t="str" cm="1">
        <f t="array" ref="DG58">IF(DE58&gt;=8,ROUND(AVERAGE(_xlfn.TAKE(_xlfn.TAKE(_xlfn._xlws.SORT(_xlfn.TAKE(_xlfn._xlws.FILTER(D58:DD58,D58:DD58&lt;&gt;""),1,-8),1,1,TRUE),,7),,-6)),1),"")</f>
        <v/>
      </c>
      <c r="DH58" s="42" t="s">
        <v>7</v>
      </c>
      <c r="DI58" s="43" t="str">
        <f t="shared" si="3"/>
        <v/>
      </c>
      <c r="DK58" t="str" cm="1">
        <f t="array" ref="DK58">IF(DE58&gt;=8,_xlfn.TAKE(_xlfn._xlws.FILTER(D58:DD58,D58:DD58&lt;&gt;""),1,-8),"")</f>
        <v/>
      </c>
    </row>
    <row r="59" spans="1:122" ht="15.75" customHeight="1" x14ac:dyDescent="0.25">
      <c r="A59" s="67">
        <v>2863128</v>
      </c>
      <c r="B59" s="21" t="s">
        <v>239</v>
      </c>
      <c r="C59" s="31" t="s">
        <v>240</v>
      </c>
      <c r="D59" s="38"/>
      <c r="E59" s="38"/>
      <c r="F59" s="38"/>
      <c r="G59" s="38"/>
      <c r="H59" s="39"/>
      <c r="I59" s="39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>
        <v>19.5</v>
      </c>
      <c r="BI59" s="38"/>
      <c r="BJ59" s="38"/>
      <c r="BK59" s="38"/>
      <c r="BL59" s="38"/>
      <c r="BM59" s="38"/>
      <c r="BN59" s="38"/>
      <c r="BO59" s="38">
        <v>26.3</v>
      </c>
      <c r="BP59" s="38"/>
      <c r="BQ59" s="38"/>
      <c r="BR59" s="38"/>
      <c r="BS59" s="38"/>
      <c r="BT59" s="38"/>
      <c r="BU59" s="38"/>
      <c r="BV59" s="38"/>
      <c r="BW59" s="38"/>
      <c r="BX59" s="38"/>
      <c r="BY59" s="38">
        <v>24.4</v>
      </c>
      <c r="BZ59" s="38"/>
      <c r="CA59" s="38"/>
      <c r="CB59" s="38"/>
      <c r="CC59" s="38"/>
      <c r="CD59" s="38"/>
      <c r="CE59" s="38"/>
      <c r="CF59" s="38">
        <v>21.4</v>
      </c>
      <c r="CG59" s="38">
        <v>21.4</v>
      </c>
      <c r="CH59" s="38"/>
      <c r="CI59" s="38">
        <v>22.4</v>
      </c>
      <c r="CJ59" s="38">
        <v>24.4</v>
      </c>
      <c r="CK59" s="38"/>
      <c r="CL59" s="38">
        <v>13.6</v>
      </c>
      <c r="CM59" s="38">
        <v>20.5</v>
      </c>
      <c r="CN59" s="38">
        <v>17.5</v>
      </c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40">
        <f t="shared" si="1"/>
        <v>10</v>
      </c>
      <c r="DF59" s="38">
        <f t="shared" si="2"/>
        <v>21.1</v>
      </c>
      <c r="DG59" s="41" cm="1">
        <f t="array" ref="DG59">IF(DE59&gt;=8,ROUND(AVERAGE(_xlfn.TAKE(_xlfn.TAKE(_xlfn._xlws.SORT(_xlfn.TAKE(_xlfn._xlws.FILTER(D59:DD59,D59:DD59&lt;&gt;""),1,-8),1,1,TRUE),,7),,-6)),1),"")</f>
        <v>21.3</v>
      </c>
      <c r="DH59" s="42" t="s">
        <v>7</v>
      </c>
      <c r="DI59" s="43">
        <f t="shared" si="3"/>
        <v>-17.864999999999998</v>
      </c>
      <c r="DK59" cm="1">
        <f t="array" ref="DK59:DR59">IF(DE59&gt;=8,_xlfn.TAKE(_xlfn._xlws.FILTER(D59:DD59,D59:DD59&lt;&gt;""),1,-8),"")</f>
        <v>24.4</v>
      </c>
      <c r="DL59">
        <v>21.4</v>
      </c>
      <c r="DM59">
        <v>21.4</v>
      </c>
      <c r="DN59">
        <v>22.4</v>
      </c>
      <c r="DO59">
        <v>24.4</v>
      </c>
      <c r="DP59">
        <v>13.6</v>
      </c>
      <c r="DQ59">
        <v>20.5</v>
      </c>
      <c r="DR59">
        <v>17.5</v>
      </c>
    </row>
    <row r="60" spans="1:122" x14ac:dyDescent="0.25">
      <c r="A60" s="37">
        <v>174486</v>
      </c>
      <c r="B60" s="21" t="s">
        <v>66</v>
      </c>
      <c r="C60" s="31" t="s">
        <v>67</v>
      </c>
      <c r="D60" s="38">
        <v>21.4</v>
      </c>
      <c r="E60" s="38">
        <v>23.4</v>
      </c>
      <c r="F60" s="38">
        <v>24.4</v>
      </c>
      <c r="G60" s="38"/>
      <c r="H60" s="39"/>
      <c r="I60" s="39">
        <v>28.3</v>
      </c>
      <c r="J60" s="38"/>
      <c r="K60" s="38"/>
      <c r="L60" s="38"/>
      <c r="M60" s="38">
        <v>22.4</v>
      </c>
      <c r="N60" s="38"/>
      <c r="O60" s="38">
        <v>25.3</v>
      </c>
      <c r="P60" s="38">
        <v>24.4</v>
      </c>
      <c r="Q60" s="38"/>
      <c r="R60" s="38">
        <v>23.4</v>
      </c>
      <c r="S60" s="38"/>
      <c r="T60" s="38"/>
      <c r="U60" s="38"/>
      <c r="V60" s="38">
        <v>29.2</v>
      </c>
      <c r="W60" s="38">
        <v>18.5</v>
      </c>
      <c r="X60" s="38"/>
      <c r="Y60" s="38">
        <v>20.5</v>
      </c>
      <c r="Z60" s="38"/>
      <c r="AA60" s="38"/>
      <c r="AB60" s="38"/>
      <c r="AC60" s="38"/>
      <c r="AD60" s="38"/>
      <c r="AE60" s="38">
        <v>19.5</v>
      </c>
      <c r="AF60" s="38"/>
      <c r="AG60" s="38">
        <v>17.5</v>
      </c>
      <c r="AH60" s="38">
        <v>24.4</v>
      </c>
      <c r="AI60" s="38">
        <v>21.4</v>
      </c>
      <c r="AJ60" s="38">
        <v>23.4</v>
      </c>
      <c r="AK60" s="38">
        <v>23.4</v>
      </c>
      <c r="AL60" s="38"/>
      <c r="AM60" s="38"/>
      <c r="AN60" s="38">
        <v>21.4</v>
      </c>
      <c r="AO60" s="38">
        <v>25.3</v>
      </c>
      <c r="AP60" s="38">
        <v>17.5</v>
      </c>
      <c r="AQ60" s="38">
        <v>19.5</v>
      </c>
      <c r="AR60" s="38"/>
      <c r="AS60" s="38"/>
      <c r="AT60" s="38"/>
      <c r="AU60" s="38">
        <v>22.4</v>
      </c>
      <c r="AV60" s="38">
        <v>21.4</v>
      </c>
      <c r="AW60" s="38">
        <v>23.4</v>
      </c>
      <c r="AX60" s="38"/>
      <c r="AY60" s="38">
        <v>21.4</v>
      </c>
      <c r="AZ60" s="38"/>
      <c r="BA60" s="38"/>
      <c r="BB60" s="38">
        <v>22.4</v>
      </c>
      <c r="BC60" s="38">
        <v>33.1</v>
      </c>
      <c r="BD60" s="38">
        <v>22.4</v>
      </c>
      <c r="BE60" s="38"/>
      <c r="BF60" s="38">
        <v>27.3</v>
      </c>
      <c r="BG60" s="38"/>
      <c r="BH60" s="38">
        <v>25.3</v>
      </c>
      <c r="BI60" s="38">
        <v>25.4</v>
      </c>
      <c r="BJ60" s="38"/>
      <c r="BK60" s="38"/>
      <c r="BL60" s="38"/>
      <c r="BM60" s="38">
        <v>17.5</v>
      </c>
      <c r="BN60" s="38"/>
      <c r="BO60" s="38">
        <v>24.4</v>
      </c>
      <c r="BP60" s="38"/>
      <c r="BQ60" s="38">
        <v>27.3</v>
      </c>
      <c r="BR60" s="38">
        <v>28.3</v>
      </c>
      <c r="BS60" s="38"/>
      <c r="BT60" s="38"/>
      <c r="BU60" s="38"/>
      <c r="BV60" s="38"/>
      <c r="BW60" s="38">
        <v>28.6</v>
      </c>
      <c r="BX60" s="38"/>
      <c r="BY60" s="38"/>
      <c r="BZ60" s="38"/>
      <c r="CA60" s="38"/>
      <c r="CB60" s="38">
        <v>22.4</v>
      </c>
      <c r="CC60" s="38"/>
      <c r="CD60" s="38">
        <v>25.3</v>
      </c>
      <c r="CE60" s="38"/>
      <c r="CF60" s="38"/>
      <c r="CG60" s="38"/>
      <c r="CH60" s="38">
        <v>25.3</v>
      </c>
      <c r="CI60" s="38">
        <v>25.3</v>
      </c>
      <c r="CJ60" s="38">
        <v>19.5</v>
      </c>
      <c r="CK60" s="38">
        <v>26.3</v>
      </c>
      <c r="CL60" s="38">
        <v>24.4</v>
      </c>
      <c r="CM60" s="38"/>
      <c r="CN60" s="38">
        <v>22.4</v>
      </c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40">
        <f t="shared" si="1"/>
        <v>44</v>
      </c>
      <c r="DF60" s="38">
        <f t="shared" si="2"/>
        <v>23.5</v>
      </c>
      <c r="DG60" s="41" cm="1">
        <f t="array" ref="DG60">IF(DE60&gt;=8,ROUND(AVERAGE(_xlfn.TAKE(_xlfn.TAKE(_xlfn._xlws.SORT(_xlfn.TAKE(_xlfn._xlws.FILTER(D60:DD60,D60:DD60&lt;&gt;""),1,-8),1,1,TRUE),,7),,-6)),1),"")</f>
        <v>24.2</v>
      </c>
      <c r="DH60" s="42" t="s">
        <v>7</v>
      </c>
      <c r="DI60" s="43">
        <f t="shared" si="3"/>
        <v>-20.841999999999999</v>
      </c>
      <c r="DK60" cm="1">
        <f t="array" ref="DK60:DR60">IF(DE60&gt;=8,_xlfn.TAKE(_xlfn._xlws.FILTER(D60:DD60,D60:DD60&lt;&gt;""),1,-8),"")</f>
        <v>22.4</v>
      </c>
      <c r="DL60">
        <v>25.3</v>
      </c>
      <c r="DM60">
        <v>25.3</v>
      </c>
      <c r="DN60">
        <v>25.3</v>
      </c>
      <c r="DO60">
        <v>19.5</v>
      </c>
      <c r="DP60">
        <v>26.3</v>
      </c>
      <c r="DQ60">
        <v>24.4</v>
      </c>
      <c r="DR60">
        <v>22.4</v>
      </c>
    </row>
    <row r="61" spans="1:122" x14ac:dyDescent="0.25">
      <c r="A61" s="37">
        <v>4702426</v>
      </c>
      <c r="B61" s="21" t="s">
        <v>114</v>
      </c>
      <c r="C61" s="31" t="s">
        <v>117</v>
      </c>
      <c r="D61" s="38"/>
      <c r="E61" s="38"/>
      <c r="F61" s="38"/>
      <c r="G61" s="38"/>
      <c r="H61" s="39">
        <v>9.5</v>
      </c>
      <c r="I61" s="39"/>
      <c r="J61" s="38"/>
      <c r="K61" s="38"/>
      <c r="L61" s="38"/>
      <c r="M61" s="38"/>
      <c r="N61" s="38"/>
      <c r="O61" s="38"/>
      <c r="P61" s="38">
        <v>11.7</v>
      </c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>
        <v>9.6999999999999993</v>
      </c>
      <c r="AZ61" s="38"/>
      <c r="BA61" s="38"/>
      <c r="BB61" s="38"/>
      <c r="BC61" s="38"/>
      <c r="BD61" s="38"/>
      <c r="BE61" s="38"/>
      <c r="BF61" s="38"/>
      <c r="BG61" s="38"/>
      <c r="BH61" s="38">
        <v>10.7</v>
      </c>
      <c r="BI61" s="38"/>
      <c r="BJ61" s="38">
        <v>18.5</v>
      </c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40">
        <f t="shared" si="1"/>
        <v>5</v>
      </c>
      <c r="DF61" s="38">
        <f t="shared" si="2"/>
        <v>12</v>
      </c>
      <c r="DG61" s="41" t="str" cm="1">
        <f t="array" ref="DG61">IF(DE61&gt;=8,ROUND(AVERAGE(_xlfn.TAKE(_xlfn.TAKE(_xlfn._xlws.SORT(_xlfn.TAKE(_xlfn._xlws.FILTER(D61:DD61,D61:DD61&lt;&gt;""),1,-8),1,1,TRUE),,7),,-6)),1),"")</f>
        <v/>
      </c>
      <c r="DH61" s="42" t="s">
        <v>7</v>
      </c>
      <c r="DI61" s="43" t="str">
        <f t="shared" si="3"/>
        <v/>
      </c>
      <c r="DK61" t="str" cm="1">
        <f t="array" ref="DK61">IF(DE61&gt;=8,_xlfn.TAKE(_xlfn._xlws.FILTER(D61:DD61,D61:DD61&lt;&gt;""),1,-8),"")</f>
        <v/>
      </c>
    </row>
    <row r="62" spans="1:122" x14ac:dyDescent="0.25">
      <c r="A62" s="37">
        <v>2145714</v>
      </c>
      <c r="B62" s="21" t="s">
        <v>19</v>
      </c>
      <c r="C62" s="31" t="s">
        <v>20</v>
      </c>
      <c r="D62" s="38"/>
      <c r="E62" s="38"/>
      <c r="F62" s="38"/>
      <c r="G62" s="38">
        <v>12.7</v>
      </c>
      <c r="H62" s="39">
        <v>16.100000000000001</v>
      </c>
      <c r="I62" s="38"/>
      <c r="J62" s="38"/>
      <c r="K62" s="38"/>
      <c r="L62" s="38"/>
      <c r="M62" s="38">
        <v>19.5</v>
      </c>
      <c r="N62" s="38"/>
      <c r="O62" s="38"/>
      <c r="P62" s="38"/>
      <c r="Q62" s="38"/>
      <c r="R62" s="38">
        <v>20.9</v>
      </c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>
        <v>12.7</v>
      </c>
      <c r="AZ62" s="38"/>
      <c r="BA62" s="38"/>
      <c r="BB62" s="38">
        <v>24.4</v>
      </c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40">
        <f t="shared" si="1"/>
        <v>6</v>
      </c>
      <c r="DF62" s="38">
        <f t="shared" si="2"/>
        <v>17.7</v>
      </c>
      <c r="DG62" s="41" t="str" cm="1">
        <f t="array" ref="DG62">IF(DE62&gt;=8,ROUND(AVERAGE(_xlfn.TAKE(_xlfn.TAKE(_xlfn._xlws.SORT(_xlfn.TAKE(_xlfn._xlws.FILTER(D62:DD62,D62:DD62&lt;&gt;""),1,-8),1,1,TRUE),,7),,-6)),1),"")</f>
        <v/>
      </c>
      <c r="DH62" s="42" t="s">
        <v>7</v>
      </c>
      <c r="DI62" s="43" t="str">
        <f t="shared" si="3"/>
        <v/>
      </c>
      <c r="DK62" t="str" cm="1">
        <f t="array" ref="DK62">IF(DE62&gt;=8,_xlfn.TAKE(_xlfn._xlws.FILTER(D62:DD62,D62:DD62&lt;&gt;""),1,-8),"")</f>
        <v/>
      </c>
    </row>
    <row r="63" spans="1:122" x14ac:dyDescent="0.25">
      <c r="A63" s="58">
        <v>7550407</v>
      </c>
      <c r="B63" s="21" t="s">
        <v>33</v>
      </c>
      <c r="C63" s="31" t="s">
        <v>267</v>
      </c>
      <c r="D63" s="38"/>
      <c r="E63" s="38"/>
      <c r="F63" s="38"/>
      <c r="G63" s="38"/>
      <c r="H63" s="39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>
        <v>4.7</v>
      </c>
      <c r="BW63" s="38">
        <v>1.9</v>
      </c>
      <c r="BX63" s="38">
        <v>6.6</v>
      </c>
      <c r="BY63" s="38">
        <v>7.8</v>
      </c>
      <c r="BZ63" s="38"/>
      <c r="CA63" s="38"/>
      <c r="CB63" s="38"/>
      <c r="CC63" s="38">
        <v>8.8000000000000007</v>
      </c>
      <c r="CD63" s="38"/>
      <c r="CE63" s="38">
        <v>7.5</v>
      </c>
      <c r="CF63" s="38"/>
      <c r="CG63" s="38"/>
      <c r="CH63" s="38"/>
      <c r="CI63" s="38">
        <v>4.7</v>
      </c>
      <c r="CJ63" s="38">
        <v>1.9</v>
      </c>
      <c r="CK63" s="38">
        <v>6.6</v>
      </c>
      <c r="CL63" s="38">
        <v>11.2</v>
      </c>
      <c r="CM63" s="38">
        <v>4.7</v>
      </c>
      <c r="CN63" s="38">
        <v>7.5</v>
      </c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40">
        <f t="shared" si="1"/>
        <v>12</v>
      </c>
      <c r="DF63" s="38">
        <f t="shared" si="2"/>
        <v>6.2</v>
      </c>
      <c r="DG63" s="41" cm="1">
        <f t="array" ref="DG63">IF(DE63&gt;=8,ROUND(AVERAGE(_xlfn.TAKE(_xlfn.TAKE(_xlfn._xlws.SORT(_xlfn.TAKE(_xlfn._xlws.FILTER(D63:DD63,D63:DD63&lt;&gt;""),1,-8),1,1,TRUE),,7),,-6)),1),"")</f>
        <v>6.6</v>
      </c>
      <c r="DH63" s="42" t="s">
        <v>7</v>
      </c>
      <c r="DI63" s="43">
        <f t="shared" si="3"/>
        <v>-2.7749999999999999</v>
      </c>
      <c r="DK63" cm="1">
        <f t="array" ref="DK63:DR63">IF(DE63&gt;=8,_xlfn.TAKE(_xlfn._xlws.FILTER(D63:DD63,D63:DD63&lt;&gt;""),1,-8),"")</f>
        <v>8.8000000000000007</v>
      </c>
      <c r="DL63">
        <v>7.5</v>
      </c>
      <c r="DM63">
        <v>4.7</v>
      </c>
      <c r="DN63">
        <v>1.9</v>
      </c>
      <c r="DO63">
        <v>6.6</v>
      </c>
      <c r="DP63">
        <v>11.2</v>
      </c>
      <c r="DQ63">
        <v>4.7</v>
      </c>
      <c r="DR63">
        <v>7.5</v>
      </c>
    </row>
    <row r="64" spans="1:122" x14ac:dyDescent="0.25">
      <c r="A64" s="37">
        <v>1082385</v>
      </c>
      <c r="B64" s="21" t="s">
        <v>101</v>
      </c>
      <c r="C64" s="31" t="s">
        <v>103</v>
      </c>
      <c r="D64" s="38">
        <v>20.5</v>
      </c>
      <c r="E64" s="38"/>
      <c r="F64" s="38"/>
      <c r="G64" s="38"/>
      <c r="H64" s="39"/>
      <c r="I64" s="39"/>
      <c r="J64" s="38"/>
      <c r="K64" s="38">
        <v>11.7</v>
      </c>
      <c r="L64" s="38"/>
      <c r="M64" s="38"/>
      <c r="N64" s="38"/>
      <c r="O64" s="38"/>
      <c r="P64" s="38">
        <v>18.5</v>
      </c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>
        <v>14.6</v>
      </c>
      <c r="AZ64" s="38"/>
      <c r="BA64" s="38"/>
      <c r="BB64" s="38"/>
      <c r="BC64" s="38"/>
      <c r="BD64" s="38"/>
      <c r="BE64" s="38"/>
      <c r="BF64" s="38"/>
      <c r="BG64" s="38"/>
      <c r="BH64" s="38">
        <v>14.6</v>
      </c>
      <c r="BI64" s="38"/>
      <c r="BJ64" s="38"/>
      <c r="BK64" s="38"/>
      <c r="BL64" s="38"/>
      <c r="BM64" s="38">
        <v>14.6</v>
      </c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>
        <v>20.5</v>
      </c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40">
        <f t="shared" si="1"/>
        <v>7</v>
      </c>
      <c r="DF64" s="38">
        <f t="shared" si="2"/>
        <v>16.399999999999999</v>
      </c>
      <c r="DG64" s="41" t="str" cm="1">
        <f t="array" ref="DG64">IF(DE64&gt;=8,ROUND(AVERAGE(_xlfn.TAKE(_xlfn.TAKE(_xlfn._xlws.SORT(_xlfn.TAKE(_xlfn._xlws.FILTER(D64:DD64,D64:DD64&lt;&gt;""),1,-8),1,1,TRUE),,7),,-6)),1),"")</f>
        <v/>
      </c>
      <c r="DH64" s="42" t="s">
        <v>7</v>
      </c>
      <c r="DI64" s="43" t="str">
        <f t="shared" si="3"/>
        <v/>
      </c>
      <c r="DK64" t="str" cm="1">
        <f t="array" ref="DK64">IF(DE64&gt;=8,_xlfn.TAKE(_xlfn._xlws.FILTER(D64:DD64,D64:DD64&lt;&gt;""),1,-8),"")</f>
        <v/>
      </c>
    </row>
    <row r="65" spans="1:122" ht="15.75" customHeight="1" x14ac:dyDescent="0.25">
      <c r="A65" s="44">
        <v>9358659</v>
      </c>
      <c r="B65" s="21" t="s">
        <v>62</v>
      </c>
      <c r="C65" s="31" t="s">
        <v>146</v>
      </c>
      <c r="D65" s="38"/>
      <c r="E65" s="38"/>
      <c r="F65" s="38"/>
      <c r="G65" s="38"/>
      <c r="H65" s="39"/>
      <c r="I65" s="39"/>
      <c r="J65" s="38"/>
      <c r="K65" s="38">
        <v>23.4</v>
      </c>
      <c r="L65" s="38">
        <v>29.6</v>
      </c>
      <c r="M65" s="38"/>
      <c r="N65" s="38"/>
      <c r="O65" s="38">
        <v>27.5</v>
      </c>
      <c r="P65" s="38"/>
      <c r="Q65" s="38"/>
      <c r="R65" s="38">
        <v>31.7</v>
      </c>
      <c r="S65" s="38">
        <v>25.4</v>
      </c>
      <c r="T65" s="38">
        <v>32.700000000000003</v>
      </c>
      <c r="U65" s="38">
        <v>31.7</v>
      </c>
      <c r="V65" s="38">
        <v>38</v>
      </c>
      <c r="W65" s="38"/>
      <c r="X65" s="38"/>
      <c r="Y65" s="38"/>
      <c r="Z65" s="38"/>
      <c r="AA65" s="38"/>
      <c r="AB65" s="38">
        <v>26.5</v>
      </c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>
        <v>35.9</v>
      </c>
      <c r="BI65" s="38">
        <v>27.5</v>
      </c>
      <c r="BJ65" s="38"/>
      <c r="BK65" s="38"/>
      <c r="BL65" s="38"/>
      <c r="BM65" s="38">
        <v>26.5</v>
      </c>
      <c r="BN65" s="38"/>
      <c r="BO65" s="38">
        <v>31.7</v>
      </c>
      <c r="BP65" s="38"/>
      <c r="BQ65" s="38">
        <v>23.3</v>
      </c>
      <c r="BR65" s="38">
        <v>28.6</v>
      </c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40">
        <f t="shared" si="1"/>
        <v>15</v>
      </c>
      <c r="DF65" s="38">
        <f t="shared" si="2"/>
        <v>29.3</v>
      </c>
      <c r="DG65" s="41" cm="1">
        <f t="array" ref="DG65">IF(DE65&gt;=8,ROUND(AVERAGE(_xlfn.TAKE(_xlfn.TAKE(_xlfn._xlws.SORT(_xlfn.TAKE(_xlfn._xlws.FILTER(D65:DD65,D65:DD65&lt;&gt;""),1,-8),1,1,TRUE),,7),,-6)),1),"")</f>
        <v>29.5</v>
      </c>
      <c r="DH65" s="42" t="s">
        <v>8</v>
      </c>
      <c r="DI65" s="43">
        <f t="shared" si="3"/>
        <v>-20.895</v>
      </c>
      <c r="DK65" cm="1">
        <f t="array" ref="DK65:DR65">IF(DE65&gt;=8,_xlfn.TAKE(_xlfn._xlws.FILTER(D65:DD65,D65:DD65&lt;&gt;""),1,-8),"")</f>
        <v>38</v>
      </c>
      <c r="DL65">
        <v>26.5</v>
      </c>
      <c r="DM65">
        <v>35.9</v>
      </c>
      <c r="DN65">
        <v>27.5</v>
      </c>
      <c r="DO65">
        <v>26.5</v>
      </c>
      <c r="DP65">
        <v>31.7</v>
      </c>
      <c r="DQ65">
        <v>23.3</v>
      </c>
      <c r="DR65">
        <v>28.6</v>
      </c>
    </row>
    <row r="66" spans="1:122" x14ac:dyDescent="0.25">
      <c r="A66" s="44">
        <v>1579162</v>
      </c>
      <c r="B66" s="21" t="s">
        <v>144</v>
      </c>
      <c r="C66" s="31" t="s">
        <v>145</v>
      </c>
      <c r="D66" s="38"/>
      <c r="E66" s="38"/>
      <c r="F66" s="38"/>
      <c r="G66" s="38"/>
      <c r="H66" s="39"/>
      <c r="I66" s="39"/>
      <c r="J66" s="38"/>
      <c r="K66" s="38">
        <v>14.6</v>
      </c>
      <c r="L66" s="38"/>
      <c r="M66" s="38"/>
      <c r="N66" s="38"/>
      <c r="O66" s="38"/>
      <c r="P66" s="38">
        <v>9.6999999999999993</v>
      </c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>
        <v>20.5</v>
      </c>
      <c r="BI66" s="38"/>
      <c r="BJ66" s="38"/>
      <c r="BK66" s="38"/>
      <c r="BL66" s="38"/>
      <c r="BM66" s="38">
        <v>16.600000000000001</v>
      </c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>
        <v>17.5</v>
      </c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40">
        <f t="shared" si="1"/>
        <v>5</v>
      </c>
      <c r="DF66" s="38">
        <f t="shared" si="2"/>
        <v>15.8</v>
      </c>
      <c r="DG66" s="41" t="str" cm="1">
        <f t="array" ref="DG66">IF(DE66&gt;=8,ROUND(AVERAGE(_xlfn.TAKE(_xlfn.TAKE(_xlfn._xlws.SORT(_xlfn.TAKE(_xlfn._xlws.FILTER(D66:DD66,D66:DD66&lt;&gt;""),1,-8),1,1,TRUE),,7),,-6)),1),"")</f>
        <v/>
      </c>
      <c r="DH66" s="42" t="s">
        <v>7</v>
      </c>
      <c r="DI66" s="43" t="str">
        <f t="shared" si="3"/>
        <v/>
      </c>
      <c r="DK66" t="str" cm="1">
        <f t="array" ref="DK66">IF(DE66&gt;=8,_xlfn.TAKE(_xlfn._xlws.FILTER(D66:DD66,D66:DD66&lt;&gt;""),1,-8),"")</f>
        <v/>
      </c>
    </row>
    <row r="67" spans="1:122" x14ac:dyDescent="0.25">
      <c r="A67" s="37">
        <v>711327</v>
      </c>
      <c r="B67" s="21" t="s">
        <v>97</v>
      </c>
      <c r="C67" s="31" t="s">
        <v>98</v>
      </c>
      <c r="D67" s="38">
        <v>10.7</v>
      </c>
      <c r="E67" s="38">
        <v>14.6</v>
      </c>
      <c r="F67" s="38"/>
      <c r="G67" s="38">
        <v>10.7</v>
      </c>
      <c r="H67" s="39">
        <v>19</v>
      </c>
      <c r="I67" s="39">
        <v>10.7</v>
      </c>
      <c r="J67" s="38"/>
      <c r="K67" s="38">
        <v>13.6</v>
      </c>
      <c r="L67" s="38">
        <v>16.8</v>
      </c>
      <c r="M67" s="38"/>
      <c r="N67" s="38"/>
      <c r="O67" s="38">
        <v>21.8</v>
      </c>
      <c r="P67" s="38"/>
      <c r="Q67" s="38">
        <v>16.600000000000001</v>
      </c>
      <c r="R67" s="38">
        <v>15.2</v>
      </c>
      <c r="S67" s="38"/>
      <c r="T67" s="38">
        <v>12.1</v>
      </c>
      <c r="U67" s="38">
        <v>14</v>
      </c>
      <c r="V67" s="38">
        <v>11.4</v>
      </c>
      <c r="W67" s="38">
        <v>21.4</v>
      </c>
      <c r="X67" s="38"/>
      <c r="Y67" s="38">
        <v>16.600000000000001</v>
      </c>
      <c r="Z67" s="38"/>
      <c r="AA67" s="38">
        <v>14.6</v>
      </c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>
        <v>20.9</v>
      </c>
      <c r="BF67" s="38">
        <v>25.3</v>
      </c>
      <c r="BG67" s="38"/>
      <c r="BH67" s="38"/>
      <c r="BI67" s="38">
        <v>20.9</v>
      </c>
      <c r="BJ67" s="38">
        <v>15.6</v>
      </c>
      <c r="BK67" s="38"/>
      <c r="BL67" s="38"/>
      <c r="BM67" s="38">
        <v>17.5</v>
      </c>
      <c r="BN67" s="38">
        <v>18.5</v>
      </c>
      <c r="BO67" s="38">
        <v>15.6</v>
      </c>
      <c r="BP67" s="38"/>
      <c r="BQ67" s="38">
        <v>14.9</v>
      </c>
      <c r="BR67" s="38">
        <v>11.2</v>
      </c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40">
        <f t="shared" si="1"/>
        <v>25</v>
      </c>
      <c r="DF67" s="38">
        <f t="shared" si="2"/>
        <v>16</v>
      </c>
      <c r="DG67" s="41" cm="1">
        <f t="array" ref="DG67">IF(DE67&gt;=8,ROUND(AVERAGE(_xlfn.TAKE(_xlfn.TAKE(_xlfn._xlws.SORT(_xlfn.TAKE(_xlfn._xlws.FILTER(D67:DD67,D67:DD67&lt;&gt;""),1,-8),1,1,TRUE),,7),,-6)),1),"")</f>
        <v>17.2</v>
      </c>
      <c r="DH67" s="42" t="s">
        <v>7</v>
      </c>
      <c r="DI67" s="43">
        <f t="shared" si="3"/>
        <v>-13.657</v>
      </c>
      <c r="DK67" cm="1">
        <f t="array" ref="DK67:DR67">IF(DE67&gt;=8,_xlfn.TAKE(_xlfn._xlws.FILTER(D67:DD67,D67:DD67&lt;&gt;""),1,-8),"")</f>
        <v>25.3</v>
      </c>
      <c r="DL67">
        <v>20.9</v>
      </c>
      <c r="DM67">
        <v>15.6</v>
      </c>
      <c r="DN67">
        <v>17.5</v>
      </c>
      <c r="DO67">
        <v>18.5</v>
      </c>
      <c r="DP67">
        <v>15.6</v>
      </c>
      <c r="DQ67">
        <v>14.9</v>
      </c>
      <c r="DR67">
        <v>11.2</v>
      </c>
    </row>
    <row r="68" spans="1:122" x14ac:dyDescent="0.25">
      <c r="A68" s="21">
        <v>11900296</v>
      </c>
      <c r="B68" s="21" t="s">
        <v>77</v>
      </c>
      <c r="C68" s="31" t="s">
        <v>197</v>
      </c>
      <c r="D68" s="38"/>
      <c r="E68" s="38"/>
      <c r="F68" s="38"/>
      <c r="G68" s="38"/>
      <c r="H68" s="39"/>
      <c r="I68" s="39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>
        <v>16.600000000000001</v>
      </c>
      <c r="AI68" s="38">
        <v>22.4</v>
      </c>
      <c r="AJ68" s="38">
        <v>21.4</v>
      </c>
      <c r="AK68" s="38">
        <v>15.6</v>
      </c>
      <c r="AL68" s="38">
        <v>26.3</v>
      </c>
      <c r="AM68" s="38">
        <v>21.4</v>
      </c>
      <c r="AN68" s="38"/>
      <c r="AO68" s="38"/>
      <c r="AP68" s="38"/>
      <c r="AQ68" s="38">
        <v>15.6</v>
      </c>
      <c r="AR68" s="38">
        <v>15.6</v>
      </c>
      <c r="AS68" s="38">
        <v>18.5</v>
      </c>
      <c r="AT68" s="38"/>
      <c r="AU68" s="38">
        <v>18.5</v>
      </c>
      <c r="AV68" s="38">
        <v>11.7</v>
      </c>
      <c r="AW68" s="38">
        <v>21.4</v>
      </c>
      <c r="AX68" s="38"/>
      <c r="AY68" s="38"/>
      <c r="AZ68" s="38"/>
      <c r="BA68" s="38"/>
      <c r="BB68" s="38">
        <v>19.5</v>
      </c>
      <c r="BC68" s="38">
        <v>24.4</v>
      </c>
      <c r="BD68" s="38"/>
      <c r="BE68" s="38"/>
      <c r="BF68" s="38">
        <v>26.3</v>
      </c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>
        <v>16.600000000000001</v>
      </c>
      <c r="CE68" s="38">
        <v>14.6</v>
      </c>
      <c r="CF68" s="38">
        <v>12.7</v>
      </c>
      <c r="CG68" s="38"/>
      <c r="CH68" s="38"/>
      <c r="CI68" s="38"/>
      <c r="CJ68" s="38"/>
      <c r="CK68" s="38">
        <v>23.7</v>
      </c>
      <c r="CL68" s="38">
        <v>22.4</v>
      </c>
      <c r="CM68" s="38">
        <v>20.5</v>
      </c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40">
        <f t="shared" si="1"/>
        <v>21</v>
      </c>
      <c r="DF68" s="38">
        <f t="shared" si="2"/>
        <v>19.3</v>
      </c>
      <c r="DG68" s="41" cm="1">
        <f t="array" ref="DG68">IF(DE68&gt;=8,ROUND(AVERAGE(_xlfn.TAKE(_xlfn.TAKE(_xlfn._xlws.SORT(_xlfn.TAKE(_xlfn._xlws.FILTER(D68:DD68,D68:DD68&lt;&gt;""),1,-8),1,1,TRUE),,7),,-6)),1),"")</f>
        <v>20.399999999999999</v>
      </c>
      <c r="DH68" s="42" t="s">
        <v>7</v>
      </c>
      <c r="DI68" s="43">
        <f t="shared" ref="DI68" si="4">IF(DG68&lt;&gt;"",
IF(DH68="Gold",ROUND(-((DG68*($C$115/113))+($B$115-72)),3),
IF(DH68="Blue",ROUND(-((DG68*($C$116/113))+($B$116-72)),3),
IF(DH68="Blue/White",ROUND(-((DG68*($C$117/113))+($B$117-72)),3),
IF(DH68="White",ROUND(-((DG68*($C$118/113))+($B$118-72)),3),
IF(DH68="White/Red",ROUND(-((DG68*($C$119/113))+($B$119-72)),3),
IF(DH68="Red",ROUND(-((DG68*($C$120/113))+($B$120-72)),3),0)))))),"")</f>
        <v>-16.942</v>
      </c>
      <c r="DK68" cm="1">
        <f t="array" ref="DK68:DR68">IF(DE68&gt;=8,_xlfn.TAKE(_xlfn._xlws.FILTER(D68:DD68,D68:DD68&lt;&gt;""),1,-8),"")</f>
        <v>24.4</v>
      </c>
      <c r="DL68">
        <v>26.3</v>
      </c>
      <c r="DM68">
        <v>16.600000000000001</v>
      </c>
      <c r="DN68">
        <v>14.6</v>
      </c>
      <c r="DO68">
        <v>12.7</v>
      </c>
      <c r="DP68">
        <v>23.7</v>
      </c>
      <c r="DQ68">
        <v>22.4</v>
      </c>
      <c r="DR68">
        <v>20.5</v>
      </c>
    </row>
    <row r="69" spans="1:122" x14ac:dyDescent="0.25">
      <c r="A69" s="67">
        <v>9232747</v>
      </c>
      <c r="B69" s="21" t="s">
        <v>77</v>
      </c>
      <c r="C69" s="31" t="s">
        <v>166</v>
      </c>
      <c r="D69" s="38"/>
      <c r="E69" s="38"/>
      <c r="F69" s="38"/>
      <c r="G69" s="38"/>
      <c r="H69" s="39"/>
      <c r="I69" s="39"/>
      <c r="J69" s="38"/>
      <c r="K69" s="38"/>
      <c r="L69" s="38"/>
      <c r="M69" s="38"/>
      <c r="N69" s="38"/>
      <c r="O69" s="38"/>
      <c r="P69" s="38">
        <v>19.5</v>
      </c>
      <c r="Q69" s="38"/>
      <c r="R69" s="38"/>
      <c r="S69" s="38"/>
      <c r="T69" s="38"/>
      <c r="U69" s="38"/>
      <c r="V69" s="38"/>
      <c r="W69" s="38">
        <v>22.4</v>
      </c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>
        <v>22.4</v>
      </c>
      <c r="BJ69" s="38"/>
      <c r="BK69" s="38"/>
      <c r="BL69" s="38"/>
      <c r="BM69" s="38">
        <v>21.4</v>
      </c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40">
        <f t="shared" si="1"/>
        <v>4</v>
      </c>
      <c r="DF69" s="38">
        <f t="shared" si="2"/>
        <v>21.4</v>
      </c>
      <c r="DG69" s="41" t="str" cm="1">
        <f t="array" ref="DG69">IF(DE69&gt;=8,ROUND(AVERAGE(_xlfn.TAKE(_xlfn.TAKE(_xlfn._xlws.SORT(_xlfn.TAKE(_xlfn._xlws.FILTER(D69:DD69,D69:DD69&lt;&gt;""),1,-8),1,1,TRUE),,7),,-6)),1),"")</f>
        <v/>
      </c>
      <c r="DH69" s="42" t="s">
        <v>7</v>
      </c>
      <c r="DI69" s="43" t="str">
        <f t="shared" ref="DI69:DI96" si="5">IF(DG69&lt;&gt;"",
IF(DH69="Gold",ROUND(-((DG69*($C$115/113))+($B$115-72)),3),
IF(DH69="Blue",ROUND(-((DG69*($C$116/113))+($B$116-72)),3),
IF(DH69="Blue/White",ROUND(-((DG69*($C$117/113))+($B$117-72)),3),
IF(DH69="White",ROUND(-((DG69*($C$118/113))+($B$118-72)),3),
IF(DH69="White/Red",ROUND(-((DG69*($C$119/113))+($B$119-72)),3),
IF(DH69="Red",ROUND(-((DG69*($C$120/113))+($B$120-72)),3),0)))))),"")</f>
        <v/>
      </c>
      <c r="DK69" t="str" cm="1">
        <f t="array" ref="DK69">IF(DE69&gt;=8,_xlfn.TAKE(_xlfn._xlws.FILTER(D69:DD69,D69:DD69&lt;&gt;""),1,-8),"")</f>
        <v/>
      </c>
    </row>
    <row r="70" spans="1:122" x14ac:dyDescent="0.25">
      <c r="A70" s="37">
        <v>12621406</v>
      </c>
      <c r="B70" s="21" t="s">
        <v>31</v>
      </c>
      <c r="C70" s="31" t="s">
        <v>32</v>
      </c>
      <c r="D70" s="38"/>
      <c r="E70" s="38"/>
      <c r="F70" s="38"/>
      <c r="G70" s="38"/>
      <c r="H70" s="39">
        <v>27.3</v>
      </c>
      <c r="I70" s="39"/>
      <c r="J70" s="38"/>
      <c r="K70" s="38"/>
      <c r="L70" s="38"/>
      <c r="M70" s="38"/>
      <c r="N70" s="38"/>
      <c r="O70" s="38"/>
      <c r="P70" s="38">
        <v>16.600000000000001</v>
      </c>
      <c r="Q70" s="38"/>
      <c r="R70" s="38">
        <v>25.3</v>
      </c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>
        <v>26.3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>
        <v>22.8</v>
      </c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>
        <v>31.2</v>
      </c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40">
        <f t="shared" ref="DE70:DE111" si="6">COUNT(D70:DD70)</f>
        <v>6</v>
      </c>
      <c r="DF70" s="38">
        <f t="shared" ref="DF70:DF111" si="7">ROUND(AVERAGE(D70:DD70),1)</f>
        <v>24.9</v>
      </c>
      <c r="DG70" s="41" t="str" cm="1">
        <f t="array" ref="DG70">IF(DE70&gt;=8,ROUND(AVERAGE(_xlfn.TAKE(_xlfn.TAKE(_xlfn._xlws.SORT(_xlfn.TAKE(_xlfn._xlws.FILTER(D70:DD70,D70:DD70&lt;&gt;""),1,-8),1,1,TRUE),,7),,-6)),1),"")</f>
        <v/>
      </c>
      <c r="DH70" s="42" t="s">
        <v>7</v>
      </c>
      <c r="DI70" s="43" t="str">
        <f t="shared" si="5"/>
        <v/>
      </c>
      <c r="DK70" t="str" cm="1">
        <f t="array" ref="DK70">IF(DE70&gt;=8,_xlfn.TAKE(_xlfn._xlws.FILTER(D70:DD70,D70:DD70&lt;&gt;""),1,-8),"")</f>
        <v/>
      </c>
    </row>
    <row r="71" spans="1:122" x14ac:dyDescent="0.25">
      <c r="A71" s="67">
        <v>123820</v>
      </c>
      <c r="B71" s="21" t="s">
        <v>167</v>
      </c>
      <c r="C71" s="31" t="s">
        <v>168</v>
      </c>
      <c r="D71" s="38"/>
      <c r="E71" s="38"/>
      <c r="F71" s="38"/>
      <c r="G71" s="38"/>
      <c r="H71" s="39"/>
      <c r="I71" s="39"/>
      <c r="J71" s="38"/>
      <c r="K71" s="38"/>
      <c r="L71" s="38"/>
      <c r="M71" s="38"/>
      <c r="N71" s="38"/>
      <c r="O71" s="38"/>
      <c r="P71" s="38">
        <v>20.5</v>
      </c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>
        <v>22.4</v>
      </c>
      <c r="AF71" s="38"/>
      <c r="AG71" s="38">
        <v>16.5</v>
      </c>
      <c r="AH71" s="38"/>
      <c r="AI71" s="38"/>
      <c r="AJ71" s="38">
        <v>16.600000000000001</v>
      </c>
      <c r="AK71" s="38">
        <v>18.5</v>
      </c>
      <c r="AL71" s="38">
        <v>12.7</v>
      </c>
      <c r="AM71" s="38">
        <v>17.5</v>
      </c>
      <c r="AN71" s="38">
        <v>15.6</v>
      </c>
      <c r="AO71" s="38">
        <v>16.600000000000001</v>
      </c>
      <c r="AP71" s="38">
        <v>13.6</v>
      </c>
      <c r="AQ71" s="38">
        <v>14.6</v>
      </c>
      <c r="AR71" s="38">
        <v>18.5</v>
      </c>
      <c r="AS71" s="38">
        <v>15.6</v>
      </c>
      <c r="AT71" s="38">
        <v>16.600000000000001</v>
      </c>
      <c r="AU71" s="38">
        <v>10.7</v>
      </c>
      <c r="AV71" s="38">
        <v>12.7</v>
      </c>
      <c r="AW71" s="38">
        <v>17.5</v>
      </c>
      <c r="AX71" s="38">
        <v>17.5</v>
      </c>
      <c r="AY71" s="38">
        <v>13.6</v>
      </c>
      <c r="AZ71" s="38"/>
      <c r="BA71" s="38"/>
      <c r="BB71" s="38">
        <v>19.5</v>
      </c>
      <c r="BC71" s="38"/>
      <c r="BD71" s="38"/>
      <c r="BE71" s="38">
        <v>13.6</v>
      </c>
      <c r="BF71" s="38">
        <v>19.5</v>
      </c>
      <c r="BG71" s="38"/>
      <c r="BH71" s="38">
        <v>23.4</v>
      </c>
      <c r="BI71" s="38">
        <v>15.2</v>
      </c>
      <c r="BJ71" s="38">
        <v>21.4</v>
      </c>
      <c r="BK71" s="38"/>
      <c r="BL71" s="38"/>
      <c r="BM71" s="38">
        <v>22.4</v>
      </c>
      <c r="BN71" s="38"/>
      <c r="BO71" s="38">
        <v>12.7</v>
      </c>
      <c r="BP71" s="38"/>
      <c r="BQ71" s="38"/>
      <c r="BR71" s="38"/>
      <c r="BS71" s="38"/>
      <c r="BT71" s="38"/>
      <c r="BU71" s="38"/>
      <c r="BV71" s="38"/>
      <c r="BW71" s="38">
        <v>22.4</v>
      </c>
      <c r="BX71" s="38"/>
      <c r="BY71" s="38">
        <v>11.7</v>
      </c>
      <c r="BZ71" s="38"/>
      <c r="CA71" s="38"/>
      <c r="CB71" s="38">
        <v>19.5</v>
      </c>
      <c r="CC71" s="38">
        <v>19.5</v>
      </c>
      <c r="CD71" s="38">
        <v>14.6</v>
      </c>
      <c r="CE71" s="38">
        <v>14.6</v>
      </c>
      <c r="CF71" s="38">
        <v>22.4</v>
      </c>
      <c r="CG71" s="38">
        <v>21.4</v>
      </c>
      <c r="CH71" s="38">
        <v>17.5</v>
      </c>
      <c r="CI71" s="38">
        <v>12.7</v>
      </c>
      <c r="CJ71" s="38">
        <v>18.5</v>
      </c>
      <c r="CK71" s="38">
        <v>15.6</v>
      </c>
      <c r="CL71" s="38">
        <v>18.5</v>
      </c>
      <c r="CM71" s="38">
        <v>20.5</v>
      </c>
      <c r="CN71" s="38">
        <v>19.5</v>
      </c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40">
        <f t="shared" si="6"/>
        <v>42</v>
      </c>
      <c r="DF71" s="38">
        <f t="shared" si="7"/>
        <v>17.2</v>
      </c>
      <c r="DG71" s="41" cm="1">
        <f t="array" ref="DG71">IF(DE71&gt;=8,ROUND(AVERAGE(_xlfn.TAKE(_xlfn.TAKE(_xlfn._xlws.SORT(_xlfn.TAKE(_xlfn._xlws.FILTER(D71:DD71,D71:DD71&lt;&gt;""),1,-8),1,1,TRUE),,7),,-6)),1),"")</f>
        <v>18.399999999999999</v>
      </c>
      <c r="DH71" s="42" t="s">
        <v>7</v>
      </c>
      <c r="DI71" s="43">
        <f t="shared" si="5"/>
        <v>-14.888</v>
      </c>
      <c r="DK71" cm="1">
        <f t="array" ref="DK71:DR71">IF(DE71&gt;=8,_xlfn.TAKE(_xlfn._xlws.FILTER(D71:DD71,D71:DD71&lt;&gt;""),1,-8),"")</f>
        <v>21.4</v>
      </c>
      <c r="DL71">
        <v>17.5</v>
      </c>
      <c r="DM71">
        <v>12.7</v>
      </c>
      <c r="DN71">
        <v>18.5</v>
      </c>
      <c r="DO71">
        <v>15.6</v>
      </c>
      <c r="DP71">
        <v>18.5</v>
      </c>
      <c r="DQ71">
        <v>20.5</v>
      </c>
      <c r="DR71">
        <v>19.5</v>
      </c>
    </row>
    <row r="72" spans="1:122" x14ac:dyDescent="0.25">
      <c r="A72" s="37">
        <v>9571099</v>
      </c>
      <c r="B72" s="21" t="s">
        <v>106</v>
      </c>
      <c r="C72" s="31" t="s">
        <v>107</v>
      </c>
      <c r="D72" s="38">
        <v>21.4</v>
      </c>
      <c r="E72" s="38">
        <v>7.8</v>
      </c>
      <c r="F72" s="38">
        <v>12.7</v>
      </c>
      <c r="G72" s="38">
        <v>14.6</v>
      </c>
      <c r="H72" s="39">
        <v>11.4</v>
      </c>
      <c r="I72" s="39"/>
      <c r="J72" s="38"/>
      <c r="K72" s="38"/>
      <c r="L72" s="38">
        <v>15.2</v>
      </c>
      <c r="M72" s="38"/>
      <c r="N72" s="38"/>
      <c r="O72" s="38"/>
      <c r="P72" s="38"/>
      <c r="Q72" s="38">
        <v>19.5</v>
      </c>
      <c r="R72" s="38"/>
      <c r="S72" s="38"/>
      <c r="T72" s="38">
        <v>16.8</v>
      </c>
      <c r="U72" s="38"/>
      <c r="V72" s="38"/>
      <c r="W72" s="38"/>
      <c r="X72" s="38"/>
      <c r="Y72" s="38">
        <v>22.4</v>
      </c>
      <c r="Z72" s="38"/>
      <c r="AA72" s="38">
        <v>18.5</v>
      </c>
      <c r="AB72" s="38"/>
      <c r="AC72" s="38"/>
      <c r="AD72" s="38"/>
      <c r="AE72" s="38"/>
      <c r="AF72" s="38"/>
      <c r="AG72" s="38"/>
      <c r="AH72" s="38"/>
      <c r="AI72" s="38">
        <v>21.4</v>
      </c>
      <c r="AJ72" s="38"/>
      <c r="AK72" s="38"/>
      <c r="AL72" s="38"/>
      <c r="AM72" s="38"/>
      <c r="AN72" s="38"/>
      <c r="AO72" s="38"/>
      <c r="AP72" s="38">
        <v>10.7</v>
      </c>
      <c r="AQ72" s="38"/>
      <c r="AR72" s="38"/>
      <c r="AS72" s="38">
        <v>18.5</v>
      </c>
      <c r="AT72" s="38">
        <v>27.3</v>
      </c>
      <c r="AU72" s="38">
        <v>20.5</v>
      </c>
      <c r="AV72" s="38"/>
      <c r="AW72" s="38">
        <v>8.8000000000000007</v>
      </c>
      <c r="AX72" s="38">
        <v>12.7</v>
      </c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>
        <v>21.8</v>
      </c>
      <c r="BO72" s="38"/>
      <c r="BP72" s="38"/>
      <c r="BQ72" s="38">
        <v>21.4</v>
      </c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>
        <v>21.4</v>
      </c>
      <c r="CD72" s="38"/>
      <c r="CE72" s="38"/>
      <c r="CF72" s="38"/>
      <c r="CG72" s="38"/>
      <c r="CH72" s="38">
        <v>17.5</v>
      </c>
      <c r="CI72" s="38"/>
      <c r="CJ72" s="38"/>
      <c r="CK72" s="38"/>
      <c r="CL72" s="38">
        <v>14.6</v>
      </c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40">
        <f t="shared" si="6"/>
        <v>22</v>
      </c>
      <c r="DF72" s="38">
        <f t="shared" si="7"/>
        <v>17.100000000000001</v>
      </c>
      <c r="DG72" s="41" cm="1">
        <f t="array" ref="DG72">IF(DE72&gt;=8,ROUND(AVERAGE(_xlfn.TAKE(_xlfn.TAKE(_xlfn._xlws.SORT(_xlfn.TAKE(_xlfn._xlws.FILTER(D72:DD72,D72:DD72&lt;&gt;""),1,-8),1,1,TRUE),,7),,-6)),1),"")</f>
        <v>18</v>
      </c>
      <c r="DH72" s="42" t="s">
        <v>7</v>
      </c>
      <c r="DI72" s="43">
        <f t="shared" si="5"/>
        <v>-14.478</v>
      </c>
      <c r="DK72" cm="1">
        <f t="array" ref="DK72:DR72">IF(DE72&gt;=8,_xlfn.TAKE(_xlfn._xlws.FILTER(D72:DD72,D72:DD72&lt;&gt;""),1,-8),"")</f>
        <v>20.5</v>
      </c>
      <c r="DL72">
        <v>8.8000000000000007</v>
      </c>
      <c r="DM72">
        <v>12.7</v>
      </c>
      <c r="DN72">
        <v>21.8</v>
      </c>
      <c r="DO72">
        <v>21.4</v>
      </c>
      <c r="DP72">
        <v>21.4</v>
      </c>
      <c r="DQ72">
        <v>17.5</v>
      </c>
      <c r="DR72">
        <v>14.6</v>
      </c>
    </row>
    <row r="73" spans="1:122" ht="15" customHeight="1" x14ac:dyDescent="0.25">
      <c r="A73" s="37">
        <v>3016902</v>
      </c>
      <c r="B73" s="21" t="s">
        <v>79</v>
      </c>
      <c r="C73" s="31" t="s">
        <v>80</v>
      </c>
      <c r="D73" s="38">
        <v>9.6999999999999993</v>
      </c>
      <c r="E73" s="38"/>
      <c r="F73" s="38"/>
      <c r="G73" s="38"/>
      <c r="H73" s="39"/>
      <c r="I73" s="39"/>
      <c r="J73" s="38"/>
      <c r="K73" s="38"/>
      <c r="L73" s="38"/>
      <c r="M73" s="38"/>
      <c r="N73" s="38"/>
      <c r="O73" s="38"/>
      <c r="P73" s="38">
        <v>11.7</v>
      </c>
      <c r="Q73" s="38"/>
      <c r="R73" s="38"/>
      <c r="S73" s="38"/>
      <c r="T73" s="38"/>
      <c r="U73" s="38"/>
      <c r="V73" s="38"/>
      <c r="W73" s="38"/>
      <c r="X73" s="38"/>
      <c r="Y73" s="38">
        <v>7.8</v>
      </c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40">
        <f t="shared" si="6"/>
        <v>3</v>
      </c>
      <c r="DF73" s="38">
        <f t="shared" si="7"/>
        <v>9.6999999999999993</v>
      </c>
      <c r="DG73" s="41" t="str" cm="1">
        <f t="array" ref="DG73">IF(DE73&gt;=8,ROUND(AVERAGE(_xlfn.TAKE(_xlfn.TAKE(_xlfn._xlws.SORT(_xlfn.TAKE(_xlfn._xlws.FILTER(D73:DD73,D73:DD73&lt;&gt;""),1,-8),1,1,TRUE),,7),,-6)),1),"")</f>
        <v/>
      </c>
      <c r="DH73" s="42" t="s">
        <v>7</v>
      </c>
      <c r="DI73" s="43" t="str">
        <f t="shared" si="5"/>
        <v/>
      </c>
      <c r="DK73" t="str" cm="1">
        <f t="array" ref="DK73">IF(DE73&gt;=8,_xlfn.TAKE(_xlfn._xlws.FILTER(D73:DD73,D73:DD73&lt;&gt;""),1,-8),"")</f>
        <v/>
      </c>
    </row>
    <row r="74" spans="1:122" ht="15" customHeight="1" x14ac:dyDescent="0.25">
      <c r="A74" s="67">
        <v>3213488</v>
      </c>
      <c r="B74" s="21" t="s">
        <v>92</v>
      </c>
      <c r="C74" s="31" t="s">
        <v>171</v>
      </c>
      <c r="D74" s="38"/>
      <c r="E74" s="38"/>
      <c r="F74" s="38"/>
      <c r="G74" s="38"/>
      <c r="H74" s="39"/>
      <c r="I74" s="39"/>
      <c r="J74" s="38"/>
      <c r="K74" s="38"/>
      <c r="L74" s="38"/>
      <c r="M74" s="38"/>
      <c r="N74" s="38"/>
      <c r="O74" s="38"/>
      <c r="P74" s="38"/>
      <c r="Q74" s="38">
        <v>28.6</v>
      </c>
      <c r="R74" s="38"/>
      <c r="S74" s="38">
        <v>34.1</v>
      </c>
      <c r="T74" s="38"/>
      <c r="U74" s="38"/>
      <c r="V74" s="38">
        <v>33.1</v>
      </c>
      <c r="W74" s="38"/>
      <c r="X74" s="38"/>
      <c r="Y74" s="38">
        <v>28.3</v>
      </c>
      <c r="Z74" s="38"/>
      <c r="AA74" s="38">
        <v>27.3</v>
      </c>
      <c r="AB74" s="38">
        <v>28.3</v>
      </c>
      <c r="AC74" s="38"/>
      <c r="AD74" s="38"/>
      <c r="AE74" s="38">
        <v>28.3</v>
      </c>
      <c r="AF74" s="38"/>
      <c r="AG74" s="38">
        <v>27.3</v>
      </c>
      <c r="AH74" s="38">
        <v>28.3</v>
      </c>
      <c r="AI74" s="38">
        <v>37</v>
      </c>
      <c r="AJ74" s="38"/>
      <c r="AK74" s="38">
        <v>27.3</v>
      </c>
      <c r="AL74" s="38"/>
      <c r="AM74" s="38">
        <v>26.3</v>
      </c>
      <c r="AN74" s="38">
        <v>27.3</v>
      </c>
      <c r="AO74" s="38">
        <v>28.3</v>
      </c>
      <c r="AP74" s="38"/>
      <c r="AQ74" s="38">
        <v>35.1</v>
      </c>
      <c r="AR74" s="38"/>
      <c r="AS74" s="38">
        <v>29.2</v>
      </c>
      <c r="AT74" s="38">
        <v>34.1</v>
      </c>
      <c r="AU74" s="38">
        <v>22.4</v>
      </c>
      <c r="AV74" s="38">
        <v>32.1</v>
      </c>
      <c r="AW74" s="38"/>
      <c r="AX74" s="38">
        <v>25.3</v>
      </c>
      <c r="AY74" s="38"/>
      <c r="AZ74" s="38"/>
      <c r="BA74" s="38"/>
      <c r="BB74" s="38">
        <v>28.3</v>
      </c>
      <c r="BC74" s="38">
        <v>36</v>
      </c>
      <c r="BD74" s="38">
        <v>22.4</v>
      </c>
      <c r="BE74" s="38">
        <v>26.3</v>
      </c>
      <c r="BF74" s="38">
        <v>34.1</v>
      </c>
      <c r="BG74" s="38"/>
      <c r="BH74" s="38">
        <v>38</v>
      </c>
      <c r="BI74" s="38">
        <v>34.799999999999997</v>
      </c>
      <c r="BJ74" s="38">
        <v>26.5</v>
      </c>
      <c r="BK74" s="38"/>
      <c r="BL74" s="38"/>
      <c r="BM74" s="38"/>
      <c r="BN74" s="38">
        <v>34.799999999999997</v>
      </c>
      <c r="BO74" s="38">
        <v>32.700000000000003</v>
      </c>
      <c r="BP74" s="38"/>
      <c r="BQ74" s="38">
        <v>36.9</v>
      </c>
      <c r="BR74" s="38">
        <v>32.700000000000003</v>
      </c>
      <c r="BS74" s="38"/>
      <c r="BT74" s="38"/>
      <c r="BU74" s="38"/>
      <c r="BV74" s="38"/>
      <c r="BW74" s="38">
        <v>33.799999999999997</v>
      </c>
      <c r="BX74" s="38"/>
      <c r="BY74" s="38">
        <v>34.799999999999997</v>
      </c>
      <c r="BZ74" s="38"/>
      <c r="CA74" s="38"/>
      <c r="CB74" s="38"/>
      <c r="CC74" s="38"/>
      <c r="CD74" s="38"/>
      <c r="CE74" s="38"/>
      <c r="CF74" s="38">
        <v>35.9</v>
      </c>
      <c r="CG74" s="38"/>
      <c r="CH74" s="38">
        <v>25</v>
      </c>
      <c r="CI74" s="38"/>
      <c r="CJ74" s="38">
        <v>36.9</v>
      </c>
      <c r="CK74" s="38">
        <v>29.6</v>
      </c>
      <c r="CL74" s="38">
        <v>29.6</v>
      </c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40">
        <f t="shared" si="6"/>
        <v>39</v>
      </c>
      <c r="DF74" s="38">
        <f t="shared" si="7"/>
        <v>30.7</v>
      </c>
      <c r="DG74" s="41" cm="1">
        <f t="array" ref="DG74">IF(DE74&gt;=8,ROUND(AVERAGE(_xlfn.TAKE(_xlfn.TAKE(_xlfn._xlws.SORT(_xlfn.TAKE(_xlfn._xlws.FILTER(D74:DD74,D74:DD74&lt;&gt;""),1,-8),1,1,TRUE),,7),,-6)),1),"")</f>
        <v>32.700000000000003</v>
      </c>
      <c r="DH74" s="42" t="s">
        <v>8</v>
      </c>
      <c r="DI74" s="43">
        <f t="shared" si="5"/>
        <v>-23.952999999999999</v>
      </c>
      <c r="DK74" cm="1">
        <f t="array" ref="DK74:DR74">IF(DE74&gt;=8,_xlfn.TAKE(_xlfn._xlws.FILTER(D74:DD74,D74:DD74&lt;&gt;""),1,-8),"")</f>
        <v>32.700000000000003</v>
      </c>
      <c r="DL74">
        <v>33.799999999999997</v>
      </c>
      <c r="DM74">
        <v>34.799999999999997</v>
      </c>
      <c r="DN74">
        <v>35.9</v>
      </c>
      <c r="DO74">
        <v>25</v>
      </c>
      <c r="DP74">
        <v>36.9</v>
      </c>
      <c r="DQ74">
        <v>29.6</v>
      </c>
      <c r="DR74">
        <v>29.6</v>
      </c>
    </row>
    <row r="75" spans="1:122" ht="15" customHeight="1" x14ac:dyDescent="0.25">
      <c r="A75" s="37">
        <v>11634989</v>
      </c>
      <c r="B75" s="21" t="s">
        <v>37</v>
      </c>
      <c r="C75" s="31" t="s">
        <v>38</v>
      </c>
      <c r="D75" s="38">
        <v>16.600000000000001</v>
      </c>
      <c r="E75" s="38"/>
      <c r="F75" s="38"/>
      <c r="G75" s="38"/>
      <c r="H75" s="39"/>
      <c r="I75" s="39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>
        <v>17.5</v>
      </c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40">
        <f t="shared" si="6"/>
        <v>2</v>
      </c>
      <c r="DF75" s="38">
        <f t="shared" si="7"/>
        <v>17.100000000000001</v>
      </c>
      <c r="DG75" s="41" t="str" cm="1">
        <f t="array" ref="DG75">IF(DE75&gt;=8,ROUND(AVERAGE(_xlfn.TAKE(_xlfn.TAKE(_xlfn._xlws.SORT(_xlfn.TAKE(_xlfn._xlws.FILTER(D75:DD75,D75:DD75&lt;&gt;""),1,-8),1,1,TRUE),,7),,-6)),1),"")</f>
        <v/>
      </c>
      <c r="DH75" s="42" t="s">
        <v>7</v>
      </c>
      <c r="DI75" s="43" t="str">
        <f t="shared" si="5"/>
        <v/>
      </c>
      <c r="DK75" t="str" cm="1">
        <f t="array" ref="DK75">IF(DE75&gt;=8,_xlfn.TAKE(_xlfn._xlws.FILTER(D75:DD75,D75:DD75&lt;&gt;""),1,-8),"")</f>
        <v/>
      </c>
    </row>
    <row r="76" spans="1:122" x14ac:dyDescent="0.25">
      <c r="A76" s="37">
        <v>9247996</v>
      </c>
      <c r="B76" s="21" t="s">
        <v>25</v>
      </c>
      <c r="C76" s="31" t="s">
        <v>26</v>
      </c>
      <c r="D76" s="38">
        <v>12.7</v>
      </c>
      <c r="E76" s="38"/>
      <c r="F76" s="38"/>
      <c r="G76" s="38"/>
      <c r="H76" s="39"/>
      <c r="I76" s="39"/>
      <c r="J76" s="38"/>
      <c r="K76" s="38"/>
      <c r="L76" s="38"/>
      <c r="M76" s="38">
        <v>13.6</v>
      </c>
      <c r="N76" s="38"/>
      <c r="O76" s="38"/>
      <c r="P76" s="38">
        <v>18.5</v>
      </c>
      <c r="Q76" s="38"/>
      <c r="R76" s="38"/>
      <c r="S76" s="38"/>
      <c r="T76" s="38">
        <v>14.9</v>
      </c>
      <c r="U76" s="38">
        <v>14</v>
      </c>
      <c r="V76" s="38"/>
      <c r="W76" s="38"/>
      <c r="X76" s="38"/>
      <c r="Y76" s="38">
        <v>13.6</v>
      </c>
      <c r="Z76" s="38"/>
      <c r="AA76" s="38">
        <v>11.7</v>
      </c>
      <c r="AB76" s="38"/>
      <c r="AC76" s="38"/>
      <c r="AD76" s="38"/>
      <c r="AE76" s="38">
        <v>11.7</v>
      </c>
      <c r="AF76" s="38"/>
      <c r="AG76" s="38"/>
      <c r="AH76" s="38"/>
      <c r="AI76" s="38">
        <v>5.8</v>
      </c>
      <c r="AJ76" s="38">
        <v>10.7</v>
      </c>
      <c r="AK76" s="38"/>
      <c r="AL76" s="38">
        <v>8.8000000000000007</v>
      </c>
      <c r="AM76" s="38">
        <v>13.6</v>
      </c>
      <c r="AN76" s="38"/>
      <c r="AO76" s="38"/>
      <c r="AP76" s="38">
        <v>15.6</v>
      </c>
      <c r="AQ76" s="38">
        <v>7.8</v>
      </c>
      <c r="AR76" s="38"/>
      <c r="AS76" s="38">
        <v>6.8</v>
      </c>
      <c r="AT76" s="38">
        <v>10.7</v>
      </c>
      <c r="AU76" s="38">
        <v>10.7</v>
      </c>
      <c r="AV76" s="38">
        <v>16.600000000000001</v>
      </c>
      <c r="AW76" s="38"/>
      <c r="AX76" s="38">
        <v>19.5</v>
      </c>
      <c r="AY76" s="38">
        <v>10.7</v>
      </c>
      <c r="AZ76" s="38"/>
      <c r="BA76" s="38"/>
      <c r="BB76" s="38">
        <v>22.4</v>
      </c>
      <c r="BC76" s="38"/>
      <c r="BD76" s="38"/>
      <c r="BE76" s="38">
        <v>9.5</v>
      </c>
      <c r="BF76" s="38"/>
      <c r="BG76" s="38"/>
      <c r="BH76" s="38">
        <v>15.6</v>
      </c>
      <c r="BI76" s="38">
        <v>19.899999999999999</v>
      </c>
      <c r="BJ76" s="38"/>
      <c r="BK76" s="38"/>
      <c r="BL76" s="38"/>
      <c r="BM76" s="38">
        <v>15.6</v>
      </c>
      <c r="BN76" s="38">
        <v>22.8</v>
      </c>
      <c r="BO76" s="38">
        <v>13.6</v>
      </c>
      <c r="BP76" s="38"/>
      <c r="BQ76" s="38">
        <v>8.8000000000000007</v>
      </c>
      <c r="BR76" s="38">
        <v>11.7</v>
      </c>
      <c r="BS76" s="38"/>
      <c r="BT76" s="38"/>
      <c r="BU76" s="38"/>
      <c r="BV76" s="38"/>
      <c r="BW76" s="38"/>
      <c r="BX76" s="38"/>
      <c r="BY76" s="38">
        <v>16.600000000000001</v>
      </c>
      <c r="BZ76" s="38"/>
      <c r="CA76" s="38"/>
      <c r="CB76" s="38">
        <v>13.6</v>
      </c>
      <c r="CC76" s="38"/>
      <c r="CD76" s="38"/>
      <c r="CE76" s="38"/>
      <c r="CF76" s="38"/>
      <c r="CG76" s="38">
        <v>13.6</v>
      </c>
      <c r="CH76" s="38"/>
      <c r="CI76" s="38">
        <v>15.6</v>
      </c>
      <c r="CJ76" s="38">
        <v>10.7</v>
      </c>
      <c r="CK76" s="38"/>
      <c r="CL76" s="38">
        <v>22.4</v>
      </c>
      <c r="CM76" s="38">
        <v>9.6999999999999993</v>
      </c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40">
        <f t="shared" si="6"/>
        <v>36</v>
      </c>
      <c r="DF76" s="38">
        <f t="shared" si="7"/>
        <v>13.6</v>
      </c>
      <c r="DG76" s="41" cm="1">
        <f t="array" ref="DG76">IF(DE76&gt;=8,ROUND(AVERAGE(_xlfn.TAKE(_xlfn.TAKE(_xlfn._xlws.SORT(_xlfn.TAKE(_xlfn._xlws.FILTER(D76:DD76,D76:DD76&lt;&gt;""),1,-8),1,1,TRUE),,7),,-6)),1),"")</f>
        <v>13.6</v>
      </c>
      <c r="DH76" s="42" t="s">
        <v>7</v>
      </c>
      <c r="DI76" s="43">
        <f t="shared" si="5"/>
        <v>-9.9610000000000003</v>
      </c>
      <c r="DK76" cm="1">
        <f t="array" ref="DK76:DR76">IF(DE76&gt;=8,_xlfn.TAKE(_xlfn._xlws.FILTER(D76:DD76,D76:DD76&lt;&gt;""),1,-8),"")</f>
        <v>11.7</v>
      </c>
      <c r="DL76">
        <v>16.600000000000001</v>
      </c>
      <c r="DM76">
        <v>13.6</v>
      </c>
      <c r="DN76">
        <v>13.6</v>
      </c>
      <c r="DO76">
        <v>15.6</v>
      </c>
      <c r="DP76">
        <v>10.7</v>
      </c>
      <c r="DQ76">
        <v>22.4</v>
      </c>
      <c r="DR76">
        <v>9.6999999999999993</v>
      </c>
    </row>
    <row r="77" spans="1:122" x14ac:dyDescent="0.25">
      <c r="A77" s="67">
        <v>2200575</v>
      </c>
      <c r="B77" s="21" t="s">
        <v>187</v>
      </c>
      <c r="C77" s="31" t="s">
        <v>188</v>
      </c>
      <c r="D77" s="38"/>
      <c r="E77" s="38"/>
      <c r="F77" s="38"/>
      <c r="G77" s="38"/>
      <c r="H77" s="39"/>
      <c r="I77" s="39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>
        <v>8.8000000000000007</v>
      </c>
      <c r="Z77" s="38"/>
      <c r="AA77" s="38">
        <v>11.7</v>
      </c>
      <c r="AB77" s="38"/>
      <c r="AC77" s="38"/>
      <c r="AD77" s="38"/>
      <c r="AE77" s="38"/>
      <c r="AF77" s="38"/>
      <c r="AG77" s="38">
        <v>15.2</v>
      </c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>
        <v>13.6</v>
      </c>
      <c r="AZ77" s="38"/>
      <c r="BA77" s="38"/>
      <c r="BB77" s="38">
        <v>11.7</v>
      </c>
      <c r="BC77" s="38">
        <v>6.8</v>
      </c>
      <c r="BD77" s="38">
        <v>15.6</v>
      </c>
      <c r="BE77" s="38">
        <v>13.3</v>
      </c>
      <c r="BF77" s="38">
        <v>14.6</v>
      </c>
      <c r="BG77" s="38"/>
      <c r="BH77" s="38">
        <v>17.5</v>
      </c>
      <c r="BI77" s="38">
        <v>10.4</v>
      </c>
      <c r="BJ77" s="38"/>
      <c r="BK77" s="38"/>
      <c r="BL77" s="38"/>
      <c r="BM77" s="38"/>
      <c r="BN77" s="38">
        <v>12.3</v>
      </c>
      <c r="BO77" s="38">
        <v>14.9</v>
      </c>
      <c r="BP77" s="38"/>
      <c r="BQ77" s="38">
        <v>13.1</v>
      </c>
      <c r="BR77" s="38">
        <v>11.2</v>
      </c>
      <c r="BS77" s="38"/>
      <c r="BT77" s="38"/>
      <c r="BU77" s="38"/>
      <c r="BV77" s="38"/>
      <c r="BW77" s="38">
        <v>17.100000000000001</v>
      </c>
      <c r="BX77" s="38"/>
      <c r="BY77" s="38">
        <v>14.6</v>
      </c>
      <c r="BZ77" s="38"/>
      <c r="CA77" s="38"/>
      <c r="CB77" s="38"/>
      <c r="CC77" s="38">
        <v>14</v>
      </c>
      <c r="CD77" s="38">
        <v>13</v>
      </c>
      <c r="CE77" s="38">
        <v>11.2</v>
      </c>
      <c r="CF77" s="38"/>
      <c r="CG77" s="38">
        <v>14</v>
      </c>
      <c r="CH77" s="38">
        <v>9.4</v>
      </c>
      <c r="CI77" s="38">
        <v>7.5</v>
      </c>
      <c r="CJ77" s="38">
        <v>14.9</v>
      </c>
      <c r="CK77" s="38">
        <v>10.3</v>
      </c>
      <c r="CL77" s="38">
        <v>14.9</v>
      </c>
      <c r="CM77" s="38">
        <v>6.6</v>
      </c>
      <c r="CN77" s="38">
        <v>11.2</v>
      </c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40">
        <f t="shared" si="6"/>
        <v>28</v>
      </c>
      <c r="DF77" s="38">
        <f t="shared" si="7"/>
        <v>12.5</v>
      </c>
      <c r="DG77" s="41" cm="1">
        <f t="array" ref="DG77">IF(DE77&gt;=8,ROUND(AVERAGE(_xlfn.TAKE(_xlfn.TAKE(_xlfn._xlws.SORT(_xlfn.TAKE(_xlfn._xlws.FILTER(D77:DD77,D77:DD77&lt;&gt;""),1,-8),1,1,TRUE),,7),,-6)),1),"")</f>
        <v>11.2</v>
      </c>
      <c r="DH77" s="42" t="s">
        <v>7</v>
      </c>
      <c r="DI77" s="43">
        <f t="shared" si="5"/>
        <v>-7.4969999999999999</v>
      </c>
      <c r="DK77" cm="1">
        <f t="array" ref="DK77:DR77">IF(DE77&gt;=8,_xlfn.TAKE(_xlfn._xlws.FILTER(D77:DD77,D77:DD77&lt;&gt;""),1,-8),"")</f>
        <v>14</v>
      </c>
      <c r="DL77">
        <v>9.4</v>
      </c>
      <c r="DM77">
        <v>7.5</v>
      </c>
      <c r="DN77">
        <v>14.9</v>
      </c>
      <c r="DO77">
        <v>10.3</v>
      </c>
      <c r="DP77">
        <v>14.9</v>
      </c>
      <c r="DQ77">
        <v>6.6</v>
      </c>
      <c r="DR77">
        <v>11.2</v>
      </c>
    </row>
    <row r="78" spans="1:122" ht="15" customHeight="1" x14ac:dyDescent="0.25">
      <c r="A78" s="37">
        <v>2051051</v>
      </c>
      <c r="B78" s="21" t="s">
        <v>126</v>
      </c>
      <c r="C78" s="31" t="s">
        <v>128</v>
      </c>
      <c r="D78" s="38">
        <v>11.7</v>
      </c>
      <c r="E78" s="38">
        <v>12.7</v>
      </c>
      <c r="F78" s="38">
        <v>11.7</v>
      </c>
      <c r="G78" s="38">
        <v>8.8000000000000007</v>
      </c>
      <c r="H78" s="39">
        <v>9.5</v>
      </c>
      <c r="I78" s="39">
        <v>12.7</v>
      </c>
      <c r="J78" s="38"/>
      <c r="K78" s="38">
        <v>3.9</v>
      </c>
      <c r="L78" s="38">
        <v>19.5</v>
      </c>
      <c r="M78" s="38"/>
      <c r="N78" s="38"/>
      <c r="O78" s="38">
        <v>18</v>
      </c>
      <c r="P78" s="38">
        <v>15.6</v>
      </c>
      <c r="Q78" s="38">
        <v>11.7</v>
      </c>
      <c r="R78" s="38">
        <v>11.4</v>
      </c>
      <c r="S78" s="38">
        <v>16.600000000000001</v>
      </c>
      <c r="T78" s="38">
        <v>12.1</v>
      </c>
      <c r="U78" s="38">
        <v>16.899999999999999</v>
      </c>
      <c r="V78" s="38">
        <v>10.4</v>
      </c>
      <c r="W78" s="38">
        <v>15.6</v>
      </c>
      <c r="X78" s="38"/>
      <c r="Y78" s="38">
        <v>8.8000000000000007</v>
      </c>
      <c r="Z78" s="38"/>
      <c r="AA78" s="38">
        <v>10.7</v>
      </c>
      <c r="AB78" s="38">
        <v>10.7</v>
      </c>
      <c r="AC78" s="38"/>
      <c r="AD78" s="38"/>
      <c r="AE78" s="38">
        <v>5.8</v>
      </c>
      <c r="AF78" s="38"/>
      <c r="AG78" s="38">
        <v>4.9000000000000004</v>
      </c>
      <c r="AH78" s="38"/>
      <c r="AI78" s="38">
        <v>8.8000000000000007</v>
      </c>
      <c r="AJ78" s="38">
        <v>11.2</v>
      </c>
      <c r="AK78" s="38">
        <v>11.7</v>
      </c>
      <c r="AL78" s="38">
        <v>7.8</v>
      </c>
      <c r="AM78" s="38">
        <v>5.8</v>
      </c>
      <c r="AN78" s="38">
        <v>4.9000000000000004</v>
      </c>
      <c r="AO78" s="38">
        <v>14.9</v>
      </c>
      <c r="AP78" s="38">
        <v>12.1</v>
      </c>
      <c r="AQ78" s="38">
        <v>12.1</v>
      </c>
      <c r="AR78" s="38">
        <v>6.8</v>
      </c>
      <c r="AS78" s="38">
        <v>4.7</v>
      </c>
      <c r="AT78" s="38">
        <v>13.1</v>
      </c>
      <c r="AU78" s="38">
        <v>13.1</v>
      </c>
      <c r="AV78" s="38">
        <v>11.2</v>
      </c>
      <c r="AW78" s="38">
        <v>9.6999999999999993</v>
      </c>
      <c r="AX78" s="38">
        <v>8.4</v>
      </c>
      <c r="AY78" s="38">
        <v>7.5</v>
      </c>
      <c r="AZ78" s="38"/>
      <c r="BA78" s="38"/>
      <c r="BB78" s="38">
        <v>8.4</v>
      </c>
      <c r="BC78" s="38"/>
      <c r="BD78" s="38">
        <v>12.1</v>
      </c>
      <c r="BE78" s="38">
        <v>4.7</v>
      </c>
      <c r="BF78" s="38"/>
      <c r="BG78" s="38"/>
      <c r="BH78" s="38">
        <v>10.3</v>
      </c>
      <c r="BI78" s="38">
        <v>14.9</v>
      </c>
      <c r="BJ78" s="38"/>
      <c r="BK78" s="38"/>
      <c r="BL78" s="38"/>
      <c r="BM78" s="38">
        <v>12.7</v>
      </c>
      <c r="BN78" s="38">
        <v>12.3</v>
      </c>
      <c r="BO78" s="38">
        <v>13.3</v>
      </c>
      <c r="BP78" s="38"/>
      <c r="BQ78" s="38">
        <v>13.1</v>
      </c>
      <c r="BR78" s="38">
        <v>21.4</v>
      </c>
      <c r="BS78" s="38"/>
      <c r="BT78" s="38"/>
      <c r="BU78" s="38"/>
      <c r="BV78" s="38"/>
      <c r="BW78" s="38">
        <v>11.4</v>
      </c>
      <c r="BX78" s="38"/>
      <c r="BY78" s="38"/>
      <c r="BZ78" s="38"/>
      <c r="CA78" s="38"/>
      <c r="CB78" s="38"/>
      <c r="CC78" s="38">
        <v>11.7</v>
      </c>
      <c r="CD78" s="38">
        <v>12.1</v>
      </c>
      <c r="CE78" s="38"/>
      <c r="CF78" s="38">
        <v>3.8</v>
      </c>
      <c r="CG78" s="38">
        <v>12.1</v>
      </c>
      <c r="CH78" s="38">
        <v>7.2</v>
      </c>
      <c r="CI78" s="38">
        <v>3.8</v>
      </c>
      <c r="CJ78" s="38">
        <v>10.3</v>
      </c>
      <c r="CK78" s="38">
        <v>3.8</v>
      </c>
      <c r="CL78" s="38">
        <v>8.4</v>
      </c>
      <c r="CM78" s="38">
        <v>3.8</v>
      </c>
      <c r="CN78" s="38">
        <v>7.5</v>
      </c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40">
        <f t="shared" si="6"/>
        <v>61</v>
      </c>
      <c r="DF78" s="38">
        <f t="shared" si="7"/>
        <v>10.5</v>
      </c>
      <c r="DG78" s="41" cm="1">
        <f t="array" ref="DG78">IF(DE78&gt;=8,ROUND(AVERAGE(_xlfn.TAKE(_xlfn.TAKE(_xlfn._xlws.SORT(_xlfn.TAKE(_xlfn._xlws.FILTER(D78:DD78,D78:DD78&lt;&gt;""),1,-8),1,1,TRUE),,7),,-6)),1),"")</f>
        <v>6.8</v>
      </c>
      <c r="DH78" s="42" t="s">
        <v>6</v>
      </c>
      <c r="DI78" s="43">
        <f t="shared" si="5"/>
        <v>-5.242</v>
      </c>
      <c r="DK78" cm="1">
        <f t="array" ref="DK78:DR78">IF(DE78&gt;=8,_xlfn.TAKE(_xlfn._xlws.FILTER(D78:DD78,D78:DD78&lt;&gt;""),1,-8),"")</f>
        <v>12.1</v>
      </c>
      <c r="DL78">
        <v>7.2</v>
      </c>
      <c r="DM78">
        <v>3.8</v>
      </c>
      <c r="DN78">
        <v>10.3</v>
      </c>
      <c r="DO78">
        <v>3.8</v>
      </c>
      <c r="DP78">
        <v>8.4</v>
      </c>
      <c r="DQ78">
        <v>3.8</v>
      </c>
      <c r="DR78">
        <v>7.5</v>
      </c>
    </row>
    <row r="79" spans="1:122" ht="15" customHeight="1" x14ac:dyDescent="0.25">
      <c r="A79" s="67">
        <v>6795006</v>
      </c>
      <c r="B79" s="21" t="s">
        <v>53</v>
      </c>
      <c r="C79" s="31" t="s">
        <v>158</v>
      </c>
      <c r="D79" s="38"/>
      <c r="E79" s="38"/>
      <c r="F79" s="38"/>
      <c r="G79" s="38"/>
      <c r="H79" s="39"/>
      <c r="I79" s="39"/>
      <c r="J79" s="38"/>
      <c r="K79" s="38"/>
      <c r="L79" s="38"/>
      <c r="M79" s="38"/>
      <c r="N79" s="38"/>
      <c r="O79" s="38">
        <v>19.899999999999999</v>
      </c>
      <c r="P79" s="38"/>
      <c r="Q79" s="38"/>
      <c r="R79" s="38">
        <v>19</v>
      </c>
      <c r="S79" s="38"/>
      <c r="T79" s="38"/>
      <c r="U79" s="38"/>
      <c r="V79" s="38">
        <v>12.7</v>
      </c>
      <c r="W79" s="38"/>
      <c r="X79" s="38"/>
      <c r="Y79" s="38"/>
      <c r="Z79" s="38"/>
      <c r="AA79" s="38">
        <v>16.600000000000001</v>
      </c>
      <c r="AB79" s="38">
        <v>15.6</v>
      </c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>
        <v>12.9</v>
      </c>
      <c r="AZ79" s="38"/>
      <c r="BA79" s="38"/>
      <c r="BB79" s="38"/>
      <c r="BC79" s="38"/>
      <c r="BD79" s="38"/>
      <c r="BE79" s="38"/>
      <c r="BF79" s="38">
        <v>22.4</v>
      </c>
      <c r="BG79" s="38"/>
      <c r="BH79" s="38">
        <v>20.9</v>
      </c>
      <c r="BI79" s="38"/>
      <c r="BJ79" s="38"/>
      <c r="BK79" s="38"/>
      <c r="BL79" s="38"/>
      <c r="BM79" s="38"/>
      <c r="BN79" s="38"/>
      <c r="BO79" s="38">
        <v>18.5</v>
      </c>
      <c r="BP79" s="38"/>
      <c r="BQ79" s="38">
        <v>26.3</v>
      </c>
      <c r="BR79" s="38">
        <v>11.7</v>
      </c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40">
        <f t="shared" si="6"/>
        <v>11</v>
      </c>
      <c r="DF79" s="38">
        <f t="shared" si="7"/>
        <v>17.899999999999999</v>
      </c>
      <c r="DG79" s="41" cm="1">
        <f t="array" ref="DG79">IF(DE79&gt;=8,ROUND(AVERAGE(_xlfn.TAKE(_xlfn.TAKE(_xlfn._xlws.SORT(_xlfn.TAKE(_xlfn._xlws.FILTER(D79:DD79,D79:DD79&lt;&gt;""),1,-8),1,1,TRUE),,7),,-6)),1),"")</f>
        <v>17.8</v>
      </c>
      <c r="DH79" s="42" t="s">
        <v>7</v>
      </c>
      <c r="DI79" s="43">
        <f t="shared" si="5"/>
        <v>-14.273</v>
      </c>
      <c r="DK79" cm="1">
        <f t="array" ref="DK79:DR79">IF(DE79&gt;=8,_xlfn.TAKE(_xlfn._xlws.FILTER(D79:DD79,D79:DD79&lt;&gt;""),1,-8),"")</f>
        <v>16.600000000000001</v>
      </c>
      <c r="DL79">
        <v>15.6</v>
      </c>
      <c r="DM79">
        <v>12.9</v>
      </c>
      <c r="DN79">
        <v>22.4</v>
      </c>
      <c r="DO79">
        <v>20.9</v>
      </c>
      <c r="DP79">
        <v>18.5</v>
      </c>
      <c r="DQ79">
        <v>26.3</v>
      </c>
      <c r="DR79">
        <v>11.7</v>
      </c>
    </row>
    <row r="80" spans="1:122" x14ac:dyDescent="0.25">
      <c r="A80" s="37">
        <v>8815427</v>
      </c>
      <c r="B80" s="21" t="s">
        <v>53</v>
      </c>
      <c r="C80" s="31" t="s">
        <v>54</v>
      </c>
      <c r="D80" s="38">
        <v>22.4</v>
      </c>
      <c r="E80" s="38">
        <v>24.4</v>
      </c>
      <c r="F80" s="38">
        <v>15.6</v>
      </c>
      <c r="G80" s="38"/>
      <c r="H80" s="39"/>
      <c r="I80" s="39">
        <v>22.4</v>
      </c>
      <c r="J80" s="38"/>
      <c r="K80" s="38"/>
      <c r="L80" s="38"/>
      <c r="M80" s="38">
        <v>24.4</v>
      </c>
      <c r="N80" s="38"/>
      <c r="O80" s="38"/>
      <c r="P80" s="38"/>
      <c r="Q80" s="38"/>
      <c r="R80" s="38">
        <v>26.3</v>
      </c>
      <c r="S80" s="38">
        <v>20.5</v>
      </c>
      <c r="T80" s="38"/>
      <c r="U80" s="38"/>
      <c r="V80" s="38"/>
      <c r="W80" s="38">
        <v>24.4</v>
      </c>
      <c r="X80" s="38"/>
      <c r="Y80" s="38">
        <v>28.3</v>
      </c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>
        <v>40.9</v>
      </c>
      <c r="BD80" s="38">
        <v>23.3</v>
      </c>
      <c r="BE80" s="38">
        <v>18.5</v>
      </c>
      <c r="BF80" s="38"/>
      <c r="BG80" s="38"/>
      <c r="BH80" s="38">
        <v>27.3</v>
      </c>
      <c r="BI80" s="38">
        <v>22.3</v>
      </c>
      <c r="BJ80" s="38"/>
      <c r="BK80" s="38"/>
      <c r="BL80" s="38"/>
      <c r="BM80" s="38"/>
      <c r="BN80" s="38"/>
      <c r="BO80" s="38"/>
      <c r="BP80" s="38"/>
      <c r="BQ80" s="38">
        <v>24.4</v>
      </c>
      <c r="BR80" s="38">
        <v>24.4</v>
      </c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40">
        <f t="shared" si="6"/>
        <v>16</v>
      </c>
      <c r="DF80" s="38">
        <f t="shared" si="7"/>
        <v>24.4</v>
      </c>
      <c r="DG80" s="41" cm="1">
        <f t="array" ref="DG80">IF(DE80&gt;=8,ROUND(AVERAGE(_xlfn.TAKE(_xlfn.TAKE(_xlfn._xlws.SORT(_xlfn.TAKE(_xlfn._xlws.FILTER(D80:DD80,D80:DD80&lt;&gt;""),1,-8),1,1,TRUE),,7),,-6)),1),"")</f>
        <v>25</v>
      </c>
      <c r="DH80" s="42" t="s">
        <v>7</v>
      </c>
      <c r="DI80" s="43">
        <f t="shared" si="5"/>
        <v>-21.664000000000001</v>
      </c>
      <c r="DK80" cm="1">
        <f t="array" ref="DK80:DR80">IF(DE80&gt;=8,_xlfn.TAKE(_xlfn._xlws.FILTER(D80:DD80,D80:DD80&lt;&gt;""),1,-8),"")</f>
        <v>28.3</v>
      </c>
      <c r="DL80">
        <v>40.9</v>
      </c>
      <c r="DM80">
        <v>23.3</v>
      </c>
      <c r="DN80">
        <v>18.5</v>
      </c>
      <c r="DO80">
        <v>27.3</v>
      </c>
      <c r="DP80">
        <v>22.3</v>
      </c>
      <c r="DQ80">
        <v>24.4</v>
      </c>
      <c r="DR80">
        <v>24.4</v>
      </c>
    </row>
    <row r="81" spans="1:122" x14ac:dyDescent="0.25">
      <c r="A81" s="37">
        <v>8847614</v>
      </c>
      <c r="B81" s="21" t="s">
        <v>101</v>
      </c>
      <c r="C81" s="31" t="s">
        <v>104</v>
      </c>
      <c r="D81" s="38"/>
      <c r="E81" s="38"/>
      <c r="F81" s="38"/>
      <c r="G81" s="38">
        <v>17.5</v>
      </c>
      <c r="H81" s="39"/>
      <c r="I81" s="39"/>
      <c r="J81" s="38"/>
      <c r="K81" s="38">
        <v>13.6</v>
      </c>
      <c r="L81" s="38">
        <v>12.3</v>
      </c>
      <c r="M81" s="38">
        <v>10.7</v>
      </c>
      <c r="N81" s="38"/>
      <c r="O81" s="38"/>
      <c r="P81" s="38"/>
      <c r="Q81" s="38"/>
      <c r="R81" s="38">
        <v>17.100000000000001</v>
      </c>
      <c r="S81" s="38"/>
      <c r="T81" s="38">
        <v>20.5</v>
      </c>
      <c r="U81" s="38">
        <v>17.5</v>
      </c>
      <c r="V81" s="38">
        <v>22.8</v>
      </c>
      <c r="W81" s="38">
        <v>13.6</v>
      </c>
      <c r="X81" s="38"/>
      <c r="Y81" s="38">
        <v>14.6</v>
      </c>
      <c r="Z81" s="38"/>
      <c r="AA81" s="38">
        <v>13.6</v>
      </c>
      <c r="AB81" s="38">
        <v>19.5</v>
      </c>
      <c r="AC81" s="38"/>
      <c r="AD81" s="38"/>
      <c r="AE81" s="38">
        <v>14.6</v>
      </c>
      <c r="AF81" s="38"/>
      <c r="AG81" s="38"/>
      <c r="AH81" s="38"/>
      <c r="AI81" s="38">
        <v>21.4</v>
      </c>
      <c r="AJ81" s="38"/>
      <c r="AK81" s="38">
        <v>18.5</v>
      </c>
      <c r="AL81" s="38"/>
      <c r="AM81" s="38">
        <v>17.5</v>
      </c>
      <c r="AN81" s="38">
        <v>17.5</v>
      </c>
      <c r="AO81" s="38">
        <v>8.8000000000000007</v>
      </c>
      <c r="AP81" s="38">
        <v>16.600000000000001</v>
      </c>
      <c r="AQ81" s="38">
        <v>15.6</v>
      </c>
      <c r="AR81" s="38">
        <v>17.5</v>
      </c>
      <c r="AS81" s="38"/>
      <c r="AT81" s="38"/>
      <c r="AU81" s="38">
        <v>15.6</v>
      </c>
      <c r="AV81" s="38"/>
      <c r="AW81" s="38">
        <v>6.8</v>
      </c>
      <c r="AX81" s="38">
        <v>10.7</v>
      </c>
      <c r="AY81" s="38">
        <v>9.6999999999999993</v>
      </c>
      <c r="AZ81" s="38"/>
      <c r="BA81" s="38"/>
      <c r="BB81" s="38">
        <v>7.8</v>
      </c>
      <c r="BC81" s="38">
        <v>13.6</v>
      </c>
      <c r="BD81" s="38">
        <v>13.6</v>
      </c>
      <c r="BE81" s="38">
        <v>14.2</v>
      </c>
      <c r="BF81" s="38">
        <v>12.7</v>
      </c>
      <c r="BG81" s="38"/>
      <c r="BH81" s="38">
        <v>10.7</v>
      </c>
      <c r="BI81" s="38">
        <v>11.2</v>
      </c>
      <c r="BJ81" s="38">
        <v>20.5</v>
      </c>
      <c r="BK81" s="38"/>
      <c r="BL81" s="38"/>
      <c r="BM81" s="38">
        <v>10.7</v>
      </c>
      <c r="BN81" s="38">
        <v>14.2</v>
      </c>
      <c r="BO81" s="38">
        <v>15.6</v>
      </c>
      <c r="BP81" s="38"/>
      <c r="BQ81" s="38">
        <v>10.7</v>
      </c>
      <c r="BR81" s="38">
        <v>14.6</v>
      </c>
      <c r="BS81" s="38"/>
      <c r="BT81" s="38"/>
      <c r="BU81" s="38"/>
      <c r="BV81" s="38"/>
      <c r="BW81" s="38">
        <v>11.4</v>
      </c>
      <c r="BX81" s="38"/>
      <c r="BY81" s="38">
        <v>9.6999999999999993</v>
      </c>
      <c r="BZ81" s="38"/>
      <c r="CA81" s="38"/>
      <c r="CB81" s="38"/>
      <c r="CC81" s="38"/>
      <c r="CD81" s="38">
        <v>11.7</v>
      </c>
      <c r="CE81" s="38">
        <v>14.6</v>
      </c>
      <c r="CF81" s="38">
        <v>12.7</v>
      </c>
      <c r="CG81" s="38"/>
      <c r="CH81" s="38">
        <v>15.6</v>
      </c>
      <c r="CI81" s="38"/>
      <c r="CJ81" s="38">
        <v>10.7</v>
      </c>
      <c r="CK81" s="38">
        <v>8.8000000000000007</v>
      </c>
      <c r="CL81" s="38">
        <v>9.6999999999999993</v>
      </c>
      <c r="CM81" s="38">
        <v>18.5</v>
      </c>
      <c r="CN81" s="38">
        <v>10.7</v>
      </c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40">
        <f t="shared" si="6"/>
        <v>49</v>
      </c>
      <c r="DF81" s="38">
        <f t="shared" si="7"/>
        <v>14</v>
      </c>
      <c r="DG81" s="41" cm="1">
        <f t="array" ref="DG81">IF(DE81&gt;=8,ROUND(AVERAGE(_xlfn.TAKE(_xlfn.TAKE(_xlfn._xlws.SORT(_xlfn.TAKE(_xlfn._xlws.FILTER(D81:DD81,D81:DD81&lt;&gt;""),1,-8),1,1,TRUE),,7),,-6)),1),"")</f>
        <v>12.3</v>
      </c>
      <c r="DH81" s="42" t="s">
        <v>7</v>
      </c>
      <c r="DI81" s="43">
        <f t="shared" si="5"/>
        <v>-8.6270000000000007</v>
      </c>
      <c r="DK81" cm="1">
        <f t="array" ref="DK81:DR81">IF(DE81&gt;=8,_xlfn.TAKE(_xlfn._xlws.FILTER(D81:DD81,D81:DD81&lt;&gt;""),1,-8),"")</f>
        <v>14.6</v>
      </c>
      <c r="DL81">
        <v>12.7</v>
      </c>
      <c r="DM81">
        <v>15.6</v>
      </c>
      <c r="DN81">
        <v>10.7</v>
      </c>
      <c r="DO81">
        <v>8.8000000000000007</v>
      </c>
      <c r="DP81">
        <v>9.6999999999999993</v>
      </c>
      <c r="DQ81">
        <v>18.5</v>
      </c>
      <c r="DR81">
        <v>10.7</v>
      </c>
    </row>
    <row r="82" spans="1:122" x14ac:dyDescent="0.25">
      <c r="A82" s="67">
        <v>9270746</v>
      </c>
      <c r="B82" s="21" t="s">
        <v>235</v>
      </c>
      <c r="C82" s="31" t="s">
        <v>236</v>
      </c>
      <c r="D82" s="38"/>
      <c r="E82" s="38"/>
      <c r="F82" s="38"/>
      <c r="G82" s="38"/>
      <c r="H82" s="39"/>
      <c r="I82" s="3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>
        <v>18.5</v>
      </c>
      <c r="BF82" s="38"/>
      <c r="BG82" s="38"/>
      <c r="BH82" s="38">
        <v>27.3</v>
      </c>
      <c r="BI82" s="38">
        <v>19.899999999999999</v>
      </c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40">
        <f t="shared" si="6"/>
        <v>3</v>
      </c>
      <c r="DF82" s="38">
        <f t="shared" si="7"/>
        <v>21.9</v>
      </c>
      <c r="DG82" s="41" t="str" cm="1">
        <f t="array" ref="DG82">IF(DE82&gt;=8,ROUND(AVERAGE(_xlfn.TAKE(_xlfn.TAKE(_xlfn._xlws.SORT(_xlfn.TAKE(_xlfn._xlws.FILTER(D82:DD82,D82:DD82&lt;&gt;""),1,-8),1,1,TRUE),,7),,-6)),1),"")</f>
        <v/>
      </c>
      <c r="DH82" s="42" t="s">
        <v>7</v>
      </c>
      <c r="DI82" s="43" t="str">
        <f t="shared" si="5"/>
        <v/>
      </c>
      <c r="DK82" t="str" cm="1">
        <f t="array" ref="DK82">IF(DE82&gt;=8,_xlfn.TAKE(_xlfn._xlws.FILTER(D82:DD82,D82:DD82&lt;&gt;""),1,-8),"")</f>
        <v/>
      </c>
    </row>
    <row r="83" spans="1:122" ht="15" customHeight="1" x14ac:dyDescent="0.25">
      <c r="A83" s="37">
        <v>10838064</v>
      </c>
      <c r="B83" s="21" t="s">
        <v>60</v>
      </c>
      <c r="C83" s="31" t="s">
        <v>61</v>
      </c>
      <c r="D83" s="38">
        <v>20.5</v>
      </c>
      <c r="E83" s="38">
        <v>13.6</v>
      </c>
      <c r="F83" s="38"/>
      <c r="G83" s="38">
        <v>22.4</v>
      </c>
      <c r="H83" s="39">
        <v>23.4</v>
      </c>
      <c r="I83" s="39">
        <v>15.6</v>
      </c>
      <c r="J83" s="38"/>
      <c r="K83" s="38">
        <v>21.4</v>
      </c>
      <c r="L83" s="38">
        <v>20.5</v>
      </c>
      <c r="M83" s="38">
        <v>16.600000000000001</v>
      </c>
      <c r="N83" s="38"/>
      <c r="O83" s="38">
        <v>15.6</v>
      </c>
      <c r="P83" s="38"/>
      <c r="Q83" s="38">
        <v>18.5</v>
      </c>
      <c r="R83" s="38">
        <v>17.5</v>
      </c>
      <c r="S83" s="38">
        <v>22.4</v>
      </c>
      <c r="T83" s="38">
        <v>16.600000000000001</v>
      </c>
      <c r="U83" s="38">
        <v>14.6</v>
      </c>
      <c r="V83" s="38">
        <v>17.100000000000001</v>
      </c>
      <c r="W83" s="38"/>
      <c r="X83" s="38"/>
      <c r="Y83" s="38">
        <v>17.5</v>
      </c>
      <c r="Z83" s="38"/>
      <c r="AA83" s="38">
        <v>22.4</v>
      </c>
      <c r="AB83" s="38">
        <v>18.5</v>
      </c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>
        <v>22.4</v>
      </c>
      <c r="AZ83" s="38"/>
      <c r="BA83" s="38"/>
      <c r="BB83" s="38"/>
      <c r="BC83" s="38">
        <v>23.4</v>
      </c>
      <c r="BD83" s="38">
        <v>19.5</v>
      </c>
      <c r="BE83" s="38"/>
      <c r="BF83" s="38"/>
      <c r="BG83" s="38"/>
      <c r="BH83" s="38">
        <v>18.5</v>
      </c>
      <c r="BI83" s="38">
        <v>21.4</v>
      </c>
      <c r="BJ83" s="38">
        <v>14.6</v>
      </c>
      <c r="BK83" s="38"/>
      <c r="BL83" s="38"/>
      <c r="BM83" s="38">
        <v>16.600000000000001</v>
      </c>
      <c r="BN83" s="38"/>
      <c r="BO83" s="38">
        <v>17.5</v>
      </c>
      <c r="BP83" s="38"/>
      <c r="BQ83" s="38">
        <v>16.600000000000001</v>
      </c>
      <c r="BR83" s="38">
        <v>22.4</v>
      </c>
      <c r="BS83" s="38"/>
      <c r="BT83" s="38"/>
      <c r="BU83" s="38"/>
      <c r="BV83" s="38"/>
      <c r="BW83" s="38">
        <v>24.4</v>
      </c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40">
        <f t="shared" si="6"/>
        <v>29</v>
      </c>
      <c r="DF83" s="38">
        <f t="shared" si="7"/>
        <v>19</v>
      </c>
      <c r="DG83" s="41" cm="1">
        <f t="array" ref="DG83">IF(DE83&gt;=8,ROUND(AVERAGE(_xlfn.TAKE(_xlfn.TAKE(_xlfn._xlws.SORT(_xlfn.TAKE(_xlfn._xlws.FILTER(D83:DD83,D83:DD83&lt;&gt;""),1,-8),1,1,TRUE),,7),,-6)),1),"")</f>
        <v>18.8</v>
      </c>
      <c r="DH83" s="42" t="s">
        <v>7</v>
      </c>
      <c r="DI83" s="43">
        <f t="shared" si="5"/>
        <v>-15.298999999999999</v>
      </c>
      <c r="DK83" cm="1">
        <f t="array" ref="DK83:DR83">IF(DE83&gt;=8,_xlfn.TAKE(_xlfn._xlws.FILTER(D83:DD83,D83:DD83&lt;&gt;""),1,-8),"")</f>
        <v>18.5</v>
      </c>
      <c r="DL83">
        <v>21.4</v>
      </c>
      <c r="DM83">
        <v>14.6</v>
      </c>
      <c r="DN83">
        <v>16.600000000000001</v>
      </c>
      <c r="DO83">
        <v>17.5</v>
      </c>
      <c r="DP83">
        <v>16.600000000000001</v>
      </c>
      <c r="DQ83">
        <v>22.4</v>
      </c>
      <c r="DR83">
        <v>24.4</v>
      </c>
    </row>
    <row r="84" spans="1:122" ht="15" customHeight="1" x14ac:dyDescent="0.25">
      <c r="A84" s="37">
        <v>5474145</v>
      </c>
      <c r="B84" s="21" t="s">
        <v>79</v>
      </c>
      <c r="C84" s="31" t="s">
        <v>81</v>
      </c>
      <c r="D84" s="38"/>
      <c r="E84" s="38"/>
      <c r="F84" s="38">
        <v>10.7</v>
      </c>
      <c r="G84" s="38"/>
      <c r="H84" s="39"/>
      <c r="I84" s="39"/>
      <c r="J84" s="38"/>
      <c r="K84" s="38"/>
      <c r="L84" s="38"/>
      <c r="M84" s="38">
        <v>11.7</v>
      </c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40">
        <f t="shared" si="6"/>
        <v>2</v>
      </c>
      <c r="DF84" s="38">
        <f t="shared" si="7"/>
        <v>11.2</v>
      </c>
      <c r="DG84" s="41" t="str" cm="1">
        <f t="array" ref="DG84">IF(DE84&gt;=8,ROUND(AVERAGE(_xlfn.TAKE(_xlfn.TAKE(_xlfn._xlws.SORT(_xlfn.TAKE(_xlfn._xlws.FILTER(D84:DD84,D84:DD84&lt;&gt;""),1,-8),1,1,TRUE),,7),,-6)),1),"")</f>
        <v/>
      </c>
      <c r="DH84" s="42" t="s">
        <v>7</v>
      </c>
      <c r="DI84" s="43" t="str">
        <f t="shared" si="5"/>
        <v/>
      </c>
      <c r="DK84" t="str" cm="1">
        <f t="array" ref="DK84">IF(DE84&gt;=8,_xlfn.TAKE(_xlfn._xlws.FILTER(D84:DD84,D84:DD84&lt;&gt;""),1,-8),"")</f>
        <v/>
      </c>
    </row>
    <row r="85" spans="1:122" ht="15" customHeight="1" x14ac:dyDescent="0.25">
      <c r="A85" s="37">
        <v>9832150</v>
      </c>
      <c r="B85" s="21" t="s">
        <v>71</v>
      </c>
      <c r="C85" s="31" t="s">
        <v>72</v>
      </c>
      <c r="D85" s="38">
        <v>8.8000000000000007</v>
      </c>
      <c r="E85" s="38"/>
      <c r="F85" s="38"/>
      <c r="G85" s="38"/>
      <c r="H85" s="39">
        <v>10.4</v>
      </c>
      <c r="I85" s="39"/>
      <c r="J85" s="38"/>
      <c r="K85" s="38"/>
      <c r="L85" s="38"/>
      <c r="M85" s="38"/>
      <c r="N85" s="38"/>
      <c r="O85" s="38"/>
      <c r="P85" s="38">
        <v>11.7</v>
      </c>
      <c r="Q85" s="38"/>
      <c r="R85" s="38"/>
      <c r="S85" s="38"/>
      <c r="T85" s="38">
        <v>12.1</v>
      </c>
      <c r="U85" s="38">
        <v>14.9</v>
      </c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>
        <v>8.8000000000000007</v>
      </c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40">
        <f t="shared" si="6"/>
        <v>6</v>
      </c>
      <c r="DF85" s="38">
        <f t="shared" si="7"/>
        <v>11.1</v>
      </c>
      <c r="DG85" s="41" t="str" cm="1">
        <f t="array" ref="DG85">IF(DE85&gt;=8,ROUND(AVERAGE(_xlfn.TAKE(_xlfn.TAKE(_xlfn._xlws.SORT(_xlfn.TAKE(_xlfn._xlws.FILTER(D85:DD85,D85:DD85&lt;&gt;""),1,-8),1,1,TRUE),,7),,-6)),1),"")</f>
        <v/>
      </c>
      <c r="DH85" s="42" t="s">
        <v>7</v>
      </c>
      <c r="DI85" s="43" t="str">
        <f t="shared" si="5"/>
        <v/>
      </c>
      <c r="DK85" t="str" cm="1">
        <f t="array" ref="DK85">IF(DE85&gt;=8,_xlfn.TAKE(_xlfn._xlws.FILTER(D85:DD85,D85:DD85&lt;&gt;""),1,-8),"")</f>
        <v/>
      </c>
    </row>
    <row r="86" spans="1:122" ht="15" customHeight="1" x14ac:dyDescent="0.25">
      <c r="A86" s="13">
        <v>9640570</v>
      </c>
      <c r="B86" s="21" t="s">
        <v>29</v>
      </c>
      <c r="C86" s="31" t="s">
        <v>30</v>
      </c>
      <c r="D86" s="38"/>
      <c r="E86" s="38"/>
      <c r="F86" s="38"/>
      <c r="G86" s="38"/>
      <c r="H86" s="39"/>
      <c r="I86" s="39">
        <v>18.5</v>
      </c>
      <c r="J86" s="38"/>
      <c r="K86" s="38">
        <v>23.4</v>
      </c>
      <c r="L86" s="38">
        <v>13.3</v>
      </c>
      <c r="M86" s="38"/>
      <c r="N86" s="38"/>
      <c r="O86" s="38">
        <v>15.2</v>
      </c>
      <c r="P86" s="38">
        <v>14.6</v>
      </c>
      <c r="Q86" s="38">
        <v>15.6</v>
      </c>
      <c r="R86" s="38">
        <v>17.100000000000001</v>
      </c>
      <c r="S86" s="38">
        <v>15.6</v>
      </c>
      <c r="T86" s="38">
        <v>9.4</v>
      </c>
      <c r="U86" s="38">
        <v>12.3</v>
      </c>
      <c r="V86" s="38">
        <v>15.2</v>
      </c>
      <c r="W86" s="38"/>
      <c r="X86" s="38"/>
      <c r="Y86" s="38">
        <v>14.6</v>
      </c>
      <c r="Z86" s="38"/>
      <c r="AA86" s="38"/>
      <c r="AB86" s="38">
        <v>13.6</v>
      </c>
      <c r="AC86" s="38"/>
      <c r="AD86" s="38"/>
      <c r="AE86" s="38">
        <v>12.7</v>
      </c>
      <c r="AF86" s="38"/>
      <c r="AG86" s="38"/>
      <c r="AH86" s="38">
        <v>10.7</v>
      </c>
      <c r="AI86" s="38">
        <v>10.7</v>
      </c>
      <c r="AJ86" s="38"/>
      <c r="AK86" s="38">
        <v>10.7</v>
      </c>
      <c r="AL86" s="38">
        <v>11.7</v>
      </c>
      <c r="AM86" s="38">
        <v>12.7</v>
      </c>
      <c r="AN86" s="38"/>
      <c r="AO86" s="38"/>
      <c r="AP86" s="38"/>
      <c r="AQ86" s="38"/>
      <c r="AR86" s="38">
        <v>12.7</v>
      </c>
      <c r="AS86" s="38">
        <v>12.7</v>
      </c>
      <c r="AT86" s="38">
        <v>13.6</v>
      </c>
      <c r="AU86" s="38"/>
      <c r="AV86" s="38">
        <v>19.5</v>
      </c>
      <c r="AW86" s="38">
        <v>9.6999999999999993</v>
      </c>
      <c r="AX86" s="38"/>
      <c r="AY86" s="38"/>
      <c r="AZ86" s="38"/>
      <c r="BA86" s="38"/>
      <c r="BB86" s="38">
        <v>16.600000000000001</v>
      </c>
      <c r="BC86" s="38">
        <v>14.6</v>
      </c>
      <c r="BD86" s="38">
        <v>14.6</v>
      </c>
      <c r="BE86" s="38">
        <v>15.2</v>
      </c>
      <c r="BF86" s="38">
        <v>15.6</v>
      </c>
      <c r="BG86" s="38"/>
      <c r="BH86" s="38">
        <v>17.5</v>
      </c>
      <c r="BI86" s="38">
        <v>14.2</v>
      </c>
      <c r="BJ86" s="38">
        <v>9.6999999999999993</v>
      </c>
      <c r="BK86" s="38"/>
      <c r="BL86" s="38"/>
      <c r="BM86" s="38"/>
      <c r="BN86" s="38"/>
      <c r="BO86" s="38">
        <v>20.5</v>
      </c>
      <c r="BP86" s="38"/>
      <c r="BQ86" s="38">
        <v>12.7</v>
      </c>
      <c r="BR86" s="38">
        <v>15.6</v>
      </c>
      <c r="BS86" s="38"/>
      <c r="BT86" s="38"/>
      <c r="BU86" s="38"/>
      <c r="BV86" s="38"/>
      <c r="BW86" s="38">
        <v>14.2</v>
      </c>
      <c r="BX86" s="38"/>
      <c r="BY86" s="38"/>
      <c r="BZ86" s="38"/>
      <c r="CA86" s="38"/>
      <c r="CB86" s="38">
        <v>13.6</v>
      </c>
      <c r="CC86" s="38"/>
      <c r="CD86" s="38">
        <v>9.6999999999999993</v>
      </c>
      <c r="CE86" s="38">
        <v>16.600000000000001</v>
      </c>
      <c r="CF86" s="38"/>
      <c r="CG86" s="38">
        <v>21.4</v>
      </c>
      <c r="CH86" s="38">
        <v>11.7</v>
      </c>
      <c r="CI86" s="38"/>
      <c r="CJ86" s="38">
        <v>13.6</v>
      </c>
      <c r="CK86" s="38">
        <v>13.6</v>
      </c>
      <c r="CL86" s="38">
        <v>17.5</v>
      </c>
      <c r="CM86" s="38">
        <v>19.5</v>
      </c>
      <c r="CN86" s="38">
        <v>13.6</v>
      </c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40">
        <f t="shared" si="6"/>
        <v>46</v>
      </c>
      <c r="DF86" s="38">
        <f t="shared" si="7"/>
        <v>14.5</v>
      </c>
      <c r="DG86" s="41" cm="1">
        <f t="array" ref="DG86">IF(DE86&gt;=8,ROUND(AVERAGE(_xlfn.TAKE(_xlfn.TAKE(_xlfn._xlws.SORT(_xlfn.TAKE(_xlfn._xlws.FILTER(D86:DD86,D86:DD86&lt;&gt;""),1,-8),1,1,TRUE),,7),,-6)),1),"")</f>
        <v>15.7</v>
      </c>
      <c r="DH86" s="42" t="s">
        <v>7</v>
      </c>
      <c r="DI86" s="43">
        <f t="shared" si="5"/>
        <v>-12.117000000000001</v>
      </c>
      <c r="DK86" cm="1">
        <f t="array" ref="DK86:DR86">IF(DE86&gt;=8,_xlfn.TAKE(_xlfn._xlws.FILTER(D86:DD86,D86:DD86&lt;&gt;""),1,-8),"")</f>
        <v>16.600000000000001</v>
      </c>
      <c r="DL86">
        <v>21.4</v>
      </c>
      <c r="DM86">
        <v>11.7</v>
      </c>
      <c r="DN86">
        <v>13.6</v>
      </c>
      <c r="DO86">
        <v>13.6</v>
      </c>
      <c r="DP86">
        <v>17.5</v>
      </c>
      <c r="DQ86">
        <v>19.5</v>
      </c>
      <c r="DR86">
        <v>13.6</v>
      </c>
    </row>
    <row r="87" spans="1:122" ht="15" customHeight="1" x14ac:dyDescent="0.25">
      <c r="A87" s="67">
        <v>12081390</v>
      </c>
      <c r="B87" s="21" t="s">
        <v>191</v>
      </c>
      <c r="C87" s="31" t="s">
        <v>192</v>
      </c>
      <c r="D87" s="38"/>
      <c r="E87" s="38"/>
      <c r="F87" s="38"/>
      <c r="G87" s="38"/>
      <c r="H87" s="39"/>
      <c r="I87" s="39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>
        <v>18.5</v>
      </c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40">
        <f t="shared" si="6"/>
        <v>1</v>
      </c>
      <c r="DF87" s="38">
        <f t="shared" si="7"/>
        <v>18.5</v>
      </c>
      <c r="DG87" s="41" t="str" cm="1">
        <f t="array" ref="DG87">IF(DE87&gt;=8,ROUND(AVERAGE(_xlfn.TAKE(_xlfn.TAKE(_xlfn._xlws.SORT(_xlfn.TAKE(_xlfn._xlws.FILTER(D87:DD87,D87:DD87&lt;&gt;""),1,-8),1,1,TRUE),,7),,-6)),1),"")</f>
        <v/>
      </c>
      <c r="DH87" s="42" t="s">
        <v>7</v>
      </c>
      <c r="DI87" s="43" t="str">
        <f t="shared" si="5"/>
        <v/>
      </c>
      <c r="DK87" t="str" cm="1">
        <f t="array" ref="DK87">IF(DE87&gt;=8,_xlfn.TAKE(_xlfn._xlws.FILTER(D87:DD87,D87:DD87&lt;&gt;""),1,-8),"")</f>
        <v/>
      </c>
    </row>
    <row r="88" spans="1:122" x14ac:dyDescent="0.25">
      <c r="A88" s="37">
        <v>12087971</v>
      </c>
      <c r="B88" s="21" t="s">
        <v>123</v>
      </c>
      <c r="C88" s="31" t="s">
        <v>121</v>
      </c>
      <c r="D88" s="38">
        <v>17.5</v>
      </c>
      <c r="E88" s="38">
        <v>18.5</v>
      </c>
      <c r="F88" s="38"/>
      <c r="G88" s="38"/>
      <c r="H88" s="39"/>
      <c r="I88" s="39">
        <v>17.5</v>
      </c>
      <c r="J88" s="38"/>
      <c r="K88" s="38">
        <v>17.5</v>
      </c>
      <c r="L88" s="38">
        <v>12.3</v>
      </c>
      <c r="M88" s="38"/>
      <c r="N88" s="38"/>
      <c r="O88" s="38"/>
      <c r="P88" s="38">
        <v>16.600000000000001</v>
      </c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>
        <v>18.5</v>
      </c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40">
        <f t="shared" si="6"/>
        <v>7</v>
      </c>
      <c r="DF88" s="38">
        <f t="shared" si="7"/>
        <v>16.899999999999999</v>
      </c>
      <c r="DG88" s="41" t="str" cm="1">
        <f t="array" ref="DG88">IF(DE88&gt;=8,ROUND(AVERAGE(_xlfn.TAKE(_xlfn.TAKE(_xlfn._xlws.SORT(_xlfn.TAKE(_xlfn._xlws.FILTER(D88:DD88,D88:DD88&lt;&gt;""),1,-8),1,1,TRUE),,7),,-6)),1),"")</f>
        <v/>
      </c>
      <c r="DH88" s="42" t="s">
        <v>7</v>
      </c>
      <c r="DI88" s="43" t="str">
        <f t="shared" si="5"/>
        <v/>
      </c>
      <c r="DK88" t="str" cm="1">
        <f t="array" ref="DK88">IF(DE88&gt;=8,_xlfn.TAKE(_xlfn._xlws.FILTER(D88:DD88,D88:DD88&lt;&gt;""),1,-8),"")</f>
        <v/>
      </c>
    </row>
    <row r="89" spans="1:122" ht="15" customHeight="1" x14ac:dyDescent="0.25">
      <c r="A89" s="37">
        <v>2492469</v>
      </c>
      <c r="B89" s="21" t="s">
        <v>37</v>
      </c>
      <c r="C89" s="31" t="s">
        <v>39</v>
      </c>
      <c r="D89" s="38">
        <v>21.4</v>
      </c>
      <c r="E89" s="38">
        <v>18.5</v>
      </c>
      <c r="F89" s="38">
        <v>15.6</v>
      </c>
      <c r="G89" s="38">
        <v>21.4</v>
      </c>
      <c r="H89" s="39">
        <v>21.4</v>
      </c>
      <c r="I89" s="39"/>
      <c r="J89" s="38"/>
      <c r="K89" s="38"/>
      <c r="L89" s="38"/>
      <c r="M89" s="38">
        <v>18.5</v>
      </c>
      <c r="N89" s="38"/>
      <c r="O89" s="38">
        <v>21.4</v>
      </c>
      <c r="P89" s="38"/>
      <c r="Q89" s="38">
        <v>22.3</v>
      </c>
      <c r="R89" s="38">
        <v>22.4</v>
      </c>
      <c r="S89" s="38">
        <v>31.2</v>
      </c>
      <c r="T89" s="38">
        <v>25.3</v>
      </c>
      <c r="U89" s="38">
        <v>18.5</v>
      </c>
      <c r="V89" s="38">
        <v>21.4</v>
      </c>
      <c r="W89" s="38">
        <v>26.3</v>
      </c>
      <c r="X89" s="38"/>
      <c r="Y89" s="38">
        <v>21.4</v>
      </c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>
        <v>22.4</v>
      </c>
      <c r="AP89" s="38"/>
      <c r="AQ89" s="38"/>
      <c r="AR89" s="38"/>
      <c r="AS89" s="38">
        <v>19.5</v>
      </c>
      <c r="AT89" s="38"/>
      <c r="AU89" s="38"/>
      <c r="AV89" s="38">
        <v>20.5</v>
      </c>
      <c r="AW89" s="38"/>
      <c r="AX89" s="38"/>
      <c r="AY89" s="38"/>
      <c r="AZ89" s="38"/>
      <c r="BA89" s="38"/>
      <c r="BB89" s="38"/>
      <c r="BC89" s="38">
        <v>25.3</v>
      </c>
      <c r="BD89" s="38">
        <v>29.2</v>
      </c>
      <c r="BE89" s="38">
        <v>22.4</v>
      </c>
      <c r="BF89" s="38"/>
      <c r="BG89" s="38"/>
      <c r="BH89" s="38">
        <v>22.4</v>
      </c>
      <c r="BI89" s="38">
        <v>22.4</v>
      </c>
      <c r="BJ89" s="38"/>
      <c r="BK89" s="38"/>
      <c r="BL89" s="38"/>
      <c r="BM89" s="38"/>
      <c r="BN89" s="38"/>
      <c r="BO89" s="38"/>
      <c r="BP89" s="38"/>
      <c r="BQ89" s="38">
        <v>20.5</v>
      </c>
      <c r="BR89" s="38">
        <v>26.3</v>
      </c>
      <c r="BS89" s="38"/>
      <c r="BT89" s="38"/>
      <c r="BU89" s="38"/>
      <c r="BV89" s="38"/>
      <c r="BW89" s="38">
        <v>23.3</v>
      </c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40">
        <f t="shared" si="6"/>
        <v>26</v>
      </c>
      <c r="DF89" s="38">
        <f t="shared" si="7"/>
        <v>22.4</v>
      </c>
      <c r="DG89" s="41" cm="1">
        <f t="array" ref="DG89">IF(DE89&gt;=8,ROUND(AVERAGE(_xlfn.TAKE(_xlfn.TAKE(_xlfn._xlws.SORT(_xlfn.TAKE(_xlfn._xlws.FILTER(D89:DD89,D89:DD89&lt;&gt;""),1,-8),1,1,TRUE),,7),,-6)),1),"")</f>
        <v>23.7</v>
      </c>
      <c r="DH89" s="42" t="s">
        <v>7</v>
      </c>
      <c r="DI89" s="43">
        <f t="shared" si="5"/>
        <v>-20.329000000000001</v>
      </c>
      <c r="DK89" cm="1">
        <f t="array" ref="DK89:DR89">IF(DE89&gt;=8,_xlfn.TAKE(_xlfn._xlws.FILTER(D89:DD89,D89:DD89&lt;&gt;""),1,-8),"")</f>
        <v>25.3</v>
      </c>
      <c r="DL89">
        <v>29.2</v>
      </c>
      <c r="DM89">
        <v>22.4</v>
      </c>
      <c r="DN89">
        <v>22.4</v>
      </c>
      <c r="DO89">
        <v>22.4</v>
      </c>
      <c r="DP89">
        <v>20.5</v>
      </c>
      <c r="DQ89">
        <v>26.3</v>
      </c>
      <c r="DR89">
        <v>23.3</v>
      </c>
    </row>
    <row r="90" spans="1:122" x14ac:dyDescent="0.25">
      <c r="A90" s="37">
        <v>10211597</v>
      </c>
      <c r="B90" s="21" t="s">
        <v>108</v>
      </c>
      <c r="C90" s="31" t="s">
        <v>109</v>
      </c>
      <c r="D90" s="38"/>
      <c r="E90" s="38">
        <v>15.6</v>
      </c>
      <c r="F90" s="38"/>
      <c r="G90" s="38">
        <v>14.6</v>
      </c>
      <c r="H90" s="39"/>
      <c r="I90" s="39"/>
      <c r="J90" s="38"/>
      <c r="K90" s="38">
        <v>22.4</v>
      </c>
      <c r="L90" s="38"/>
      <c r="M90" s="38">
        <v>17.5</v>
      </c>
      <c r="N90" s="38"/>
      <c r="O90" s="38">
        <v>17.5</v>
      </c>
      <c r="P90" s="38">
        <v>27.3</v>
      </c>
      <c r="Q90" s="38"/>
      <c r="R90" s="38"/>
      <c r="S90" s="38">
        <v>18.5</v>
      </c>
      <c r="T90" s="38"/>
      <c r="U90" s="38"/>
      <c r="V90" s="38">
        <v>20.9</v>
      </c>
      <c r="W90" s="38"/>
      <c r="X90" s="38"/>
      <c r="Y90" s="38">
        <v>15.6</v>
      </c>
      <c r="Z90" s="38"/>
      <c r="AA90" s="38"/>
      <c r="AB90" s="38">
        <v>13.6</v>
      </c>
      <c r="AC90" s="38"/>
      <c r="AD90" s="38"/>
      <c r="AE90" s="38">
        <v>14.6</v>
      </c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>
        <v>8.8000000000000007</v>
      </c>
      <c r="AZ90" s="38"/>
      <c r="BA90" s="38"/>
      <c r="BB90" s="38"/>
      <c r="BC90" s="38">
        <v>12.7</v>
      </c>
      <c r="BD90" s="38">
        <v>15.6</v>
      </c>
      <c r="BE90" s="38"/>
      <c r="BF90" s="38"/>
      <c r="BG90" s="38"/>
      <c r="BH90" s="38"/>
      <c r="BI90" s="38">
        <v>12.3</v>
      </c>
      <c r="BJ90" s="38"/>
      <c r="BK90" s="38"/>
      <c r="BL90" s="38"/>
      <c r="BM90" s="38">
        <v>17.5</v>
      </c>
      <c r="BN90" s="38">
        <v>17.100000000000001</v>
      </c>
      <c r="BO90" s="38"/>
      <c r="BP90" s="38"/>
      <c r="BQ90" s="38"/>
      <c r="BR90" s="38"/>
      <c r="BS90" s="38"/>
      <c r="BT90" s="38"/>
      <c r="BU90" s="38"/>
      <c r="BV90" s="38"/>
      <c r="BW90" s="38">
        <v>21.8</v>
      </c>
      <c r="BX90" s="38"/>
      <c r="BY90" s="38"/>
      <c r="BZ90" s="38"/>
      <c r="CA90" s="38"/>
      <c r="CB90" s="38"/>
      <c r="CC90" s="38">
        <v>18</v>
      </c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40">
        <f t="shared" si="6"/>
        <v>19</v>
      </c>
      <c r="DF90" s="38">
        <f t="shared" si="7"/>
        <v>16.899999999999999</v>
      </c>
      <c r="DG90" s="41" cm="1">
        <f t="array" ref="DG90">IF(DE90&gt;=8,ROUND(AVERAGE(_xlfn.TAKE(_xlfn.TAKE(_xlfn._xlws.SORT(_xlfn.TAKE(_xlfn._xlws.FILTER(D90:DD90,D90:DD90&lt;&gt;""),1,-8),1,1,TRUE),,7),,-6)),1),"")</f>
        <v>15.5</v>
      </c>
      <c r="DH90" s="42" t="s">
        <v>7</v>
      </c>
      <c r="DI90" s="43">
        <f t="shared" si="5"/>
        <v>-11.912000000000001</v>
      </c>
      <c r="DK90" cm="1">
        <f t="array" ref="DK90:DR90">IF(DE90&gt;=8,_xlfn.TAKE(_xlfn._xlws.FILTER(D90:DD90,D90:DD90&lt;&gt;""),1,-8),"")</f>
        <v>8.8000000000000007</v>
      </c>
      <c r="DL90">
        <v>12.7</v>
      </c>
      <c r="DM90">
        <v>15.6</v>
      </c>
      <c r="DN90">
        <v>12.3</v>
      </c>
      <c r="DO90">
        <v>17.5</v>
      </c>
      <c r="DP90">
        <v>17.100000000000001</v>
      </c>
      <c r="DQ90">
        <v>21.8</v>
      </c>
      <c r="DR90">
        <v>18</v>
      </c>
    </row>
    <row r="91" spans="1:122" x14ac:dyDescent="0.25">
      <c r="A91" s="67">
        <v>12630565</v>
      </c>
      <c r="B91" s="21" t="s">
        <v>155</v>
      </c>
      <c r="C91" s="31" t="s">
        <v>228</v>
      </c>
      <c r="D91" s="38"/>
      <c r="E91" s="38"/>
      <c r="F91" s="38"/>
      <c r="G91" s="38"/>
      <c r="H91" s="39"/>
      <c r="I91" s="3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>
        <v>11.7</v>
      </c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>
        <v>15.8</v>
      </c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40">
        <f t="shared" si="6"/>
        <v>2</v>
      </c>
      <c r="DF91" s="38">
        <f t="shared" si="7"/>
        <v>13.8</v>
      </c>
      <c r="DG91" s="41" t="str" cm="1">
        <f t="array" ref="DG91">IF(DE91&gt;=8,ROUND(AVERAGE(_xlfn.TAKE(_xlfn.TAKE(_xlfn._xlws.SORT(_xlfn.TAKE(_xlfn._xlws.FILTER(D91:DD91,D91:DD91&lt;&gt;""),1,-8),1,1,TRUE),,7),,-6)),1),"")</f>
        <v/>
      </c>
      <c r="DH91" s="42" t="s">
        <v>7</v>
      </c>
      <c r="DI91" s="43" t="str">
        <f t="shared" si="5"/>
        <v/>
      </c>
      <c r="DK91" t="str" cm="1">
        <f t="array" ref="DK91">IF(DE91&gt;=8,_xlfn.TAKE(_xlfn._xlws.FILTER(D91:DD91,D91:DD91&lt;&gt;""),1,-8),"")</f>
        <v/>
      </c>
    </row>
    <row r="92" spans="1:122" ht="15" customHeight="1" x14ac:dyDescent="0.25">
      <c r="A92" s="37">
        <v>9273879</v>
      </c>
      <c r="B92" s="21" t="s">
        <v>50</v>
      </c>
      <c r="C92" s="31" t="s">
        <v>51</v>
      </c>
      <c r="D92" s="38">
        <v>12.7</v>
      </c>
      <c r="E92" s="38"/>
      <c r="F92" s="38"/>
      <c r="G92" s="38"/>
      <c r="H92" s="45"/>
      <c r="I92" s="39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>
        <v>9.6999999999999993</v>
      </c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40">
        <f t="shared" si="6"/>
        <v>2</v>
      </c>
      <c r="DF92" s="38">
        <f t="shared" si="7"/>
        <v>11.2</v>
      </c>
      <c r="DG92" s="41" t="str" cm="1">
        <f t="array" ref="DG92">IF(DE92&gt;=8,ROUND(AVERAGE(_xlfn.TAKE(_xlfn.TAKE(_xlfn._xlws.SORT(_xlfn.TAKE(_xlfn._xlws.FILTER(D92:DD92,D92:DD92&lt;&gt;""),1,-8),1,1,TRUE),,7),,-6)),1),"")</f>
        <v/>
      </c>
      <c r="DH92" s="42" t="s">
        <v>7</v>
      </c>
      <c r="DI92" s="43" t="str">
        <f t="shared" si="5"/>
        <v/>
      </c>
      <c r="DK92" t="str" cm="1">
        <f t="array" ref="DK92">IF(DE92&gt;=8,_xlfn.TAKE(_xlfn._xlws.FILTER(D92:DD92,D92:DD92&lt;&gt;""),1,-8),"")</f>
        <v/>
      </c>
    </row>
    <row r="93" spans="1:122" ht="15" customHeight="1" x14ac:dyDescent="0.25">
      <c r="A93" s="44">
        <v>8598459</v>
      </c>
      <c r="B93" s="21" t="s">
        <v>155</v>
      </c>
      <c r="C93" s="31" t="s">
        <v>156</v>
      </c>
      <c r="D93" s="38"/>
      <c r="E93" s="38"/>
      <c r="F93" s="38"/>
      <c r="G93" s="38"/>
      <c r="H93" s="45"/>
      <c r="I93" s="39"/>
      <c r="J93" s="38"/>
      <c r="K93" s="38"/>
      <c r="L93" s="38">
        <v>17.100000000000001</v>
      </c>
      <c r="M93" s="38">
        <v>21.2</v>
      </c>
      <c r="N93" s="38"/>
      <c r="O93" s="38">
        <v>20.2</v>
      </c>
      <c r="P93" s="38"/>
      <c r="Q93" s="38"/>
      <c r="R93" s="38">
        <v>25.4</v>
      </c>
      <c r="S93" s="38">
        <v>24.4</v>
      </c>
      <c r="T93" s="38">
        <v>16</v>
      </c>
      <c r="U93" s="38">
        <v>25.4</v>
      </c>
      <c r="V93" s="38">
        <v>26.5</v>
      </c>
      <c r="W93" s="38">
        <v>23.4</v>
      </c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>
        <v>21.2</v>
      </c>
      <c r="AZ93" s="38"/>
      <c r="BA93" s="38"/>
      <c r="BB93" s="38"/>
      <c r="BC93" s="38"/>
      <c r="BD93" s="38"/>
      <c r="BE93" s="38"/>
      <c r="BF93" s="38"/>
      <c r="BG93" s="38"/>
      <c r="BH93" s="38"/>
      <c r="BI93" s="38">
        <v>25.4</v>
      </c>
      <c r="BJ93" s="38"/>
      <c r="BK93" s="38"/>
      <c r="BL93" s="38"/>
      <c r="BM93" s="38">
        <v>18.100000000000001</v>
      </c>
      <c r="BN93" s="38">
        <v>19.100000000000001</v>
      </c>
      <c r="BO93" s="38"/>
      <c r="BP93" s="38"/>
      <c r="BQ93" s="38">
        <v>17.100000000000001</v>
      </c>
      <c r="BR93" s="38">
        <v>26.5</v>
      </c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40">
        <f t="shared" si="6"/>
        <v>15</v>
      </c>
      <c r="DF93" s="38">
        <f t="shared" si="7"/>
        <v>21.8</v>
      </c>
      <c r="DG93" s="41" cm="1">
        <f t="array" ref="DG93">IF(DE93&gt;=8,ROUND(AVERAGE(_xlfn.TAKE(_xlfn.TAKE(_xlfn._xlws.SORT(_xlfn.TAKE(_xlfn._xlws.FILTER(D93:DD93,D93:DD93&lt;&gt;""),1,-8),1,1,TRUE),,7),,-6)),1),"")</f>
        <v>22.3</v>
      </c>
      <c r="DH93" s="42" t="s">
        <v>8</v>
      </c>
      <c r="DI93" s="43">
        <f t="shared" si="5"/>
        <v>-14.013</v>
      </c>
      <c r="DJ93" s="20"/>
      <c r="DK93" cm="1">
        <f t="array" ref="DK93:DR93">IF(DE93&gt;=8,_xlfn.TAKE(_xlfn._xlws.FILTER(D93:DD93,D93:DD93&lt;&gt;""),1,-8),"")</f>
        <v>26.5</v>
      </c>
      <c r="DL93">
        <v>23.4</v>
      </c>
      <c r="DM93">
        <v>21.2</v>
      </c>
      <c r="DN93">
        <v>25.4</v>
      </c>
      <c r="DO93">
        <v>18.100000000000001</v>
      </c>
      <c r="DP93">
        <v>19.100000000000001</v>
      </c>
      <c r="DQ93">
        <v>17.100000000000001</v>
      </c>
      <c r="DR93">
        <v>26.5</v>
      </c>
    </row>
    <row r="94" spans="1:122" x14ac:dyDescent="0.25">
      <c r="A94" s="37">
        <v>1641161</v>
      </c>
      <c r="B94" s="21" t="s">
        <v>129</v>
      </c>
      <c r="C94" s="31" t="s">
        <v>130</v>
      </c>
      <c r="D94" s="38"/>
      <c r="E94" s="38"/>
      <c r="F94" s="38"/>
      <c r="G94" s="38"/>
      <c r="H94" s="39">
        <v>13.3</v>
      </c>
      <c r="I94" s="45"/>
      <c r="J94" s="38"/>
      <c r="K94" s="38"/>
      <c r="L94" s="38">
        <v>13.3</v>
      </c>
      <c r="M94" s="38"/>
      <c r="N94" s="38"/>
      <c r="O94" s="38"/>
      <c r="P94" s="38"/>
      <c r="Q94" s="38">
        <v>17.5</v>
      </c>
      <c r="R94" s="38"/>
      <c r="S94" s="38">
        <v>18.5</v>
      </c>
      <c r="T94" s="38">
        <v>14.6</v>
      </c>
      <c r="U94" s="38">
        <v>17.5</v>
      </c>
      <c r="V94" s="38"/>
      <c r="W94" s="38"/>
      <c r="X94" s="38"/>
      <c r="Y94" s="38">
        <v>12.7</v>
      </c>
      <c r="Z94" s="38"/>
      <c r="AA94" s="38"/>
      <c r="AB94" s="38">
        <v>16.600000000000001</v>
      </c>
      <c r="AC94" s="38"/>
      <c r="AD94" s="38"/>
      <c r="AE94" s="38">
        <v>9.6999999999999993</v>
      </c>
      <c r="AF94" s="38"/>
      <c r="AG94" s="38">
        <v>14.6</v>
      </c>
      <c r="AH94" s="38"/>
      <c r="AI94" s="38"/>
      <c r="AJ94" s="38">
        <v>16.600000000000001</v>
      </c>
      <c r="AK94" s="38">
        <v>13.6</v>
      </c>
      <c r="AL94" s="38">
        <v>13.6</v>
      </c>
      <c r="AM94" s="38"/>
      <c r="AN94" s="38">
        <v>14.6</v>
      </c>
      <c r="AO94" s="38"/>
      <c r="AP94" s="38">
        <v>11.7</v>
      </c>
      <c r="AQ94" s="38">
        <v>16.600000000000001</v>
      </c>
      <c r="AR94" s="38">
        <v>14.6</v>
      </c>
      <c r="AS94" s="38">
        <v>18.5</v>
      </c>
      <c r="AT94" s="38">
        <v>12.7</v>
      </c>
      <c r="AU94" s="38">
        <v>16.600000000000001</v>
      </c>
      <c r="AV94" s="38">
        <v>16.600000000000001</v>
      </c>
      <c r="AW94" s="38">
        <v>8.8000000000000007</v>
      </c>
      <c r="AX94" s="38">
        <v>22.4</v>
      </c>
      <c r="AY94" s="38"/>
      <c r="AZ94" s="38"/>
      <c r="BA94" s="38"/>
      <c r="BB94" s="38"/>
      <c r="BC94" s="38">
        <v>15.6</v>
      </c>
      <c r="BD94" s="38"/>
      <c r="BE94" s="38"/>
      <c r="BF94" s="38"/>
      <c r="BG94" s="38"/>
      <c r="BH94" s="38">
        <v>16.600000000000001</v>
      </c>
      <c r="BI94" s="38"/>
      <c r="BJ94" s="38"/>
      <c r="BK94" s="38"/>
      <c r="BL94" s="38"/>
      <c r="BM94" s="38"/>
      <c r="BN94" s="38"/>
      <c r="BO94" s="38"/>
      <c r="BP94" s="38"/>
      <c r="BQ94" s="38">
        <v>9.6999999999999993</v>
      </c>
      <c r="BR94" s="38">
        <v>16.600000000000001</v>
      </c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>
        <v>12.7</v>
      </c>
      <c r="CD94" s="38">
        <v>6.6</v>
      </c>
      <c r="CE94" s="38"/>
      <c r="CF94" s="38">
        <v>13.3</v>
      </c>
      <c r="CG94" s="38"/>
      <c r="CH94" s="38">
        <v>14.2</v>
      </c>
      <c r="CI94" s="38">
        <v>14.8</v>
      </c>
      <c r="CJ94" s="38"/>
      <c r="CK94" s="38">
        <v>10.4</v>
      </c>
      <c r="CL94" s="38">
        <v>18</v>
      </c>
      <c r="CM94" s="38">
        <v>13.6</v>
      </c>
      <c r="CN94" s="38">
        <v>15.6</v>
      </c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40">
        <f t="shared" si="6"/>
        <v>36</v>
      </c>
      <c r="DF94" s="38">
        <f t="shared" si="7"/>
        <v>14.5</v>
      </c>
      <c r="DG94" s="41" cm="1">
        <f t="array" ref="DG94">IF(DE94&gt;=8,ROUND(AVERAGE(_xlfn.TAKE(_xlfn.TAKE(_xlfn._xlws.SORT(_xlfn.TAKE(_xlfn._xlws.FILTER(D94:DD94,D94:DD94&lt;&gt;""),1,-8),1,1,TRUE),,7),,-6)),1),"")</f>
        <v>13.7</v>
      </c>
      <c r="DH94" s="42" t="s">
        <v>7</v>
      </c>
      <c r="DI94" s="43">
        <f t="shared" si="5"/>
        <v>-10.064</v>
      </c>
      <c r="DK94" cm="1">
        <f t="array" ref="DK94:DR94">IF(DE94&gt;=8,_xlfn.TAKE(_xlfn._xlws.FILTER(D94:DD94,D94:DD94&lt;&gt;""),1,-8),"")</f>
        <v>6.6</v>
      </c>
      <c r="DL94">
        <v>13.3</v>
      </c>
      <c r="DM94">
        <v>14.2</v>
      </c>
      <c r="DN94">
        <v>14.8</v>
      </c>
      <c r="DO94">
        <v>10.4</v>
      </c>
      <c r="DP94">
        <v>18</v>
      </c>
      <c r="DQ94">
        <v>13.6</v>
      </c>
      <c r="DR94">
        <v>15.6</v>
      </c>
    </row>
    <row r="95" spans="1:122" x14ac:dyDescent="0.25">
      <c r="A95" s="67">
        <v>12659945</v>
      </c>
      <c r="B95" s="21" t="s">
        <v>159</v>
      </c>
      <c r="C95" s="31" t="s">
        <v>160</v>
      </c>
      <c r="D95" s="38"/>
      <c r="E95" s="38"/>
      <c r="F95" s="38"/>
      <c r="G95" s="38"/>
      <c r="H95" s="39"/>
      <c r="I95" s="45"/>
      <c r="J95" s="38"/>
      <c r="K95" s="38"/>
      <c r="L95" s="38"/>
      <c r="M95" s="38"/>
      <c r="N95" s="38"/>
      <c r="O95" s="38">
        <v>20.9</v>
      </c>
      <c r="P95" s="38"/>
      <c r="Q95" s="38">
        <v>20.5</v>
      </c>
      <c r="R95" s="38"/>
      <c r="S95" s="38">
        <v>15.6</v>
      </c>
      <c r="T95" s="38"/>
      <c r="U95" s="38"/>
      <c r="V95" s="38">
        <v>18</v>
      </c>
      <c r="W95" s="38">
        <v>19.5</v>
      </c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40">
        <f t="shared" si="6"/>
        <v>5</v>
      </c>
      <c r="DF95" s="38">
        <f t="shared" si="7"/>
        <v>18.899999999999999</v>
      </c>
      <c r="DG95" s="41" t="str" cm="1">
        <f t="array" ref="DG95">IF(DE95&gt;=8,ROUND(AVERAGE(_xlfn.TAKE(_xlfn.TAKE(_xlfn._xlws.SORT(_xlfn.TAKE(_xlfn._xlws.FILTER(D95:DD95,D95:DD95&lt;&gt;""),1,-8),1,1,TRUE),,7),,-6)),1),"")</f>
        <v/>
      </c>
      <c r="DH95" s="42" t="s">
        <v>7</v>
      </c>
      <c r="DI95" s="43" t="str">
        <f t="shared" si="5"/>
        <v/>
      </c>
      <c r="DK95" t="str" cm="1">
        <f t="array" ref="DK95">IF(DE95&gt;=8,_xlfn.TAKE(_xlfn._xlws.FILTER(D95:DD95,D95:DD95&lt;&gt;""),1,-8),"")</f>
        <v/>
      </c>
    </row>
    <row r="96" spans="1:122" ht="15.75" customHeight="1" x14ac:dyDescent="0.25">
      <c r="A96" s="44">
        <v>668845</v>
      </c>
      <c r="B96" s="21" t="s">
        <v>147</v>
      </c>
      <c r="C96" s="31" t="s">
        <v>148</v>
      </c>
      <c r="D96" s="38"/>
      <c r="E96" s="38"/>
      <c r="F96" s="38"/>
      <c r="G96" s="38"/>
      <c r="H96" s="39"/>
      <c r="I96" s="45"/>
      <c r="J96" s="38"/>
      <c r="K96" s="38">
        <v>9.6999999999999993</v>
      </c>
      <c r="L96" s="38"/>
      <c r="M96" s="38"/>
      <c r="N96" s="38"/>
      <c r="O96" s="38">
        <v>16</v>
      </c>
      <c r="P96" s="38"/>
      <c r="Q96" s="38"/>
      <c r="R96" s="38"/>
      <c r="S96" s="38">
        <v>24.4</v>
      </c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>
        <v>20.2</v>
      </c>
      <c r="BI96" s="38">
        <v>21.8</v>
      </c>
      <c r="BJ96" s="38"/>
      <c r="BK96" s="38"/>
      <c r="BL96" s="38"/>
      <c r="BM96" s="38"/>
      <c r="BN96" s="38">
        <v>25.4</v>
      </c>
      <c r="BO96" s="38"/>
      <c r="BP96" s="38"/>
      <c r="BQ96" s="38">
        <v>13.9</v>
      </c>
      <c r="BR96" s="38">
        <v>25.4</v>
      </c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40">
        <f t="shared" si="6"/>
        <v>8</v>
      </c>
      <c r="DF96" s="38">
        <f t="shared" si="7"/>
        <v>19.600000000000001</v>
      </c>
      <c r="DG96" s="41" cm="1">
        <f t="array" ref="DG96">IF(DE96&gt;=8,ROUND(AVERAGE(_xlfn.TAKE(_xlfn.TAKE(_xlfn._xlws.SORT(_xlfn.TAKE(_xlfn._xlws.FILTER(D96:DD96,D96:DD96&lt;&gt;""),1,-8),1,1,TRUE),,7),,-6)),1),"")</f>
        <v>20.3</v>
      </c>
      <c r="DH96" s="42" t="s">
        <v>7</v>
      </c>
      <c r="DI96" s="43">
        <f t="shared" si="5"/>
        <v>-16.838999999999999</v>
      </c>
      <c r="DK96" cm="1">
        <f t="array" ref="DK96:DR96">IF(DE96&gt;=8,_xlfn.TAKE(_xlfn._xlws.FILTER(D96:DD96,D96:DD96&lt;&gt;""),1,-8),"")</f>
        <v>9.6999999999999993</v>
      </c>
      <c r="DL96">
        <v>16</v>
      </c>
      <c r="DM96">
        <v>24.4</v>
      </c>
      <c r="DN96">
        <v>20.2</v>
      </c>
      <c r="DO96">
        <v>21.8</v>
      </c>
      <c r="DP96">
        <v>25.4</v>
      </c>
      <c r="DQ96">
        <v>13.9</v>
      </c>
      <c r="DR96">
        <v>25.4</v>
      </c>
    </row>
    <row r="97" spans="1:122" ht="15.75" customHeight="1" x14ac:dyDescent="0.25">
      <c r="A97" s="67">
        <v>1307745</v>
      </c>
      <c r="B97" s="21" t="s">
        <v>29</v>
      </c>
      <c r="C97" s="31" t="s">
        <v>241</v>
      </c>
      <c r="D97" s="38"/>
      <c r="E97" s="38"/>
      <c r="F97" s="38"/>
      <c r="G97" s="38"/>
      <c r="H97" s="39"/>
      <c r="I97" s="45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>
        <v>18.5</v>
      </c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40">
        <f t="shared" si="6"/>
        <v>1</v>
      </c>
      <c r="DF97" s="38">
        <f t="shared" si="7"/>
        <v>18.5</v>
      </c>
      <c r="DG97" s="41" t="str" cm="1">
        <f t="array" ref="DG97">IF(DE97&gt;=8,ROUND(AVERAGE(_xlfn.TAKE(_xlfn.TAKE(_xlfn._xlws.SORT(_xlfn.TAKE(_xlfn._xlws.FILTER(D97:DD97,D97:DD97&lt;&gt;""),1,-8),1,1,TRUE),,7),,-6)),1),"")</f>
        <v/>
      </c>
      <c r="DH97" s="42"/>
      <c r="DI97" s="43"/>
      <c r="DK97" t="str" cm="1">
        <f t="array" ref="DK97">IF(DE97&gt;=8,_xlfn.TAKE(_xlfn._xlws.FILTER(D97:DD97,D97:DD97&lt;&gt;""),1,-8),"")</f>
        <v/>
      </c>
    </row>
    <row r="98" spans="1:122" x14ac:dyDescent="0.25">
      <c r="A98" s="37">
        <v>1081202</v>
      </c>
      <c r="B98" s="21" t="s">
        <v>50</v>
      </c>
      <c r="C98" s="31" t="s">
        <v>52</v>
      </c>
      <c r="D98" s="38">
        <v>11.7</v>
      </c>
      <c r="E98" s="38">
        <v>12.7</v>
      </c>
      <c r="F98" s="38">
        <v>13.6</v>
      </c>
      <c r="G98" s="38">
        <v>13.6</v>
      </c>
      <c r="H98" s="39">
        <v>6.6</v>
      </c>
      <c r="I98" s="39">
        <v>7.8</v>
      </c>
      <c r="J98" s="38"/>
      <c r="K98" s="38">
        <v>13.6</v>
      </c>
      <c r="L98" s="38"/>
      <c r="M98" s="38">
        <v>13.6</v>
      </c>
      <c r="N98" s="38"/>
      <c r="O98" s="38">
        <v>13.3</v>
      </c>
      <c r="P98" s="38">
        <v>11.7</v>
      </c>
      <c r="Q98" s="38">
        <v>7.8</v>
      </c>
      <c r="R98" s="38">
        <v>13.3</v>
      </c>
      <c r="S98" s="38"/>
      <c r="T98" s="38">
        <v>13.1</v>
      </c>
      <c r="U98" s="38">
        <v>9.4</v>
      </c>
      <c r="V98" s="38">
        <v>11.4</v>
      </c>
      <c r="W98" s="38">
        <v>16.600000000000001</v>
      </c>
      <c r="X98" s="38"/>
      <c r="Y98" s="38">
        <v>13.6</v>
      </c>
      <c r="Z98" s="38"/>
      <c r="AA98" s="38">
        <v>7.8</v>
      </c>
      <c r="AB98" s="38">
        <v>18.5</v>
      </c>
      <c r="AC98" s="38"/>
      <c r="AD98" s="38"/>
      <c r="AE98" s="38">
        <v>5.8</v>
      </c>
      <c r="AF98" s="38"/>
      <c r="AG98" s="38"/>
      <c r="AH98" s="38"/>
      <c r="AI98" s="38">
        <v>11.4</v>
      </c>
      <c r="AJ98" s="38">
        <v>15.6</v>
      </c>
      <c r="AK98" s="38">
        <v>7.8</v>
      </c>
      <c r="AL98" s="38"/>
      <c r="AM98" s="38">
        <v>13.6</v>
      </c>
      <c r="AN98" s="38">
        <v>6.8</v>
      </c>
      <c r="AO98" s="38">
        <v>9.6999999999999993</v>
      </c>
      <c r="AP98" s="38">
        <v>6.8</v>
      </c>
      <c r="AQ98" s="38">
        <v>6.8</v>
      </c>
      <c r="AR98" s="38">
        <v>10.7</v>
      </c>
      <c r="AS98" s="38">
        <v>14.6</v>
      </c>
      <c r="AT98" s="38"/>
      <c r="AU98" s="38"/>
      <c r="AV98" s="38"/>
      <c r="AW98" s="38"/>
      <c r="AX98" s="38">
        <v>16.600000000000001</v>
      </c>
      <c r="AY98" s="38">
        <v>12.7</v>
      </c>
      <c r="AZ98" s="38"/>
      <c r="BA98" s="38"/>
      <c r="BB98" s="38">
        <v>11.7</v>
      </c>
      <c r="BC98" s="38">
        <v>11.7</v>
      </c>
      <c r="BD98" s="38">
        <v>7.8</v>
      </c>
      <c r="BE98" s="38">
        <v>6.6</v>
      </c>
      <c r="BF98" s="38">
        <v>9.6999999999999993</v>
      </c>
      <c r="BG98" s="38"/>
      <c r="BH98" s="38">
        <v>12.7</v>
      </c>
      <c r="BI98" s="38">
        <v>10.3</v>
      </c>
      <c r="BJ98" s="38">
        <v>11.4</v>
      </c>
      <c r="BK98" s="38"/>
      <c r="BL98" s="38"/>
      <c r="BM98" s="38">
        <v>13.6</v>
      </c>
      <c r="BN98" s="38"/>
      <c r="BO98" s="38">
        <v>10.7</v>
      </c>
      <c r="BP98" s="38"/>
      <c r="BQ98" s="38">
        <v>10.3</v>
      </c>
      <c r="BR98" s="38">
        <v>8.4</v>
      </c>
      <c r="BS98" s="38"/>
      <c r="BT98" s="38"/>
      <c r="BU98" s="38"/>
      <c r="BV98" s="38"/>
      <c r="BW98" s="38">
        <v>12.1</v>
      </c>
      <c r="BX98" s="38"/>
      <c r="BY98" s="38">
        <v>14.6</v>
      </c>
      <c r="BZ98" s="38"/>
      <c r="CA98" s="38"/>
      <c r="CB98" s="38">
        <v>11.4</v>
      </c>
      <c r="CC98" s="38">
        <v>11.4</v>
      </c>
      <c r="CD98" s="38">
        <v>7.6</v>
      </c>
      <c r="CE98" s="38">
        <v>18</v>
      </c>
      <c r="CF98" s="38">
        <v>10.4</v>
      </c>
      <c r="CG98" s="38"/>
      <c r="CH98" s="38">
        <v>12.7</v>
      </c>
      <c r="CI98" s="38">
        <v>14.6</v>
      </c>
      <c r="CJ98" s="38">
        <v>16.100000000000001</v>
      </c>
      <c r="CK98" s="38">
        <v>8.4</v>
      </c>
      <c r="CL98" s="38">
        <v>10.4</v>
      </c>
      <c r="CM98" s="38">
        <v>13.1</v>
      </c>
      <c r="CN98" s="38">
        <v>13.3</v>
      </c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40">
        <f t="shared" si="6"/>
        <v>58</v>
      </c>
      <c r="DF98" s="38">
        <f t="shared" si="7"/>
        <v>11.5</v>
      </c>
      <c r="DG98" s="41" cm="1">
        <f t="array" ref="DG98">IF(DE98&gt;=8,ROUND(AVERAGE(_xlfn.TAKE(_xlfn.TAKE(_xlfn._xlws.SORT(_xlfn.TAKE(_xlfn._xlws.FILTER(D98:DD98,D98:DD98&lt;&gt;""),1,-8),1,1,TRUE),,7),,-6)),1),"")</f>
        <v>12.4</v>
      </c>
      <c r="DH98" s="42" t="s">
        <v>7</v>
      </c>
      <c r="DI98" s="43">
        <f t="shared" ref="DI98:DI111" si="8">IF(DG98&lt;&gt;"",
IF(DH98="Gold",ROUND(-((DG98*($C$115/113))+($B$115-72)),3),
IF(DH98="Blue",ROUND(-((DG98*($C$116/113))+($B$116-72)),3),
IF(DH98="Blue/White",ROUND(-((DG98*($C$117/113))+($B$117-72)),3),
IF(DH98="White",ROUND(-((DG98*($C$118/113))+($B$118-72)),3),
IF(DH98="White/Red",ROUND(-((DG98*($C$119/113))+($B$119-72)),3),
IF(DH98="Red",ROUND(-((DG98*($C$120/113))+($B$120-72)),3),0)))))),"")</f>
        <v>-8.7289999999999992</v>
      </c>
      <c r="DK98" cm="1">
        <f t="array" ref="DK98:DR98">IF(DE98&gt;=8,_xlfn.TAKE(_xlfn._xlws.FILTER(D98:DD98,D98:DD98&lt;&gt;""),1,-8),"")</f>
        <v>10.4</v>
      </c>
      <c r="DL98">
        <v>12.7</v>
      </c>
      <c r="DM98">
        <v>14.6</v>
      </c>
      <c r="DN98">
        <v>16.100000000000001</v>
      </c>
      <c r="DO98">
        <v>8.4</v>
      </c>
      <c r="DP98">
        <v>10.4</v>
      </c>
      <c r="DQ98">
        <v>13.1</v>
      </c>
      <c r="DR98">
        <v>13.3</v>
      </c>
    </row>
    <row r="99" spans="1:122" x14ac:dyDescent="0.25">
      <c r="A99" s="44">
        <v>7851515</v>
      </c>
      <c r="B99" s="21" t="s">
        <v>79</v>
      </c>
      <c r="C99" s="31" t="s">
        <v>149</v>
      </c>
      <c r="D99" s="38"/>
      <c r="E99" s="38"/>
      <c r="F99" s="38"/>
      <c r="G99" s="38"/>
      <c r="H99" s="39"/>
      <c r="I99" s="39"/>
      <c r="J99" s="38"/>
      <c r="K99" s="38">
        <v>16.600000000000001</v>
      </c>
      <c r="L99" s="38">
        <v>9.5</v>
      </c>
      <c r="M99" s="38"/>
      <c r="N99" s="38"/>
      <c r="O99" s="38">
        <v>10.4</v>
      </c>
      <c r="P99" s="38"/>
      <c r="Q99" s="38"/>
      <c r="R99" s="38"/>
      <c r="S99" s="38"/>
      <c r="T99" s="38">
        <v>16.600000000000001</v>
      </c>
      <c r="U99" s="38">
        <v>3.9</v>
      </c>
      <c r="V99" s="38"/>
      <c r="W99" s="38"/>
      <c r="X99" s="38"/>
      <c r="Y99" s="38">
        <v>15.6</v>
      </c>
      <c r="Z99" s="38"/>
      <c r="AA99" s="38"/>
      <c r="AB99" s="38">
        <v>15.6</v>
      </c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>
        <v>12.7</v>
      </c>
      <c r="BI99" s="38"/>
      <c r="BJ99" s="38">
        <v>5.8</v>
      </c>
      <c r="BK99" s="38"/>
      <c r="BL99" s="38"/>
      <c r="BM99" s="38"/>
      <c r="BN99" s="38"/>
      <c r="BO99" s="38">
        <v>11.2</v>
      </c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40">
        <f t="shared" si="6"/>
        <v>10</v>
      </c>
      <c r="DF99" s="38">
        <f t="shared" si="7"/>
        <v>11.8</v>
      </c>
      <c r="DG99" s="41" cm="1">
        <f t="array" ref="DG99">IF(DE99&gt;=8,ROUND(AVERAGE(_xlfn.TAKE(_xlfn.TAKE(_xlfn._xlws.SORT(_xlfn.TAKE(_xlfn._xlws.FILTER(D99:DD99,D99:DD99&lt;&gt;""),1,-8),1,1,TRUE),,7),,-6)),1),"")</f>
        <v>11.9</v>
      </c>
      <c r="DH99" s="42" t="s">
        <v>7</v>
      </c>
      <c r="DI99" s="43">
        <f t="shared" si="8"/>
        <v>-8.2159999999999993</v>
      </c>
      <c r="DK99" cm="1">
        <f t="array" ref="DK99:DR99">IF(DE99&gt;=8,_xlfn.TAKE(_xlfn._xlws.FILTER(D99:DD99,D99:DD99&lt;&gt;""),1,-8),"")</f>
        <v>10.4</v>
      </c>
      <c r="DL99">
        <v>16.600000000000001</v>
      </c>
      <c r="DM99">
        <v>3.9</v>
      </c>
      <c r="DN99">
        <v>15.6</v>
      </c>
      <c r="DO99">
        <v>15.6</v>
      </c>
      <c r="DP99">
        <v>12.7</v>
      </c>
      <c r="DQ99">
        <v>5.8</v>
      </c>
      <c r="DR99">
        <v>11.2</v>
      </c>
    </row>
    <row r="100" spans="1:122" x14ac:dyDescent="0.25">
      <c r="A100" s="58">
        <v>1263844</v>
      </c>
      <c r="B100" s="21" t="s">
        <v>247</v>
      </c>
      <c r="C100" s="31" t="s">
        <v>248</v>
      </c>
      <c r="D100" s="38"/>
      <c r="E100" s="38"/>
      <c r="F100" s="38"/>
      <c r="G100" s="38"/>
      <c r="H100" s="39"/>
      <c r="I100" s="39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>
        <v>12.1</v>
      </c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40">
        <f t="shared" si="6"/>
        <v>1</v>
      </c>
      <c r="DF100" s="38">
        <f t="shared" si="7"/>
        <v>12.1</v>
      </c>
      <c r="DG100" s="41" t="str" cm="1">
        <f t="array" ref="DG100">IF(DE100&gt;=8,ROUND(AVERAGE(_xlfn.TAKE(_xlfn.TAKE(_xlfn._xlws.SORT(_xlfn.TAKE(_xlfn._xlws.FILTER(D100:DD100,D100:DD100&lt;&gt;""),1,-8),1,1,TRUE),,7),,-6)),1),"")</f>
        <v/>
      </c>
      <c r="DH100" s="42" t="s">
        <v>7</v>
      </c>
      <c r="DI100" s="43" t="str">
        <f t="shared" si="8"/>
        <v/>
      </c>
      <c r="DK100" t="str" cm="1">
        <f t="array" ref="DK100">IF(DE100&gt;=8,_xlfn.TAKE(_xlfn._xlws.FILTER(D100:DD100,D100:DD100&lt;&gt;""),1,-8),"")</f>
        <v/>
      </c>
    </row>
    <row r="101" spans="1:122" x14ac:dyDescent="0.25">
      <c r="A101" s="67">
        <v>10486156</v>
      </c>
      <c r="B101" s="21" t="s">
        <v>151</v>
      </c>
      <c r="C101" s="31" t="s">
        <v>161</v>
      </c>
      <c r="D101" s="38"/>
      <c r="E101" s="38"/>
      <c r="F101" s="38"/>
      <c r="G101" s="38"/>
      <c r="H101" s="39"/>
      <c r="I101" s="39"/>
      <c r="J101" s="38"/>
      <c r="K101" s="38"/>
      <c r="L101" s="38"/>
      <c r="M101" s="38"/>
      <c r="N101" s="38"/>
      <c r="O101" s="38">
        <v>16.600000000000001</v>
      </c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40">
        <f t="shared" si="6"/>
        <v>1</v>
      </c>
      <c r="DF101" s="38">
        <f t="shared" si="7"/>
        <v>16.600000000000001</v>
      </c>
      <c r="DG101" s="41" t="str" cm="1">
        <f t="array" ref="DG101">IF(DE101&gt;=8,ROUND(AVERAGE(_xlfn.TAKE(_xlfn.TAKE(_xlfn._xlws.SORT(_xlfn.TAKE(_xlfn._xlws.FILTER(D101:DD101,D101:DD101&lt;&gt;""),1,-8),1,1,TRUE),,7),,-6)),1),"")</f>
        <v/>
      </c>
      <c r="DH101" s="42" t="s">
        <v>7</v>
      </c>
      <c r="DI101" s="43" t="str">
        <f t="shared" si="8"/>
        <v/>
      </c>
      <c r="DK101" t="str" cm="1">
        <f t="array" ref="DK101">IF(DE101&gt;=8,_xlfn.TAKE(_xlfn._xlws.FILTER(D101:DD101,D101:DD101&lt;&gt;""),1,-8),"")</f>
        <v/>
      </c>
    </row>
    <row r="102" spans="1:122" x14ac:dyDescent="0.25">
      <c r="A102" s="67">
        <v>256516</v>
      </c>
      <c r="B102" s="21" t="s">
        <v>172</v>
      </c>
      <c r="C102" s="31" t="s">
        <v>7</v>
      </c>
      <c r="D102" s="38"/>
      <c r="E102" s="38"/>
      <c r="F102" s="38"/>
      <c r="G102" s="38"/>
      <c r="H102" s="39"/>
      <c r="I102" s="39"/>
      <c r="J102" s="38"/>
      <c r="K102" s="38"/>
      <c r="L102" s="38"/>
      <c r="M102" s="38"/>
      <c r="N102" s="38"/>
      <c r="O102" s="38"/>
      <c r="P102" s="38"/>
      <c r="Q102" s="38">
        <v>25.3</v>
      </c>
      <c r="R102" s="38">
        <v>27.3</v>
      </c>
      <c r="S102" s="38">
        <v>21.4</v>
      </c>
      <c r="T102" s="38"/>
      <c r="U102" s="38"/>
      <c r="V102" s="38"/>
      <c r="W102" s="38"/>
      <c r="X102" s="38"/>
      <c r="Y102" s="38"/>
      <c r="Z102" s="38"/>
      <c r="AA102" s="38">
        <v>28.3</v>
      </c>
      <c r="AB102" s="38">
        <v>18.5</v>
      </c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>
        <v>23.4</v>
      </c>
      <c r="BC102" s="38">
        <v>15.6</v>
      </c>
      <c r="BD102" s="38">
        <v>22.4</v>
      </c>
      <c r="BE102" s="38"/>
      <c r="BF102" s="38"/>
      <c r="BG102" s="38"/>
      <c r="BH102" s="38"/>
      <c r="BI102" s="38"/>
      <c r="BJ102" s="38"/>
      <c r="BK102" s="38"/>
      <c r="BL102" s="38"/>
      <c r="BM102" s="38"/>
      <c r="BN102" s="38">
        <v>23.4</v>
      </c>
      <c r="BO102" s="38">
        <v>22.4</v>
      </c>
      <c r="BP102" s="38"/>
      <c r="BQ102" s="38"/>
      <c r="BR102" s="38"/>
      <c r="BS102" s="38"/>
      <c r="BT102" s="38"/>
      <c r="BU102" s="38"/>
      <c r="BV102" s="38"/>
      <c r="BW102" s="38">
        <v>28.6</v>
      </c>
      <c r="BX102" s="38"/>
      <c r="BY102" s="38">
        <v>27.3</v>
      </c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40">
        <f t="shared" si="6"/>
        <v>12</v>
      </c>
      <c r="DF102" s="38">
        <f t="shared" si="7"/>
        <v>23.7</v>
      </c>
      <c r="DG102" s="41" cm="1">
        <f t="array" ref="DG102">IF(DE102&gt;=8,ROUND(AVERAGE(_xlfn.TAKE(_xlfn.TAKE(_xlfn._xlws.SORT(_xlfn.TAKE(_xlfn._xlws.FILTER(D102:DD102,D102:DD102&lt;&gt;""),1,-8),1,1,TRUE),,7),,-6)),1),"")</f>
        <v>22.9</v>
      </c>
      <c r="DH102" s="42" t="s">
        <v>7</v>
      </c>
      <c r="DI102" s="43">
        <f t="shared" si="8"/>
        <v>-19.507999999999999</v>
      </c>
      <c r="DK102" cm="1">
        <f t="array" ref="DK102:DR102">IF(DE102&gt;=8,_xlfn.TAKE(_xlfn._xlws.FILTER(D102:DD102,D102:DD102&lt;&gt;""),1,-8),"")</f>
        <v>18.5</v>
      </c>
      <c r="DL102">
        <v>23.4</v>
      </c>
      <c r="DM102">
        <v>15.6</v>
      </c>
      <c r="DN102">
        <v>22.4</v>
      </c>
      <c r="DO102">
        <v>23.4</v>
      </c>
      <c r="DP102">
        <v>22.4</v>
      </c>
      <c r="DQ102">
        <v>28.6</v>
      </c>
      <c r="DR102">
        <v>27.3</v>
      </c>
    </row>
    <row r="103" spans="1:122" x14ac:dyDescent="0.25">
      <c r="A103" s="37">
        <v>613191</v>
      </c>
      <c r="B103" s="21" t="s">
        <v>40</v>
      </c>
      <c r="C103" s="31" t="s">
        <v>41</v>
      </c>
      <c r="D103" s="38"/>
      <c r="E103" s="38">
        <v>8.8000000000000007</v>
      </c>
      <c r="F103" s="38"/>
      <c r="G103" s="38"/>
      <c r="H103" s="39">
        <v>14.2</v>
      </c>
      <c r="I103" s="39"/>
      <c r="J103" s="38"/>
      <c r="K103" s="38">
        <v>12.7</v>
      </c>
      <c r="L103" s="38">
        <v>4.7</v>
      </c>
      <c r="M103" s="38"/>
      <c r="N103" s="38"/>
      <c r="O103" s="38">
        <v>11.4</v>
      </c>
      <c r="P103" s="38">
        <v>8.8000000000000007</v>
      </c>
      <c r="Q103" s="38"/>
      <c r="R103" s="38">
        <v>12.3</v>
      </c>
      <c r="S103" s="38"/>
      <c r="T103" s="38"/>
      <c r="U103" s="38"/>
      <c r="V103" s="38"/>
      <c r="W103" s="38"/>
      <c r="X103" s="38"/>
      <c r="Y103" s="38">
        <v>6.8</v>
      </c>
      <c r="Z103" s="38"/>
      <c r="AA103" s="38">
        <v>12.7</v>
      </c>
      <c r="AB103" s="38"/>
      <c r="AC103" s="38"/>
      <c r="AD103" s="38"/>
      <c r="AE103" s="38">
        <v>7.8</v>
      </c>
      <c r="AF103" s="38"/>
      <c r="AG103" s="38">
        <v>10.7</v>
      </c>
      <c r="AH103" s="38">
        <v>7.6</v>
      </c>
      <c r="AI103" s="38"/>
      <c r="AJ103" s="38">
        <v>10.4</v>
      </c>
      <c r="AK103" s="38"/>
      <c r="AL103" s="38">
        <v>7.5</v>
      </c>
      <c r="AM103" s="38">
        <v>6.6</v>
      </c>
      <c r="AN103" s="38"/>
      <c r="AO103" s="38"/>
      <c r="AP103" s="38"/>
      <c r="AQ103" s="38"/>
      <c r="AR103" s="38"/>
      <c r="AS103" s="38"/>
      <c r="AT103" s="38">
        <v>14.2</v>
      </c>
      <c r="AU103" s="38">
        <v>10.3</v>
      </c>
      <c r="AV103" s="38"/>
      <c r="AW103" s="38">
        <v>5.7</v>
      </c>
      <c r="AX103" s="38">
        <v>10.3</v>
      </c>
      <c r="AY103" s="38">
        <v>9.5</v>
      </c>
      <c r="AZ103" s="38"/>
      <c r="BA103" s="38"/>
      <c r="BB103" s="38"/>
      <c r="BC103" s="38">
        <v>6.6</v>
      </c>
      <c r="BD103" s="38">
        <v>10.4</v>
      </c>
      <c r="BE103" s="38"/>
      <c r="BF103" s="38">
        <v>17.100000000000001</v>
      </c>
      <c r="BG103" s="38"/>
      <c r="BH103" s="38">
        <v>11.7</v>
      </c>
      <c r="BI103" s="38">
        <v>5.7</v>
      </c>
      <c r="BJ103" s="38"/>
      <c r="BK103" s="38"/>
      <c r="BL103" s="38"/>
      <c r="BM103" s="38">
        <v>8.8000000000000007</v>
      </c>
      <c r="BN103" s="38">
        <v>9.5</v>
      </c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>
        <v>3.8</v>
      </c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40">
        <f t="shared" si="6"/>
        <v>28</v>
      </c>
      <c r="DF103" s="38">
        <f t="shared" si="7"/>
        <v>9.5</v>
      </c>
      <c r="DG103" s="41" cm="1">
        <f t="array" ref="DG103">IF(DE103&gt;=8,ROUND(AVERAGE(_xlfn.TAKE(_xlfn.TAKE(_xlfn._xlws.SORT(_xlfn.TAKE(_xlfn._xlws.FILTER(D103:DD103,D103:DD103&lt;&gt;""),1,-8),1,1,TRUE),,7),,-6)),1),"")</f>
        <v>8.8000000000000007</v>
      </c>
      <c r="DH103" s="42" t="s">
        <v>12</v>
      </c>
      <c r="DI103" s="43">
        <f t="shared" si="8"/>
        <v>-6.2670000000000003</v>
      </c>
      <c r="DK103" cm="1">
        <f t="array" ref="DK103:DR103">IF(DE103&gt;=8,_xlfn.TAKE(_xlfn._xlws.FILTER(D103:DD103,D103:DD103&lt;&gt;""),1,-8),"")</f>
        <v>6.6</v>
      </c>
      <c r="DL103">
        <v>10.4</v>
      </c>
      <c r="DM103">
        <v>17.100000000000001</v>
      </c>
      <c r="DN103">
        <v>11.7</v>
      </c>
      <c r="DO103">
        <v>5.7</v>
      </c>
      <c r="DP103">
        <v>8.8000000000000007</v>
      </c>
      <c r="DQ103">
        <v>9.5</v>
      </c>
      <c r="DR103">
        <v>3.8</v>
      </c>
    </row>
    <row r="104" spans="1:122" x14ac:dyDescent="0.25">
      <c r="A104" s="37">
        <v>2491197</v>
      </c>
      <c r="B104" s="21" t="s">
        <v>101</v>
      </c>
      <c r="C104" s="31" t="s">
        <v>105</v>
      </c>
      <c r="D104" s="38">
        <v>14.6</v>
      </c>
      <c r="E104" s="38"/>
      <c r="F104" s="38">
        <v>14.6</v>
      </c>
      <c r="G104" s="38"/>
      <c r="H104" s="39">
        <v>19</v>
      </c>
      <c r="I104" s="39">
        <v>13.6</v>
      </c>
      <c r="J104" s="38"/>
      <c r="K104" s="38">
        <v>23.4</v>
      </c>
      <c r="L104" s="38"/>
      <c r="M104" s="38">
        <v>12.7</v>
      </c>
      <c r="N104" s="38"/>
      <c r="O104" s="38"/>
      <c r="P104" s="38"/>
      <c r="Q104" s="38"/>
      <c r="R104" s="38">
        <v>16.100000000000001</v>
      </c>
      <c r="S104" s="38">
        <v>16.600000000000001</v>
      </c>
      <c r="T104" s="38">
        <v>13.1</v>
      </c>
      <c r="U104" s="38">
        <v>15.8</v>
      </c>
      <c r="V104" s="38">
        <v>11.4</v>
      </c>
      <c r="W104" s="38">
        <v>22.4</v>
      </c>
      <c r="X104" s="38"/>
      <c r="Y104" s="38">
        <v>14.6</v>
      </c>
      <c r="Z104" s="38"/>
      <c r="AA104" s="38"/>
      <c r="AB104" s="38">
        <v>16.600000000000001</v>
      </c>
      <c r="AC104" s="38"/>
      <c r="AD104" s="38"/>
      <c r="AE104" s="38">
        <v>10.7</v>
      </c>
      <c r="AF104" s="38"/>
      <c r="AG104" s="38"/>
      <c r="AH104" s="38"/>
      <c r="AI104" s="38">
        <v>9.6999999999999993</v>
      </c>
      <c r="AJ104" s="38"/>
      <c r="AK104" s="38">
        <v>18.5</v>
      </c>
      <c r="AL104" s="38"/>
      <c r="AM104" s="38">
        <v>12.7</v>
      </c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>
        <v>11.7</v>
      </c>
      <c r="AY104" s="38">
        <v>16.600000000000001</v>
      </c>
      <c r="AZ104" s="38"/>
      <c r="BA104" s="38"/>
      <c r="BB104" s="38"/>
      <c r="BC104" s="38">
        <v>9.5</v>
      </c>
      <c r="BD104" s="38">
        <v>11.4</v>
      </c>
      <c r="BE104" s="38"/>
      <c r="BF104" s="38">
        <v>17.100000000000001</v>
      </c>
      <c r="BG104" s="38"/>
      <c r="BH104" s="38">
        <v>14.2</v>
      </c>
      <c r="BI104" s="38"/>
      <c r="BJ104" s="38"/>
      <c r="BK104" s="38"/>
      <c r="BL104" s="38"/>
      <c r="BM104" s="38"/>
      <c r="BN104" s="38"/>
      <c r="BO104" s="38"/>
      <c r="BP104" s="38"/>
      <c r="BQ104" s="38">
        <v>13.1</v>
      </c>
      <c r="BR104" s="38">
        <v>15.8</v>
      </c>
      <c r="BS104" s="38"/>
      <c r="BT104" s="38"/>
      <c r="BU104" s="38"/>
      <c r="BV104" s="38"/>
      <c r="BW104" s="38"/>
      <c r="BX104" s="38"/>
      <c r="BY104" s="38">
        <v>8.8000000000000007</v>
      </c>
      <c r="BZ104" s="38"/>
      <c r="CA104" s="38"/>
      <c r="CB104" s="38">
        <v>9.5</v>
      </c>
      <c r="CC104" s="38">
        <v>14.2</v>
      </c>
      <c r="CD104" s="38"/>
      <c r="CE104" s="38"/>
      <c r="CF104" s="38"/>
      <c r="CG104" s="38">
        <v>10.4</v>
      </c>
      <c r="CH104" s="38">
        <v>12.3</v>
      </c>
      <c r="CI104" s="38">
        <v>11.4</v>
      </c>
      <c r="CJ104" s="38"/>
      <c r="CK104" s="38"/>
      <c r="CL104" s="38">
        <v>13.3</v>
      </c>
      <c r="CM104" s="38">
        <v>12.3</v>
      </c>
      <c r="CN104" s="38">
        <v>14.9</v>
      </c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40">
        <f t="shared" si="6"/>
        <v>35</v>
      </c>
      <c r="DF104" s="38">
        <f t="shared" si="7"/>
        <v>14.1</v>
      </c>
      <c r="DG104" s="41" cm="1">
        <f t="array" ref="DG104">IF(DE104&gt;=8,ROUND(AVERAGE(_xlfn.TAKE(_xlfn.TAKE(_xlfn._xlws.SORT(_xlfn.TAKE(_xlfn._xlws.FILTER(D104:DD104,D104:DD104&lt;&gt;""),1,-8),1,1,TRUE),,7),,-6)),1),"")</f>
        <v>12.3</v>
      </c>
      <c r="DH104" s="42" t="s">
        <v>7</v>
      </c>
      <c r="DI104" s="43">
        <f t="shared" si="8"/>
        <v>-8.6270000000000007</v>
      </c>
      <c r="DK104" cm="1">
        <f t="array" ref="DK104:DR104">IF(DE104&gt;=8,_xlfn.TAKE(_xlfn._xlws.FILTER(D104:DD104,D104:DD104&lt;&gt;""),1,-8),"")</f>
        <v>9.5</v>
      </c>
      <c r="DL104">
        <v>14.2</v>
      </c>
      <c r="DM104">
        <v>10.4</v>
      </c>
      <c r="DN104">
        <v>12.3</v>
      </c>
      <c r="DO104">
        <v>11.4</v>
      </c>
      <c r="DP104">
        <v>13.3</v>
      </c>
      <c r="DQ104">
        <v>12.3</v>
      </c>
      <c r="DR104">
        <v>14.9</v>
      </c>
    </row>
    <row r="105" spans="1:122" x14ac:dyDescent="0.25">
      <c r="A105" s="37">
        <v>2479978</v>
      </c>
      <c r="B105" s="21" t="s">
        <v>73</v>
      </c>
      <c r="C105" s="31" t="s">
        <v>74</v>
      </c>
      <c r="D105" s="38"/>
      <c r="E105" s="38">
        <v>13.6</v>
      </c>
      <c r="F105" s="38">
        <v>11.8</v>
      </c>
      <c r="G105" s="38"/>
      <c r="H105" s="39"/>
      <c r="I105" s="45"/>
      <c r="J105" s="38"/>
      <c r="K105" s="38">
        <v>20.5</v>
      </c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40">
        <f t="shared" si="6"/>
        <v>3</v>
      </c>
      <c r="DF105" s="38">
        <f t="shared" si="7"/>
        <v>15.3</v>
      </c>
      <c r="DG105" s="41" t="str" cm="1">
        <f t="array" ref="DG105">IF(DE105&gt;=8,ROUND(AVERAGE(_xlfn.TAKE(_xlfn.TAKE(_xlfn._xlws.SORT(_xlfn.TAKE(_xlfn._xlws.FILTER(D105:DD105,D105:DD105&lt;&gt;""),1,-8),1,1,TRUE),,7),,-6)),1),"")</f>
        <v/>
      </c>
      <c r="DH105" s="42" t="s">
        <v>7</v>
      </c>
      <c r="DI105" s="43" t="str">
        <f t="shared" si="8"/>
        <v/>
      </c>
      <c r="DK105" t="str" cm="1">
        <f t="array" ref="DK105">IF(DE105&gt;=8,_xlfn.TAKE(_xlfn._xlws.FILTER(D105:DD105,D105:DD105&lt;&gt;""),1,-8),"")</f>
        <v/>
      </c>
    </row>
    <row r="106" spans="1:122" x14ac:dyDescent="0.25">
      <c r="A106" s="37">
        <v>9299245</v>
      </c>
      <c r="B106" s="21" t="s">
        <v>53</v>
      </c>
      <c r="C106" s="31" t="s">
        <v>55</v>
      </c>
      <c r="D106" s="38">
        <v>27.3</v>
      </c>
      <c r="E106" s="38">
        <v>26.3</v>
      </c>
      <c r="F106" s="38"/>
      <c r="G106" s="38">
        <v>20.5</v>
      </c>
      <c r="H106" s="39">
        <v>34.1</v>
      </c>
      <c r="I106" s="39"/>
      <c r="J106" s="38"/>
      <c r="K106" s="38"/>
      <c r="L106" s="38">
        <v>25.4</v>
      </c>
      <c r="M106" s="38"/>
      <c r="N106" s="38"/>
      <c r="O106" s="38"/>
      <c r="P106" s="38"/>
      <c r="Q106" s="38">
        <v>26.3</v>
      </c>
      <c r="R106" s="38"/>
      <c r="S106" s="38"/>
      <c r="T106" s="38">
        <v>26.3</v>
      </c>
      <c r="U106" s="38">
        <v>27.3</v>
      </c>
      <c r="V106" s="38"/>
      <c r="W106" s="38">
        <v>27.3</v>
      </c>
      <c r="X106" s="38"/>
      <c r="Y106" s="38">
        <v>26.3</v>
      </c>
      <c r="Z106" s="38"/>
      <c r="AA106" s="38"/>
      <c r="AB106" s="38">
        <v>24.4</v>
      </c>
      <c r="AC106" s="38"/>
      <c r="AD106" s="38"/>
      <c r="AE106" s="38"/>
      <c r="AF106" s="38"/>
      <c r="AG106" s="38">
        <v>23.4</v>
      </c>
      <c r="AH106" s="38">
        <v>31.2</v>
      </c>
      <c r="AI106" s="38"/>
      <c r="AJ106" s="38"/>
      <c r="AK106" s="38">
        <v>28.3</v>
      </c>
      <c r="AL106" s="38">
        <v>21.4</v>
      </c>
      <c r="AM106" s="38">
        <v>26.3</v>
      </c>
      <c r="AN106" s="38"/>
      <c r="AO106" s="38">
        <v>20.5</v>
      </c>
      <c r="AP106" s="38"/>
      <c r="AQ106" s="38"/>
      <c r="AR106" s="38"/>
      <c r="AS106" s="38">
        <v>23.4</v>
      </c>
      <c r="AT106" s="38">
        <v>20.5</v>
      </c>
      <c r="AU106" s="38"/>
      <c r="AV106" s="38">
        <v>23.4</v>
      </c>
      <c r="AW106" s="38">
        <v>14.6</v>
      </c>
      <c r="AX106" s="38"/>
      <c r="AY106" s="38">
        <v>18.399999999999999</v>
      </c>
      <c r="AZ106" s="38"/>
      <c r="BA106" s="38"/>
      <c r="BB106" s="38"/>
      <c r="BC106" s="38">
        <v>25.3</v>
      </c>
      <c r="BD106" s="38">
        <v>28.3</v>
      </c>
      <c r="BE106" s="38">
        <v>27.3</v>
      </c>
      <c r="BF106" s="38">
        <v>29.2</v>
      </c>
      <c r="BG106" s="38"/>
      <c r="BH106" s="38"/>
      <c r="BI106" s="38">
        <v>28.6</v>
      </c>
      <c r="BJ106" s="38"/>
      <c r="BK106" s="38"/>
      <c r="BL106" s="38"/>
      <c r="BM106" s="38">
        <v>29.2</v>
      </c>
      <c r="BN106" s="38"/>
      <c r="BO106" s="38"/>
      <c r="BP106" s="38"/>
      <c r="BQ106" s="38">
        <v>30.2</v>
      </c>
      <c r="BR106" s="38">
        <v>26.3</v>
      </c>
      <c r="BS106" s="38"/>
      <c r="BT106" s="38"/>
      <c r="BU106" s="38"/>
      <c r="BV106" s="38"/>
      <c r="BW106" s="38"/>
      <c r="BX106" s="38"/>
      <c r="BY106" s="38">
        <v>24.4</v>
      </c>
      <c r="BZ106" s="38"/>
      <c r="CA106" s="38"/>
      <c r="CB106" s="38">
        <v>28.3</v>
      </c>
      <c r="CC106" s="38">
        <v>29.2</v>
      </c>
      <c r="CD106" s="38"/>
      <c r="CE106" s="38"/>
      <c r="CF106" s="38">
        <v>33.1</v>
      </c>
      <c r="CG106" s="38"/>
      <c r="CH106" s="38">
        <v>22.4</v>
      </c>
      <c r="CI106" s="38">
        <v>26.3</v>
      </c>
      <c r="CJ106" s="38">
        <v>27.3</v>
      </c>
      <c r="CK106" s="38">
        <v>23.4</v>
      </c>
      <c r="CL106" s="38">
        <v>28.3</v>
      </c>
      <c r="CM106" s="38"/>
      <c r="CN106" s="38">
        <v>25.3</v>
      </c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40">
        <f t="shared" si="6"/>
        <v>40</v>
      </c>
      <c r="DF106" s="38">
        <f t="shared" si="7"/>
        <v>25.9</v>
      </c>
      <c r="DG106" s="41" cm="1">
        <f t="array" ref="DG106">IF(DE106&gt;=8,ROUND(AVERAGE(_xlfn.TAKE(_xlfn.TAKE(_xlfn._xlws.SORT(_xlfn.TAKE(_xlfn._xlws.FILTER(D106:DD106,D106:DD106&lt;&gt;""),1,-8),1,1,TRUE),,7),,-6)),1),"")</f>
        <v>26.6</v>
      </c>
      <c r="DH106" s="42" t="s">
        <v>7</v>
      </c>
      <c r="DI106" s="43">
        <f t="shared" si="8"/>
        <v>-23.306000000000001</v>
      </c>
      <c r="DK106" cm="1">
        <f t="array" ref="DK106:DR106">IF(DE106&gt;=8,_xlfn.TAKE(_xlfn._xlws.FILTER(D106:DD106,D106:DD106&lt;&gt;""),1,-8),"")</f>
        <v>29.2</v>
      </c>
      <c r="DL106">
        <v>33.1</v>
      </c>
      <c r="DM106">
        <v>22.4</v>
      </c>
      <c r="DN106">
        <v>26.3</v>
      </c>
      <c r="DO106">
        <v>27.3</v>
      </c>
      <c r="DP106">
        <v>23.4</v>
      </c>
      <c r="DQ106">
        <v>28.3</v>
      </c>
      <c r="DR106">
        <v>25.3</v>
      </c>
    </row>
    <row r="107" spans="1:122" ht="15" customHeight="1" x14ac:dyDescent="0.25">
      <c r="A107" s="37">
        <v>1608864</v>
      </c>
      <c r="B107" s="21" t="s">
        <v>68</v>
      </c>
      <c r="C107" s="31" t="s">
        <v>55</v>
      </c>
      <c r="D107" s="38"/>
      <c r="E107" s="38">
        <v>10.7</v>
      </c>
      <c r="F107" s="38">
        <v>12.7</v>
      </c>
      <c r="G107" s="38">
        <v>21.4</v>
      </c>
      <c r="H107" s="39">
        <v>10.4</v>
      </c>
      <c r="I107" s="39">
        <v>16.600000000000001</v>
      </c>
      <c r="J107" s="38"/>
      <c r="K107" s="38"/>
      <c r="L107" s="38">
        <v>5.7</v>
      </c>
      <c r="M107" s="38"/>
      <c r="N107" s="38"/>
      <c r="O107" s="38"/>
      <c r="P107" s="38"/>
      <c r="Q107" s="38"/>
      <c r="R107" s="38">
        <v>16.100000000000001</v>
      </c>
      <c r="S107" s="38"/>
      <c r="T107" s="38"/>
      <c r="U107" s="38"/>
      <c r="V107" s="38"/>
      <c r="W107" s="38"/>
      <c r="X107" s="38"/>
      <c r="Y107" s="38">
        <v>13.6</v>
      </c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>
        <v>14.6</v>
      </c>
      <c r="AZ107" s="38"/>
      <c r="BA107" s="38"/>
      <c r="BB107" s="38"/>
      <c r="BC107" s="38"/>
      <c r="BD107" s="38"/>
      <c r="BE107" s="38"/>
      <c r="BF107" s="38"/>
      <c r="BG107" s="38"/>
      <c r="BH107" s="38"/>
      <c r="BI107" s="38">
        <v>15.2</v>
      </c>
      <c r="BJ107" s="38"/>
      <c r="BK107" s="38"/>
      <c r="BL107" s="38"/>
      <c r="BM107" s="38">
        <v>11.7</v>
      </c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40">
        <f t="shared" si="6"/>
        <v>11</v>
      </c>
      <c r="DF107" s="38">
        <f t="shared" si="7"/>
        <v>13.5</v>
      </c>
      <c r="DG107" s="41" cm="1">
        <f t="array" ref="DG107">IF(DE107&gt;=8,ROUND(AVERAGE(_xlfn.TAKE(_xlfn.TAKE(_xlfn._xlws.SORT(_xlfn.TAKE(_xlfn._xlws.FILTER(D107:DD107,D107:DD107&lt;&gt;""),1,-8),1,1,TRUE),,7),,-6)),1),"")</f>
        <v>13.6</v>
      </c>
      <c r="DH107" s="42" t="s">
        <v>7</v>
      </c>
      <c r="DI107" s="43">
        <f t="shared" si="8"/>
        <v>-9.9610000000000003</v>
      </c>
      <c r="DK107" cm="1">
        <f t="array" ref="DK107:DR107">IF(DE107&gt;=8,_xlfn.TAKE(_xlfn._xlws.FILTER(D107:DD107,D107:DD107&lt;&gt;""),1,-8),"")</f>
        <v>10.4</v>
      </c>
      <c r="DL107">
        <v>16.600000000000001</v>
      </c>
      <c r="DM107">
        <v>5.7</v>
      </c>
      <c r="DN107">
        <v>16.100000000000001</v>
      </c>
      <c r="DO107">
        <v>13.6</v>
      </c>
      <c r="DP107">
        <v>14.6</v>
      </c>
      <c r="DQ107">
        <v>15.2</v>
      </c>
      <c r="DR107">
        <v>11.7</v>
      </c>
    </row>
    <row r="108" spans="1:122" x14ac:dyDescent="0.25">
      <c r="A108" s="37">
        <v>629249</v>
      </c>
      <c r="B108" s="21" t="s">
        <v>92</v>
      </c>
      <c r="C108" s="31" t="s">
        <v>93</v>
      </c>
      <c r="D108" s="38">
        <v>15.6</v>
      </c>
      <c r="E108" s="38">
        <v>17.5</v>
      </c>
      <c r="F108" s="38">
        <v>14.6</v>
      </c>
      <c r="G108" s="38">
        <v>28.3</v>
      </c>
      <c r="H108" s="39">
        <v>20.9</v>
      </c>
      <c r="I108" s="39"/>
      <c r="J108" s="38"/>
      <c r="K108" s="38"/>
      <c r="L108" s="38">
        <v>15.2</v>
      </c>
      <c r="M108" s="38">
        <v>19.5</v>
      </c>
      <c r="N108" s="38"/>
      <c r="O108" s="38">
        <v>15.2</v>
      </c>
      <c r="P108" s="38"/>
      <c r="Q108" s="38">
        <v>10.7</v>
      </c>
      <c r="R108" s="38"/>
      <c r="S108" s="38"/>
      <c r="T108" s="38">
        <v>14.6</v>
      </c>
      <c r="U108" s="38">
        <v>15.6</v>
      </c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40">
        <f t="shared" si="6"/>
        <v>11</v>
      </c>
      <c r="DF108" s="38">
        <f t="shared" si="7"/>
        <v>17.100000000000001</v>
      </c>
      <c r="DG108" s="41" cm="1">
        <f t="array" ref="DG108">IF(DE108&gt;=8,ROUND(AVERAGE(_xlfn.TAKE(_xlfn.TAKE(_xlfn._xlws.SORT(_xlfn.TAKE(_xlfn._xlws.FILTER(D108:DD108,D108:DD108&lt;&gt;""),1,-8),1,1,TRUE),,7),,-6)),1),"")</f>
        <v>16.8</v>
      </c>
      <c r="DH108" s="42" t="s">
        <v>7</v>
      </c>
      <c r="DI108" s="43">
        <f t="shared" si="8"/>
        <v>-13.246</v>
      </c>
      <c r="DK108" cm="1">
        <f t="array" ref="DK108:DR108">IF(DE108&gt;=8,_xlfn.TAKE(_xlfn._xlws.FILTER(D108:DD108,D108:DD108&lt;&gt;""),1,-8),"")</f>
        <v>28.3</v>
      </c>
      <c r="DL108">
        <v>20.9</v>
      </c>
      <c r="DM108">
        <v>15.2</v>
      </c>
      <c r="DN108">
        <v>19.5</v>
      </c>
      <c r="DO108">
        <v>15.2</v>
      </c>
      <c r="DP108">
        <v>10.7</v>
      </c>
      <c r="DQ108">
        <v>14.6</v>
      </c>
      <c r="DR108">
        <v>15.6</v>
      </c>
    </row>
    <row r="109" spans="1:122" ht="15" customHeight="1" x14ac:dyDescent="0.25">
      <c r="A109" s="37">
        <v>7538389</v>
      </c>
      <c r="B109" s="21" t="s">
        <v>92</v>
      </c>
      <c r="C109" s="31" t="s">
        <v>94</v>
      </c>
      <c r="D109" s="38"/>
      <c r="E109" s="38">
        <v>20.5</v>
      </c>
      <c r="F109" s="38"/>
      <c r="G109" s="38">
        <v>24.4</v>
      </c>
      <c r="H109" s="39">
        <v>22.4</v>
      </c>
      <c r="I109" s="39"/>
      <c r="J109" s="38"/>
      <c r="K109" s="38">
        <v>21.4</v>
      </c>
      <c r="L109" s="38">
        <v>26.5</v>
      </c>
      <c r="M109" s="38">
        <v>23.4</v>
      </c>
      <c r="N109" s="38"/>
      <c r="O109" s="38">
        <v>26.3</v>
      </c>
      <c r="P109" s="38"/>
      <c r="Q109" s="38">
        <v>22.4</v>
      </c>
      <c r="R109" s="38">
        <v>25.3</v>
      </c>
      <c r="S109" s="38">
        <v>23.4</v>
      </c>
      <c r="T109" s="38">
        <v>19.5</v>
      </c>
      <c r="U109" s="38">
        <v>19.5</v>
      </c>
      <c r="V109" s="38">
        <v>22.4</v>
      </c>
      <c r="W109" s="38">
        <v>30.2</v>
      </c>
      <c r="X109" s="38"/>
      <c r="Y109" s="38">
        <v>21.4</v>
      </c>
      <c r="Z109" s="38"/>
      <c r="AA109" s="38">
        <v>22.4</v>
      </c>
      <c r="AB109" s="38">
        <v>22.4</v>
      </c>
      <c r="AC109" s="38"/>
      <c r="AD109" s="38"/>
      <c r="AE109" s="38"/>
      <c r="AF109" s="38"/>
      <c r="AG109" s="38">
        <v>25.3</v>
      </c>
      <c r="AH109" s="38">
        <v>19.5</v>
      </c>
      <c r="AI109" s="38">
        <v>22.4</v>
      </c>
      <c r="AJ109" s="38">
        <v>25.3</v>
      </c>
      <c r="AK109" s="38">
        <v>17.5</v>
      </c>
      <c r="AL109" s="38">
        <v>22.4</v>
      </c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>
        <v>27.3</v>
      </c>
      <c r="BD109" s="38">
        <v>26.3</v>
      </c>
      <c r="BE109" s="38">
        <v>27.3</v>
      </c>
      <c r="BF109" s="38"/>
      <c r="BG109" s="38"/>
      <c r="BH109" s="38"/>
      <c r="BI109" s="38"/>
      <c r="BJ109" s="38">
        <v>19.5</v>
      </c>
      <c r="BK109" s="38"/>
      <c r="BL109" s="38"/>
      <c r="BM109" s="38"/>
      <c r="BN109" s="38">
        <v>24.4</v>
      </c>
      <c r="BO109" s="38"/>
      <c r="BP109" s="38"/>
      <c r="BQ109" s="38">
        <v>25.4</v>
      </c>
      <c r="BR109" s="38">
        <v>27.5</v>
      </c>
      <c r="BS109" s="38"/>
      <c r="BT109" s="38"/>
      <c r="BU109" s="38"/>
      <c r="BV109" s="38"/>
      <c r="BW109" s="38"/>
      <c r="BX109" s="38"/>
      <c r="BY109" s="38">
        <v>19.5</v>
      </c>
      <c r="BZ109" s="38"/>
      <c r="CA109" s="38"/>
      <c r="CB109" s="38"/>
      <c r="CC109" s="38">
        <v>19.5</v>
      </c>
      <c r="CD109" s="38">
        <v>22.4</v>
      </c>
      <c r="CE109" s="38">
        <v>23.4</v>
      </c>
      <c r="CF109" s="38">
        <v>25.3</v>
      </c>
      <c r="CG109" s="38">
        <v>19.5</v>
      </c>
      <c r="CH109" s="38"/>
      <c r="CI109" s="38">
        <v>19.5</v>
      </c>
      <c r="CJ109" s="38">
        <v>17.5</v>
      </c>
      <c r="CK109" s="38">
        <v>18.5</v>
      </c>
      <c r="CL109" s="38">
        <v>21.4</v>
      </c>
      <c r="CM109" s="38"/>
      <c r="CN109" s="38">
        <v>19.5</v>
      </c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40">
        <f t="shared" si="6"/>
        <v>41</v>
      </c>
      <c r="DF109" s="38">
        <f t="shared" si="7"/>
        <v>22.7</v>
      </c>
      <c r="DG109" s="41" cm="1">
        <f t="array" ref="DG109">IF(DE109&gt;=8,ROUND(AVERAGE(_xlfn.TAKE(_xlfn.TAKE(_xlfn._xlws.SORT(_xlfn.TAKE(_xlfn._xlws.FILTER(D109:DD109,D109:DD109&lt;&gt;""),1,-8),1,1,TRUE),,7),,-6)),1),"")</f>
        <v>20.3</v>
      </c>
      <c r="DH109" s="42" t="s">
        <v>7</v>
      </c>
      <c r="DI109" s="43">
        <f t="shared" si="8"/>
        <v>-16.838999999999999</v>
      </c>
      <c r="DK109" cm="1">
        <f t="array" ref="DK109:DR109">IF(DE109&gt;=8,_xlfn.TAKE(_xlfn._xlws.FILTER(D109:DD109,D109:DD109&lt;&gt;""),1,-8),"")</f>
        <v>23.4</v>
      </c>
      <c r="DL109">
        <v>25.3</v>
      </c>
      <c r="DM109">
        <v>19.5</v>
      </c>
      <c r="DN109">
        <v>19.5</v>
      </c>
      <c r="DO109">
        <v>17.5</v>
      </c>
      <c r="DP109">
        <v>18.5</v>
      </c>
      <c r="DQ109">
        <v>21.4</v>
      </c>
      <c r="DR109">
        <v>19.5</v>
      </c>
    </row>
    <row r="110" spans="1:122" ht="15" customHeight="1" x14ac:dyDescent="0.25">
      <c r="A110" s="37">
        <v>632425</v>
      </c>
      <c r="B110" s="21" t="s">
        <v>48</v>
      </c>
      <c r="C110" s="31" t="s">
        <v>49</v>
      </c>
      <c r="D110" s="38"/>
      <c r="E110" s="38"/>
      <c r="F110" s="38"/>
      <c r="G110" s="38"/>
      <c r="H110" s="39">
        <v>27.3</v>
      </c>
      <c r="I110" s="39">
        <v>30.2</v>
      </c>
      <c r="J110" s="38"/>
      <c r="K110" s="38">
        <v>38</v>
      </c>
      <c r="L110" s="38"/>
      <c r="M110" s="38"/>
      <c r="N110" s="38"/>
      <c r="O110" s="38">
        <v>31.2</v>
      </c>
      <c r="P110" s="38">
        <v>33.1</v>
      </c>
      <c r="Q110" s="38"/>
      <c r="R110" s="38">
        <v>28.3</v>
      </c>
      <c r="S110" s="38">
        <v>27.3</v>
      </c>
      <c r="T110" s="38">
        <v>14.6</v>
      </c>
      <c r="U110" s="38">
        <v>22.4</v>
      </c>
      <c r="V110" s="38">
        <v>26.3</v>
      </c>
      <c r="W110" s="38">
        <v>30.2</v>
      </c>
      <c r="X110" s="38"/>
      <c r="Y110" s="38">
        <v>18.5</v>
      </c>
      <c r="Z110" s="38"/>
      <c r="AA110" s="38">
        <v>25.3</v>
      </c>
      <c r="AB110" s="38">
        <v>12.7</v>
      </c>
      <c r="AC110" s="38"/>
      <c r="AD110" s="38"/>
      <c r="AE110" s="38"/>
      <c r="AF110" s="38"/>
      <c r="AG110" s="38">
        <v>22.4</v>
      </c>
      <c r="AH110" s="38">
        <v>16.600000000000001</v>
      </c>
      <c r="AI110" s="38">
        <v>24.4</v>
      </c>
      <c r="AJ110" s="38">
        <v>28.3</v>
      </c>
      <c r="AK110" s="38">
        <v>23.4</v>
      </c>
      <c r="AL110" s="38">
        <v>15.6</v>
      </c>
      <c r="AM110" s="38"/>
      <c r="AN110" s="38">
        <v>22.4</v>
      </c>
      <c r="AO110" s="38">
        <v>14.6</v>
      </c>
      <c r="AP110" s="38">
        <v>16.600000000000001</v>
      </c>
      <c r="AQ110" s="38">
        <v>26.3</v>
      </c>
      <c r="AR110" s="38">
        <v>26.3</v>
      </c>
      <c r="AS110" s="38"/>
      <c r="AT110" s="38"/>
      <c r="AU110" s="38"/>
      <c r="AV110" s="38">
        <v>24.4</v>
      </c>
      <c r="AW110" s="38">
        <v>22.4</v>
      </c>
      <c r="AX110" s="38">
        <v>21.4</v>
      </c>
      <c r="AY110" s="38">
        <v>24.4</v>
      </c>
      <c r="AZ110" s="38"/>
      <c r="BA110" s="38"/>
      <c r="BB110" s="38">
        <v>18.5</v>
      </c>
      <c r="BC110" s="38">
        <v>19.5</v>
      </c>
      <c r="BD110" s="38">
        <v>22.4</v>
      </c>
      <c r="BE110" s="38">
        <v>19.5</v>
      </c>
      <c r="BF110" s="38">
        <v>14.6</v>
      </c>
      <c r="BG110" s="38"/>
      <c r="BH110" s="38"/>
      <c r="BI110" s="38">
        <v>23.4</v>
      </c>
      <c r="BJ110" s="38">
        <v>27.3</v>
      </c>
      <c r="BK110" s="38"/>
      <c r="BL110" s="38"/>
      <c r="BM110" s="38">
        <v>18.5</v>
      </c>
      <c r="BN110" s="38"/>
      <c r="BO110" s="38">
        <v>20.5</v>
      </c>
      <c r="BP110" s="38"/>
      <c r="BQ110" s="38">
        <v>17.5</v>
      </c>
      <c r="BR110" s="38">
        <v>25.3</v>
      </c>
      <c r="BS110" s="38"/>
      <c r="BT110" s="38"/>
      <c r="BU110" s="38"/>
      <c r="BV110" s="38"/>
      <c r="BW110" s="38">
        <v>20.5</v>
      </c>
      <c r="BX110" s="38"/>
      <c r="BY110" s="38">
        <v>25.3</v>
      </c>
      <c r="BZ110" s="38"/>
      <c r="CA110" s="38"/>
      <c r="CB110" s="38"/>
      <c r="CC110" s="38"/>
      <c r="CD110" s="38">
        <v>17.100000000000001</v>
      </c>
      <c r="CE110" s="38">
        <v>16.8</v>
      </c>
      <c r="CF110" s="38"/>
      <c r="CG110" s="38">
        <v>24.2</v>
      </c>
      <c r="CH110" s="38">
        <v>15.8</v>
      </c>
      <c r="CI110" s="38">
        <v>19.5</v>
      </c>
      <c r="CJ110" s="38">
        <v>13.1</v>
      </c>
      <c r="CK110" s="38">
        <v>16.8</v>
      </c>
      <c r="CL110" s="38">
        <v>25.1</v>
      </c>
      <c r="CM110" s="38">
        <v>24.2</v>
      </c>
      <c r="CN110" s="38">
        <v>29.2</v>
      </c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40">
        <f t="shared" si="6"/>
        <v>52</v>
      </c>
      <c r="DF110" s="38">
        <f t="shared" si="7"/>
        <v>22.5</v>
      </c>
      <c r="DG110" s="41" cm="1">
        <f t="array" ref="DG110">IF(DE110&gt;=8,ROUND(AVERAGE(_xlfn.TAKE(_xlfn.TAKE(_xlfn._xlws.SORT(_xlfn.TAKE(_xlfn._xlws.FILTER(D110:DD110,D110:DD110&lt;&gt;""),1,-8),1,1,TRUE),,7),,-6)),1),"")</f>
        <v>20.9</v>
      </c>
      <c r="DH110" s="42" t="s">
        <v>7</v>
      </c>
      <c r="DI110" s="43">
        <f t="shared" si="8"/>
        <v>-17.454999999999998</v>
      </c>
      <c r="DK110" cm="1">
        <f t="array" ref="DK110:DR110">IF(DE110&gt;=8,_xlfn.TAKE(_xlfn._xlws.FILTER(D110:DD110,D110:DD110&lt;&gt;""),1,-8),"")</f>
        <v>24.2</v>
      </c>
      <c r="DL110">
        <v>15.8</v>
      </c>
      <c r="DM110">
        <v>19.5</v>
      </c>
      <c r="DN110">
        <v>13.1</v>
      </c>
      <c r="DO110">
        <v>16.8</v>
      </c>
      <c r="DP110">
        <v>25.1</v>
      </c>
      <c r="DQ110">
        <v>24.2</v>
      </c>
      <c r="DR110">
        <v>29.2</v>
      </c>
    </row>
    <row r="111" spans="1:122" ht="15" customHeight="1" x14ac:dyDescent="0.25">
      <c r="A111" s="70">
        <v>13280713</v>
      </c>
      <c r="B111" s="75" t="s">
        <v>106</v>
      </c>
      <c r="C111" s="76" t="s">
        <v>229</v>
      </c>
      <c r="D111" s="46"/>
      <c r="E111" s="46"/>
      <c r="F111" s="46"/>
      <c r="G111" s="46"/>
      <c r="H111" s="47"/>
      <c r="I111" s="47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>
        <v>24.4</v>
      </c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74"/>
      <c r="CK111" s="46"/>
      <c r="CL111" s="74"/>
      <c r="CM111" s="46"/>
      <c r="CN111" s="46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40">
        <f t="shared" si="6"/>
        <v>1</v>
      </c>
      <c r="DF111" s="38">
        <f t="shared" si="7"/>
        <v>24.4</v>
      </c>
      <c r="DG111" s="41" t="str" cm="1">
        <f t="array" ref="DG111">IF(DE111&gt;=8,ROUND(AVERAGE(_xlfn.TAKE(_xlfn.TAKE(_xlfn._xlws.SORT(_xlfn.TAKE(_xlfn._xlws.FILTER(D111:DD111,D111:DD111&lt;&gt;""),1,-8),1,1,TRUE),,7),,-6)),1),"")</f>
        <v/>
      </c>
      <c r="DH111" s="69" t="s">
        <v>7</v>
      </c>
      <c r="DI111" s="68" t="str">
        <f t="shared" si="8"/>
        <v/>
      </c>
      <c r="DK111" t="str" cm="1">
        <f t="array" ref="DK111">IF(DE111&gt;=8,_xlfn.TAKE(_xlfn._xlws.FILTER(D111:DD111,D111:DD111&lt;&gt;""),1,-8),"")</f>
        <v/>
      </c>
    </row>
    <row r="112" spans="1:122" ht="17.399999999999999" x14ac:dyDescent="0.3">
      <c r="A112" s="65" t="s">
        <v>231</v>
      </c>
      <c r="D112" s="66">
        <f t="shared" ref="D112:AI112" si="9">COUNT(D4:D111)</f>
        <v>38</v>
      </c>
      <c r="E112" s="66">
        <f t="shared" si="9"/>
        <v>34</v>
      </c>
      <c r="F112" s="66">
        <f t="shared" si="9"/>
        <v>27</v>
      </c>
      <c r="G112" s="66">
        <f t="shared" si="9"/>
        <v>28</v>
      </c>
      <c r="H112" s="66">
        <f t="shared" si="9"/>
        <v>30</v>
      </c>
      <c r="I112" s="66">
        <f t="shared" si="9"/>
        <v>26</v>
      </c>
      <c r="J112" s="66">
        <f t="shared" si="9"/>
        <v>0</v>
      </c>
      <c r="K112" s="66">
        <f t="shared" si="9"/>
        <v>40</v>
      </c>
      <c r="L112" s="66">
        <f t="shared" si="9"/>
        <v>32</v>
      </c>
      <c r="M112" s="66">
        <f t="shared" si="9"/>
        <v>27</v>
      </c>
      <c r="N112" s="66">
        <f t="shared" si="9"/>
        <v>0</v>
      </c>
      <c r="O112" s="66">
        <f t="shared" si="9"/>
        <v>37</v>
      </c>
      <c r="P112" s="66">
        <f t="shared" si="9"/>
        <v>32</v>
      </c>
      <c r="Q112" s="66">
        <f t="shared" si="9"/>
        <v>28</v>
      </c>
      <c r="R112" s="66">
        <f t="shared" si="9"/>
        <v>42</v>
      </c>
      <c r="S112" s="66">
        <f t="shared" si="9"/>
        <v>37</v>
      </c>
      <c r="T112" s="66">
        <f t="shared" si="9"/>
        <v>39</v>
      </c>
      <c r="U112" s="66">
        <f t="shared" si="9"/>
        <v>37</v>
      </c>
      <c r="V112" s="66">
        <f t="shared" si="9"/>
        <v>31</v>
      </c>
      <c r="W112" s="66">
        <f t="shared" si="9"/>
        <v>27</v>
      </c>
      <c r="X112" s="66">
        <f t="shared" si="9"/>
        <v>0</v>
      </c>
      <c r="Y112" s="66">
        <f t="shared" si="9"/>
        <v>36</v>
      </c>
      <c r="Z112" s="66">
        <f t="shared" si="9"/>
        <v>0</v>
      </c>
      <c r="AA112" s="66">
        <f t="shared" si="9"/>
        <v>30</v>
      </c>
      <c r="AB112" s="66">
        <f t="shared" si="9"/>
        <v>30</v>
      </c>
      <c r="AC112" s="66">
        <f t="shared" si="9"/>
        <v>0</v>
      </c>
      <c r="AD112" s="66">
        <f t="shared" si="9"/>
        <v>0</v>
      </c>
      <c r="AE112" s="66">
        <f t="shared" si="9"/>
        <v>24</v>
      </c>
      <c r="AF112" s="66">
        <f t="shared" si="9"/>
        <v>0</v>
      </c>
      <c r="AG112" s="66">
        <f t="shared" si="9"/>
        <v>21</v>
      </c>
      <c r="AH112" s="66">
        <f t="shared" si="9"/>
        <v>22</v>
      </c>
      <c r="AI112" s="66">
        <f t="shared" si="9"/>
        <v>26</v>
      </c>
      <c r="AJ112" s="66">
        <f t="shared" ref="AJ112:BC112" si="10">COUNT(AJ4:AJ111)</f>
        <v>24</v>
      </c>
      <c r="AK112" s="66">
        <f t="shared" si="10"/>
        <v>26</v>
      </c>
      <c r="AL112" s="66">
        <f t="shared" si="10"/>
        <v>22</v>
      </c>
      <c r="AM112" s="66">
        <f t="shared" si="10"/>
        <v>23</v>
      </c>
      <c r="AN112" s="66">
        <f t="shared" si="10"/>
        <v>21</v>
      </c>
      <c r="AO112" s="66">
        <f t="shared" si="10"/>
        <v>20</v>
      </c>
      <c r="AP112" s="66">
        <f t="shared" si="10"/>
        <v>17</v>
      </c>
      <c r="AQ112" s="66">
        <f t="shared" si="10"/>
        <v>19</v>
      </c>
      <c r="AR112" s="66">
        <f t="shared" si="10"/>
        <v>17</v>
      </c>
      <c r="AS112" s="66">
        <f t="shared" si="10"/>
        <v>19</v>
      </c>
      <c r="AT112" s="66">
        <f t="shared" si="10"/>
        <v>16</v>
      </c>
      <c r="AU112" s="66">
        <f t="shared" si="10"/>
        <v>22</v>
      </c>
      <c r="AV112" s="66">
        <f t="shared" si="10"/>
        <v>20</v>
      </c>
      <c r="AW112" s="66">
        <f t="shared" si="10"/>
        <v>24</v>
      </c>
      <c r="AX112" s="66">
        <f t="shared" si="10"/>
        <v>20</v>
      </c>
      <c r="AY112" s="66">
        <f t="shared" si="10"/>
        <v>48</v>
      </c>
      <c r="AZ112" s="66">
        <f t="shared" si="10"/>
        <v>0</v>
      </c>
      <c r="BA112" s="66">
        <f t="shared" si="10"/>
        <v>0</v>
      </c>
      <c r="BB112" s="66">
        <f t="shared" si="10"/>
        <v>28</v>
      </c>
      <c r="BC112" s="66">
        <f t="shared" si="10"/>
        <v>40</v>
      </c>
      <c r="BD112" s="66">
        <f t="shared" ref="BD112:DI112" si="11">COUNT(BD4:BD111)</f>
        <v>32</v>
      </c>
      <c r="BE112" s="66">
        <f t="shared" si="11"/>
        <v>35</v>
      </c>
      <c r="BF112" s="66">
        <f t="shared" si="11"/>
        <v>29</v>
      </c>
      <c r="BG112" s="66">
        <f t="shared" si="11"/>
        <v>0</v>
      </c>
      <c r="BH112" s="66">
        <f t="shared" si="11"/>
        <v>44</v>
      </c>
      <c r="BI112" s="66">
        <f t="shared" si="11"/>
        <v>43</v>
      </c>
      <c r="BJ112" s="66">
        <f t="shared" si="11"/>
        <v>27</v>
      </c>
      <c r="BK112" s="66">
        <f t="shared" si="11"/>
        <v>0</v>
      </c>
      <c r="BL112" s="66">
        <f t="shared" si="11"/>
        <v>0</v>
      </c>
      <c r="BM112" s="66">
        <f t="shared" si="11"/>
        <v>30</v>
      </c>
      <c r="BN112" s="66">
        <f t="shared" si="11"/>
        <v>29</v>
      </c>
      <c r="BO112" s="66">
        <f t="shared" si="11"/>
        <v>36</v>
      </c>
      <c r="BP112" s="66">
        <f t="shared" si="11"/>
        <v>0</v>
      </c>
      <c r="BQ112" s="66">
        <f t="shared" si="11"/>
        <v>41</v>
      </c>
      <c r="BR112" s="66">
        <f t="shared" si="11"/>
        <v>40</v>
      </c>
      <c r="BS112" s="66">
        <f t="shared" si="11"/>
        <v>0</v>
      </c>
      <c r="BT112" s="66">
        <f t="shared" si="11"/>
        <v>0</v>
      </c>
      <c r="BU112" s="66">
        <f t="shared" si="11"/>
        <v>0</v>
      </c>
      <c r="BV112" s="66">
        <f t="shared" si="11"/>
        <v>1</v>
      </c>
      <c r="BW112" s="66">
        <f t="shared" si="11"/>
        <v>28</v>
      </c>
      <c r="BX112" s="66">
        <f t="shared" si="11"/>
        <v>1</v>
      </c>
      <c r="BY112" s="66">
        <f t="shared" si="11"/>
        <v>29</v>
      </c>
      <c r="BZ112" s="66">
        <f t="shared" si="11"/>
        <v>0</v>
      </c>
      <c r="CA112" s="66">
        <f t="shared" si="11"/>
        <v>0</v>
      </c>
      <c r="CB112" s="66">
        <f t="shared" si="11"/>
        <v>18</v>
      </c>
      <c r="CC112" s="66">
        <f t="shared" si="11"/>
        <v>24</v>
      </c>
      <c r="CD112" s="66">
        <f t="shared" si="11"/>
        <v>25</v>
      </c>
      <c r="CE112" s="66">
        <f t="shared" si="11"/>
        <v>22</v>
      </c>
      <c r="CF112" s="66">
        <f t="shared" si="11"/>
        <v>22</v>
      </c>
      <c r="CG112" s="66">
        <f t="shared" si="11"/>
        <v>24</v>
      </c>
      <c r="CH112" s="66">
        <f t="shared" si="11"/>
        <v>23</v>
      </c>
      <c r="CI112" s="66">
        <f t="shared" si="11"/>
        <v>22</v>
      </c>
      <c r="CJ112" s="66">
        <f t="shared" si="11"/>
        <v>28</v>
      </c>
      <c r="CK112" s="66">
        <f t="shared" si="11"/>
        <v>25</v>
      </c>
      <c r="CL112" s="66">
        <f t="shared" si="11"/>
        <v>28</v>
      </c>
      <c r="CM112" s="66">
        <f t="shared" si="11"/>
        <v>24</v>
      </c>
      <c r="CN112" s="66">
        <f t="shared" si="11"/>
        <v>21</v>
      </c>
      <c r="CO112" s="66">
        <f t="shared" si="11"/>
        <v>0</v>
      </c>
      <c r="CP112" s="66">
        <f t="shared" si="11"/>
        <v>0</v>
      </c>
      <c r="CQ112" s="66">
        <f t="shared" si="11"/>
        <v>0</v>
      </c>
      <c r="CR112" s="66">
        <f t="shared" si="11"/>
        <v>0</v>
      </c>
      <c r="CS112" s="66">
        <f t="shared" si="11"/>
        <v>0</v>
      </c>
      <c r="CT112" s="66">
        <f t="shared" si="11"/>
        <v>0</v>
      </c>
      <c r="CU112" s="66">
        <f t="shared" si="11"/>
        <v>0</v>
      </c>
      <c r="CV112" s="66">
        <f t="shared" si="11"/>
        <v>0</v>
      </c>
      <c r="CW112" s="66">
        <f t="shared" si="11"/>
        <v>0</v>
      </c>
      <c r="CX112" s="66">
        <f t="shared" si="11"/>
        <v>0</v>
      </c>
      <c r="CY112" s="66">
        <f t="shared" si="11"/>
        <v>0</v>
      </c>
      <c r="CZ112" s="66">
        <f t="shared" si="11"/>
        <v>0</v>
      </c>
      <c r="DA112" s="66">
        <f t="shared" si="11"/>
        <v>0</v>
      </c>
      <c r="DB112" s="66">
        <f t="shared" si="11"/>
        <v>0</v>
      </c>
      <c r="DC112" s="66">
        <f t="shared" si="11"/>
        <v>0</v>
      </c>
      <c r="DD112" s="66">
        <f t="shared" si="11"/>
        <v>0</v>
      </c>
      <c r="DE112" s="66"/>
      <c r="DF112" s="66"/>
      <c r="DG112" s="66"/>
      <c r="DH112" s="66"/>
      <c r="DI112" s="66">
        <f t="shared" si="11"/>
        <v>65</v>
      </c>
    </row>
    <row r="113" spans="1:7" x14ac:dyDescent="0.25">
      <c r="G113" s="1"/>
    </row>
    <row r="114" spans="1:7" ht="12.75" customHeight="1" x14ac:dyDescent="0.25">
      <c r="A114" s="7"/>
      <c r="B114" s="12" t="s">
        <v>3</v>
      </c>
      <c r="C114" s="8" t="s">
        <v>4</v>
      </c>
      <c r="G114" s="17"/>
    </row>
    <row r="115" spans="1:7" ht="12.75" customHeight="1" x14ac:dyDescent="0.25">
      <c r="A115" s="7" t="s">
        <v>5</v>
      </c>
      <c r="B115" s="9">
        <v>71.900000000000006</v>
      </c>
      <c r="C115" s="9">
        <v>127</v>
      </c>
    </row>
    <row r="116" spans="1:7" ht="12.75" customHeight="1" x14ac:dyDescent="0.25">
      <c r="A116" s="7" t="s">
        <v>6</v>
      </c>
      <c r="B116" s="10">
        <v>69.900000000000006</v>
      </c>
      <c r="C116" s="10">
        <v>122</v>
      </c>
    </row>
    <row r="117" spans="1:7" ht="12.75" customHeight="1" x14ac:dyDescent="0.25">
      <c r="A117" s="7" t="s">
        <v>12</v>
      </c>
      <c r="B117" s="10">
        <v>69</v>
      </c>
      <c r="C117" s="10">
        <v>119</v>
      </c>
    </row>
    <row r="118" spans="1:7" ht="12.75" customHeight="1" x14ac:dyDescent="0.25">
      <c r="A118" s="7" t="s">
        <v>7</v>
      </c>
      <c r="B118" s="10">
        <v>68</v>
      </c>
      <c r="C118" s="10">
        <v>116</v>
      </c>
    </row>
    <row r="119" spans="1:7" ht="12.75" customHeight="1" x14ac:dyDescent="0.25">
      <c r="A119" s="7" t="s">
        <v>13</v>
      </c>
      <c r="B119" s="10">
        <v>66.3</v>
      </c>
      <c r="C119" s="10">
        <v>112</v>
      </c>
    </row>
    <row r="120" spans="1:7" ht="12.75" customHeight="1" x14ac:dyDescent="0.25">
      <c r="A120" s="7" t="s">
        <v>8</v>
      </c>
      <c r="B120" s="11">
        <v>64.7</v>
      </c>
      <c r="C120" s="11">
        <v>108</v>
      </c>
    </row>
    <row r="121" spans="1:7" x14ac:dyDescent="0.25">
      <c r="G121" s="1"/>
    </row>
    <row r="122" spans="1:7" x14ac:dyDescent="0.25">
      <c r="G122" s="1"/>
    </row>
    <row r="123" spans="1:7" x14ac:dyDescent="0.25">
      <c r="G123" s="1"/>
    </row>
    <row r="124" spans="1:7" x14ac:dyDescent="0.25">
      <c r="G124" s="1"/>
    </row>
    <row r="125" spans="1:7" x14ac:dyDescent="0.25">
      <c r="G125" s="1"/>
    </row>
    <row r="126" spans="1:7" x14ac:dyDescent="0.25">
      <c r="G126" s="1"/>
    </row>
    <row r="127" spans="1:7" x14ac:dyDescent="0.25">
      <c r="G127" s="1"/>
    </row>
    <row r="128" spans="1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</sheetData>
  <autoFilter ref="A3:DH3" xr:uid="{6BF14856-F0FA-4062-9F17-DDE5AF993FB1}">
    <sortState xmlns:xlrd2="http://schemas.microsoft.com/office/spreadsheetml/2017/richdata2" ref="A4:DH92">
      <sortCondition ref="C3"/>
    </sortState>
  </autoFilter>
  <conditionalFormatting sqref="DE4:DI111 B63:DI63 A5:DD11 C12:DD12 A13:DD19 B20:DD20 A21:DD24 B25:DD25 C26:DD26 B27:DD27 A28:DD29 B30:DD30 A31:DD32 B33:CI33 CK33:DD33 A34:DD41 B42:DD44 A45:DD45 B46:DD47 A48:DD50 B51:DD51 A52:DD53 B54:DD54 A55:DD58 B59:DD59 A60:DD62 A64:DD68 B69:DD69 A70:DD70 B71:DD71 A72:DD73 B74:DD74 A75:DD76 B77:DD77 A78:DD78 B79:DD79 A80:DD81 B82:DD82 A83:DD86 B87:DD87 A88:DD90 B91:DD91 A92:DD94 B95:DD95 A96:DD96 B97:DD97 A98:DD99 B100:DD102 A103:DD110 B111 D111:DD111">
    <cfRule type="expression" dxfId="4" priority="5">
      <formula>MOD(ROW(),5)=0</formula>
    </cfRule>
  </conditionalFormatting>
  <conditionalFormatting sqref="DH4:DH111">
    <cfRule type="cellIs" dxfId="3" priority="1" operator="equal">
      <formula>"Gold"</formula>
    </cfRule>
    <cfRule type="cellIs" dxfId="2" priority="2" operator="equal">
      <formula>"Blue"</formula>
    </cfRule>
    <cfRule type="cellIs" dxfId="1" priority="3" operator="equal">
      <formula>"White"</formula>
    </cfRule>
    <cfRule type="cellIs" dxfId="0" priority="4" operator="equal">
      <formula>"Red"</formula>
    </cfRule>
  </conditionalFormatting>
  <dataValidations disablePrompts="1" count="1">
    <dataValidation type="list" allowBlank="1" showInputMessage="1" showErrorMessage="1" sqref="DH4:DH111" xr:uid="{39E54635-FC1C-48CA-9254-921D100CAD7B}">
      <formula1>"Gold,Blue,Blue/White,White,White/Red,Red"</formula1>
    </dataValidation>
  </dataValidations>
  <pageMargins left="0.25" right="0.25" top="0.25" bottom="0.25" header="0.3" footer="0.3"/>
  <pageSetup scale="1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BRMC Saturday Index</vt:lpstr>
      <vt:lpstr>'BRMC Saturday Index'!Print_Area</vt:lpstr>
      <vt:lpstr>'BRMC Saturday Index'!Print_Titles</vt:lpstr>
      <vt:lpstr>RoundDate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Jennifer Reece</cp:lastModifiedBy>
  <cp:revision>0</cp:revision>
  <cp:lastPrinted>2025-11-05T14:25:14Z</cp:lastPrinted>
  <dcterms:created xsi:type="dcterms:W3CDTF">2024-12-20T23:20:27Z</dcterms:created>
  <dcterms:modified xsi:type="dcterms:W3CDTF">2026-08-19T01:27:46Z</dcterms:modified>
</cp:coreProperties>
</file>