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BRMC Documents\"/>
    </mc:Choice>
  </mc:AlternateContent>
  <xr:revisionPtr revIDLastSave="0" documentId="13_ncr:1_{8E9AD0A0-EB3D-4D64-852A-0424AE99C032}" xr6:coauthVersionLast="47" xr6:coauthVersionMax="47" xr10:uidLastSave="{00000000-0000-0000-0000-000000000000}"/>
  <bookViews>
    <workbookView xWindow="765" yWindow="1260" windowWidth="28095" windowHeight="14355" tabRatio="599" xr2:uid="{00000000-000D-0000-FFFF-FFFF00000000}"/>
  </bookViews>
  <sheets>
    <sheet name="BRMC Saturday Index" sheetId="3" r:id="rId1"/>
  </sheets>
  <definedNames>
    <definedName name="_xlnm._FilterDatabase" localSheetId="0" hidden="1">'BRMC Saturday Index'!$A$3:$CJ$3</definedName>
    <definedName name="_xlnm.Print_Area" localSheetId="0">'BRMC Saturday Index'!$A$1:$CJ$106</definedName>
    <definedName name="_xlnm.Print_Titles" localSheetId="0">'BRMC Saturday Index'!$2:$3</definedName>
    <definedName name="RoundDate">'BRMC Saturday Index'!$G$110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12" i="3" l="1"/>
  <c r="CF12" i="3"/>
  <c r="CH12" i="3" s="1" a="1"/>
  <c r="CH12" i="3" s="1"/>
  <c r="CJ12" i="3" s="1"/>
  <c r="CG79" i="3"/>
  <c r="CF79" i="3"/>
  <c r="CH79" i="3" s="1" a="1"/>
  <c r="CH79" i="3" s="1"/>
  <c r="CJ79" i="3" s="1"/>
  <c r="CG43" i="3"/>
  <c r="CF43" i="3"/>
  <c r="CH43" i="3" s="1" a="1"/>
  <c r="CH43" i="3" s="1"/>
  <c r="CJ43" i="3" s="1"/>
  <c r="CG49" i="3"/>
  <c r="CF49" i="3"/>
  <c r="CH49" i="3" s="1" a="1"/>
  <c r="CH49" i="3" s="1"/>
  <c r="CJ49" i="3" s="1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C108" i="3"/>
  <c r="BB108" i="3"/>
  <c r="CG102" i="3" l="1"/>
  <c r="CG103" i="3"/>
  <c r="CG104" i="3"/>
  <c r="CG105" i="3"/>
  <c r="CG106" i="3"/>
  <c r="CG107" i="3"/>
  <c r="CG86" i="3"/>
  <c r="CG87" i="3"/>
  <c r="CG88" i="3"/>
  <c r="CG89" i="3"/>
  <c r="CG90" i="3"/>
  <c r="CG91" i="3"/>
  <c r="CG92" i="3"/>
  <c r="CG93" i="3"/>
  <c r="CG95" i="3"/>
  <c r="CG96" i="3"/>
  <c r="CG97" i="3"/>
  <c r="CG98" i="3"/>
  <c r="CG99" i="3"/>
  <c r="CG100" i="3"/>
  <c r="CG101" i="3"/>
  <c r="CG70" i="3"/>
  <c r="CG71" i="3"/>
  <c r="CG72" i="3"/>
  <c r="CG73" i="3"/>
  <c r="CG74" i="3"/>
  <c r="CG75" i="3"/>
  <c r="CG76" i="3"/>
  <c r="CG77" i="3"/>
  <c r="CG78" i="3"/>
  <c r="CG80" i="3"/>
  <c r="CG81" i="3"/>
  <c r="CG82" i="3"/>
  <c r="CG83" i="3"/>
  <c r="CG84" i="3"/>
  <c r="CG85" i="3"/>
  <c r="CG54" i="3"/>
  <c r="CG55" i="3"/>
  <c r="CG56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37" i="3"/>
  <c r="CG38" i="3"/>
  <c r="CG39" i="3"/>
  <c r="CG40" i="3"/>
  <c r="CG41" i="3"/>
  <c r="CG42" i="3"/>
  <c r="CG44" i="3"/>
  <c r="CG45" i="3"/>
  <c r="CG46" i="3"/>
  <c r="CG47" i="3"/>
  <c r="CG48" i="3"/>
  <c r="CG50" i="3"/>
  <c r="CG51" i="3"/>
  <c r="CG52" i="3"/>
  <c r="CG53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5" i="3"/>
  <c r="CG6" i="3"/>
  <c r="CG7" i="3"/>
  <c r="CG8" i="3"/>
  <c r="CG9" i="3"/>
  <c r="CG10" i="3"/>
  <c r="CG11" i="3"/>
  <c r="CG13" i="3"/>
  <c r="CG14" i="3"/>
  <c r="CG15" i="3"/>
  <c r="CG16" i="3"/>
  <c r="CG17" i="3"/>
  <c r="CG18" i="3"/>
  <c r="CG19" i="3"/>
  <c r="CG20" i="3"/>
  <c r="CG4" i="3"/>
  <c r="CF107" i="3" l="1"/>
  <c r="CH107" i="3" s="1" a="1"/>
  <c r="CH107" i="3" s="1"/>
  <c r="CJ107" i="3" s="1"/>
  <c r="CF88" i="3"/>
  <c r="CH88" i="3" s="1" a="1"/>
  <c r="CH88" i="3" s="1"/>
  <c r="CJ88" i="3" s="1"/>
  <c r="CF20" i="3"/>
  <c r="CH20" i="3" s="1" a="1"/>
  <c r="CH20" i="3" s="1"/>
  <c r="CJ20" i="3" s="1"/>
  <c r="CF65" i="3" l="1"/>
  <c r="CH65" i="3" s="1" a="1"/>
  <c r="CH65" i="3" s="1"/>
  <c r="CJ65" i="3" s="1"/>
  <c r="CF41" i="3"/>
  <c r="CH41" i="3" s="1" a="1"/>
  <c r="CH41" i="3" s="1"/>
  <c r="CJ41" i="3" s="1"/>
  <c r="CL41" i="3" l="1" a="1"/>
  <c r="CL41" i="3" s="1"/>
  <c r="CL65" i="3" a="1"/>
  <c r="CL65" i="3" s="1"/>
  <c r="CF84" i="3"/>
  <c r="CH84" i="3" s="1" a="1"/>
  <c r="CH84" i="3" s="1"/>
  <c r="CJ84" i="3" s="1"/>
  <c r="CF74" i="3"/>
  <c r="CH74" i="3" s="1" a="1"/>
  <c r="CH74" i="3" s="1"/>
  <c r="CJ74" i="3" s="1"/>
  <c r="CF42" i="3"/>
  <c r="CH42" i="3" s="1" a="1"/>
  <c r="CH42" i="3" s="1"/>
  <c r="CJ42" i="3" s="1"/>
  <c r="CF25" i="3"/>
  <c r="CH25" i="3" s="1" a="1"/>
  <c r="CH25" i="3" s="1"/>
  <c r="CJ25" i="3" s="1"/>
  <c r="CF52" i="3"/>
  <c r="CH52" i="3" s="1" a="1"/>
  <c r="CH52" i="3" s="1"/>
  <c r="CJ52" i="3" s="1"/>
  <c r="CF45" i="3"/>
  <c r="CH45" i="3" s="1" a="1"/>
  <c r="CH45" i="3" s="1"/>
  <c r="CJ45" i="3" s="1"/>
  <c r="CF27" i="3"/>
  <c r="CH27" i="3" s="1" a="1"/>
  <c r="CH27" i="3" s="1"/>
  <c r="CJ27" i="3" s="1"/>
  <c r="CF98" i="3"/>
  <c r="CH98" i="3" s="1" a="1"/>
  <c r="CH98" i="3" s="1"/>
  <c r="CJ98" i="3" s="1"/>
  <c r="CF71" i="3"/>
  <c r="CH71" i="3" s="1" a="1"/>
  <c r="CH71" i="3" s="1"/>
  <c r="CJ71" i="3" s="1"/>
  <c r="CF4" i="3"/>
  <c r="CH4" i="3" s="1" a="1"/>
  <c r="CH4" i="3" s="1"/>
  <c r="CJ4" i="3" s="1"/>
  <c r="CF68" i="3"/>
  <c r="CH68" i="3" s="1" a="1"/>
  <c r="CH68" i="3" s="1"/>
  <c r="CJ68" i="3" s="1"/>
  <c r="CF66" i="3"/>
  <c r="CH66" i="3" s="1" a="1"/>
  <c r="CH66" i="3" s="1"/>
  <c r="CJ66" i="3" s="1"/>
  <c r="CF32" i="3"/>
  <c r="CH32" i="3" s="1" a="1"/>
  <c r="CH32" i="3" s="1"/>
  <c r="CJ32" i="3" s="1"/>
  <c r="CF29" i="3"/>
  <c r="CH29" i="3" s="1" a="1"/>
  <c r="CH29" i="3" s="1"/>
  <c r="CJ29" i="3" s="1"/>
  <c r="CF97" i="3"/>
  <c r="CH97" i="3" s="1" a="1"/>
  <c r="CH97" i="3" s="1"/>
  <c r="CJ97" i="3" s="1"/>
  <c r="CF92" i="3"/>
  <c r="CH92" i="3" s="1" a="1"/>
  <c r="CH92" i="3" s="1"/>
  <c r="CJ92" i="3" s="1"/>
  <c r="CF76" i="3"/>
  <c r="CH76" i="3" s="1" a="1"/>
  <c r="CH76" i="3" s="1"/>
  <c r="CJ76" i="3" s="1"/>
  <c r="CL92" i="3" l="1" a="1"/>
  <c r="CL92" i="3" s="1"/>
  <c r="CL66" i="3" a="1"/>
  <c r="CL66" i="3" s="1"/>
  <c r="CL98" i="3" a="1"/>
  <c r="CL98" i="3" s="1"/>
  <c r="CL25" i="3" a="1"/>
  <c r="CL25" i="3" s="1"/>
  <c r="CL97" i="3" a="1"/>
  <c r="CL97" i="3" s="1"/>
  <c r="CL68" i="3" a="1"/>
  <c r="CL68" i="3" s="1"/>
  <c r="CL27" i="3" a="1"/>
  <c r="CL27" i="3" s="1"/>
  <c r="CL42" i="3" a="1"/>
  <c r="CL42" i="3" s="1"/>
  <c r="CL29" i="3" a="1"/>
  <c r="CL29" i="3" s="1"/>
  <c r="CL4" i="3" a="1"/>
  <c r="CL4" i="3" s="1"/>
  <c r="CL45" i="3" a="1"/>
  <c r="CL45" i="3" s="1"/>
  <c r="CL74" i="3" a="1"/>
  <c r="CL74" i="3" s="1"/>
  <c r="CL76" i="3" a="1"/>
  <c r="CL76" i="3" s="1"/>
  <c r="CL32" i="3" a="1"/>
  <c r="CL32" i="3" s="1"/>
  <c r="CL71" i="3" a="1"/>
  <c r="CL71" i="3" s="1"/>
  <c r="CL52" i="3" a="1"/>
  <c r="CL52" i="3" s="1"/>
  <c r="CL84" i="3" a="1"/>
  <c r="CL84" i="3" s="1"/>
  <c r="CF101" i="3"/>
  <c r="CH101" i="3" s="1" a="1"/>
  <c r="CH101" i="3" s="1"/>
  <c r="CJ101" i="3" s="1"/>
  <c r="CF102" i="3"/>
  <c r="CH102" i="3" s="1" a="1"/>
  <c r="CH102" i="3" s="1"/>
  <c r="CJ102" i="3" s="1"/>
  <c r="CF103" i="3"/>
  <c r="CH103" i="3" s="1" a="1"/>
  <c r="CH103" i="3" s="1"/>
  <c r="CJ103" i="3" s="1"/>
  <c r="CF104" i="3"/>
  <c r="CH104" i="3" s="1" a="1"/>
  <c r="CH104" i="3" s="1"/>
  <c r="CJ104" i="3" s="1"/>
  <c r="CF105" i="3"/>
  <c r="CH105" i="3" s="1" a="1"/>
  <c r="CH105" i="3" s="1"/>
  <c r="CJ105" i="3" s="1"/>
  <c r="CF106" i="3"/>
  <c r="CH106" i="3" s="1" a="1"/>
  <c r="CH106" i="3" s="1"/>
  <c r="CJ106" i="3" s="1"/>
  <c r="CF93" i="3"/>
  <c r="CH93" i="3" s="1" a="1"/>
  <c r="CH93" i="3" s="1"/>
  <c r="CJ93" i="3" s="1"/>
  <c r="CF95" i="3"/>
  <c r="CH95" i="3" s="1" a="1"/>
  <c r="CH95" i="3" s="1"/>
  <c r="CJ95" i="3" s="1"/>
  <c r="CF96" i="3"/>
  <c r="CH96" i="3" s="1" a="1"/>
  <c r="CH96" i="3" s="1"/>
  <c r="CJ96" i="3" s="1"/>
  <c r="CF99" i="3"/>
  <c r="CH99" i="3" s="1" a="1"/>
  <c r="CH99" i="3" s="1"/>
  <c r="CJ99" i="3" s="1"/>
  <c r="CF100" i="3"/>
  <c r="CH100" i="3" s="1" a="1"/>
  <c r="CH100" i="3" s="1"/>
  <c r="CJ100" i="3" s="1"/>
  <c r="CF86" i="3"/>
  <c r="CH86" i="3" s="1" a="1"/>
  <c r="CH86" i="3" s="1"/>
  <c r="CJ86" i="3" s="1"/>
  <c r="CF87" i="3"/>
  <c r="CH87" i="3" s="1" a="1"/>
  <c r="CH87" i="3" s="1"/>
  <c r="CJ87" i="3" s="1"/>
  <c r="CF89" i="3"/>
  <c r="CH89" i="3" s="1" a="1"/>
  <c r="CH89" i="3" s="1"/>
  <c r="CJ89" i="3" s="1"/>
  <c r="CF90" i="3"/>
  <c r="CH90" i="3" s="1" a="1"/>
  <c r="CH90" i="3" s="1"/>
  <c r="CJ90" i="3" s="1"/>
  <c r="CF91" i="3"/>
  <c r="CH91" i="3" s="1" a="1"/>
  <c r="CH91" i="3" s="1"/>
  <c r="CJ91" i="3" s="1"/>
  <c r="CF80" i="3"/>
  <c r="CH80" i="3" s="1" a="1"/>
  <c r="CH80" i="3" s="1"/>
  <c r="CJ80" i="3" s="1"/>
  <c r="CF81" i="3"/>
  <c r="CH81" i="3" s="1" a="1"/>
  <c r="CH81" i="3" s="1"/>
  <c r="CJ81" i="3" s="1"/>
  <c r="CF82" i="3"/>
  <c r="CH82" i="3" s="1" a="1"/>
  <c r="CH82" i="3" s="1"/>
  <c r="CJ82" i="3" s="1"/>
  <c r="CF83" i="3"/>
  <c r="CH83" i="3" s="1" a="1"/>
  <c r="CH83" i="3" s="1"/>
  <c r="CJ83" i="3" s="1"/>
  <c r="CF85" i="3"/>
  <c r="CH85" i="3" s="1" a="1"/>
  <c r="CH85" i="3" s="1"/>
  <c r="CJ85" i="3" s="1"/>
  <c r="CF72" i="3"/>
  <c r="CH72" i="3" s="1" a="1"/>
  <c r="CH72" i="3" s="1"/>
  <c r="CJ72" i="3" s="1"/>
  <c r="CF73" i="3"/>
  <c r="CH73" i="3" s="1" a="1"/>
  <c r="CH73" i="3" s="1"/>
  <c r="CJ73" i="3" s="1"/>
  <c r="CF75" i="3"/>
  <c r="CH75" i="3" s="1" a="1"/>
  <c r="CH75" i="3" s="1"/>
  <c r="CJ75" i="3" s="1"/>
  <c r="CF77" i="3"/>
  <c r="CH77" i="3" s="1" a="1"/>
  <c r="CH77" i="3" s="1"/>
  <c r="CJ77" i="3" s="1"/>
  <c r="CF78" i="3"/>
  <c r="CH78" i="3" s="1" a="1"/>
  <c r="CH78" i="3" s="1"/>
  <c r="CJ78" i="3" s="1"/>
  <c r="CF63" i="3"/>
  <c r="CH63" i="3" s="1" a="1"/>
  <c r="CH63" i="3" s="1"/>
  <c r="CJ63" i="3" s="1"/>
  <c r="CF64" i="3"/>
  <c r="CH64" i="3" s="1" a="1"/>
  <c r="CH64" i="3" s="1"/>
  <c r="CJ64" i="3" s="1"/>
  <c r="CF67" i="3"/>
  <c r="CH67" i="3" s="1" a="1"/>
  <c r="CH67" i="3" s="1"/>
  <c r="CJ67" i="3" s="1"/>
  <c r="CF69" i="3"/>
  <c r="CH69" i="3" s="1" a="1"/>
  <c r="CH69" i="3" s="1"/>
  <c r="CJ69" i="3" s="1"/>
  <c r="CF70" i="3"/>
  <c r="CH70" i="3" s="1" a="1"/>
  <c r="CH70" i="3" s="1"/>
  <c r="CJ70" i="3" s="1"/>
  <c r="CF58" i="3"/>
  <c r="CH58" i="3" s="1" a="1"/>
  <c r="CH58" i="3" s="1"/>
  <c r="CJ58" i="3" s="1"/>
  <c r="CF59" i="3"/>
  <c r="CH59" i="3" s="1" a="1"/>
  <c r="CH59" i="3" s="1"/>
  <c r="CJ59" i="3" s="1"/>
  <c r="CF60" i="3"/>
  <c r="CH60" i="3" s="1" a="1"/>
  <c r="CH60" i="3" s="1"/>
  <c r="CJ60" i="3" s="1"/>
  <c r="CF61" i="3"/>
  <c r="CH61" i="3" s="1" a="1"/>
  <c r="CH61" i="3" s="1"/>
  <c r="CJ61" i="3" s="1"/>
  <c r="CF62" i="3"/>
  <c r="CH62" i="3" s="1" a="1"/>
  <c r="CH62" i="3" s="1"/>
  <c r="CJ62" i="3" s="1"/>
  <c r="CF51" i="3"/>
  <c r="CH51" i="3" s="1" a="1"/>
  <c r="CH51" i="3" s="1"/>
  <c r="CJ51" i="3" s="1"/>
  <c r="CF53" i="3"/>
  <c r="CH53" i="3" s="1" a="1"/>
  <c r="CH53" i="3" s="1"/>
  <c r="CJ53" i="3" s="1"/>
  <c r="CF54" i="3"/>
  <c r="CH54" i="3" s="1" a="1"/>
  <c r="CH54" i="3" s="1"/>
  <c r="CJ54" i="3" s="1"/>
  <c r="CF55" i="3"/>
  <c r="CH55" i="3" s="1" a="1"/>
  <c r="CH55" i="3" s="1"/>
  <c r="CJ55" i="3" s="1"/>
  <c r="CF56" i="3"/>
  <c r="CH56" i="3" s="1" a="1"/>
  <c r="CH56" i="3" s="1"/>
  <c r="CJ56" i="3" s="1"/>
  <c r="CF44" i="3"/>
  <c r="CH44" i="3" s="1" a="1"/>
  <c r="CH44" i="3" s="1"/>
  <c r="CJ44" i="3" s="1"/>
  <c r="CF46" i="3"/>
  <c r="CH46" i="3" s="1" a="1"/>
  <c r="CH46" i="3" s="1"/>
  <c r="CJ46" i="3" s="1"/>
  <c r="CF47" i="3"/>
  <c r="CH47" i="3" s="1" a="1"/>
  <c r="CH47" i="3" s="1"/>
  <c r="CJ47" i="3" s="1"/>
  <c r="CF48" i="3"/>
  <c r="CH48" i="3" s="1" a="1"/>
  <c r="CH48" i="3" s="1"/>
  <c r="CJ48" i="3" s="1"/>
  <c r="CF50" i="3"/>
  <c r="CH50" i="3" s="1" a="1"/>
  <c r="CH50" i="3" s="1"/>
  <c r="CJ50" i="3" s="1"/>
  <c r="CF36" i="3"/>
  <c r="CH36" i="3" s="1" a="1"/>
  <c r="CH36" i="3" s="1"/>
  <c r="CJ36" i="3" s="1"/>
  <c r="CF37" i="3"/>
  <c r="CH37" i="3" s="1" a="1"/>
  <c r="CH37" i="3" s="1"/>
  <c r="CJ37" i="3" s="1"/>
  <c r="CF38" i="3"/>
  <c r="CH38" i="3" s="1" a="1"/>
  <c r="CH38" i="3" s="1"/>
  <c r="CJ38" i="3" s="1"/>
  <c r="CF39" i="3"/>
  <c r="CH39" i="3" s="1" a="1"/>
  <c r="CH39" i="3" s="1"/>
  <c r="CJ39" i="3" s="1"/>
  <c r="CF40" i="3"/>
  <c r="CH40" i="3" s="1" a="1"/>
  <c r="CH40" i="3" s="1"/>
  <c r="CJ40" i="3" s="1"/>
  <c r="CF35" i="3"/>
  <c r="CH35" i="3" s="1" a="1"/>
  <c r="CH35" i="3" s="1"/>
  <c r="CJ35" i="3" s="1"/>
  <c r="CF34" i="3"/>
  <c r="CH34" i="3" s="1" a="1"/>
  <c r="CH34" i="3" s="1"/>
  <c r="CJ34" i="3" s="1"/>
  <c r="CF33" i="3"/>
  <c r="CH33" i="3" s="1" a="1"/>
  <c r="CH33" i="3" s="1"/>
  <c r="CJ33" i="3" s="1"/>
  <c r="CF31" i="3"/>
  <c r="CH31" i="3" s="1" a="1"/>
  <c r="CH31" i="3" s="1"/>
  <c r="CJ31" i="3" s="1"/>
  <c r="CF30" i="3"/>
  <c r="CH30" i="3" s="1" a="1"/>
  <c r="CH30" i="3" s="1"/>
  <c r="CJ30" i="3" s="1"/>
  <c r="CF28" i="3"/>
  <c r="CH28" i="3" s="1" a="1"/>
  <c r="CH28" i="3" s="1"/>
  <c r="CJ28" i="3" s="1"/>
  <c r="CF26" i="3"/>
  <c r="CH26" i="3" s="1" a="1"/>
  <c r="CH26" i="3" s="1"/>
  <c r="CJ26" i="3" s="1"/>
  <c r="CF24" i="3"/>
  <c r="CH24" i="3" s="1" a="1"/>
  <c r="CH24" i="3" s="1"/>
  <c r="CJ24" i="3" s="1"/>
  <c r="CF23" i="3"/>
  <c r="CH23" i="3" s="1" a="1"/>
  <c r="CH23" i="3" s="1"/>
  <c r="CJ23" i="3" s="1"/>
  <c r="CF22" i="3"/>
  <c r="CH22" i="3" s="1" a="1"/>
  <c r="CH22" i="3" s="1"/>
  <c r="CJ22" i="3" s="1"/>
  <c r="CF21" i="3"/>
  <c r="CH21" i="3" s="1" a="1"/>
  <c r="CH21" i="3" s="1"/>
  <c r="CJ21" i="3" s="1"/>
  <c r="CF19" i="3"/>
  <c r="CH19" i="3" s="1" a="1"/>
  <c r="CH19" i="3" s="1"/>
  <c r="CJ19" i="3" s="1"/>
  <c r="CF18" i="3"/>
  <c r="CH18" i="3" s="1" a="1"/>
  <c r="CH18" i="3" s="1"/>
  <c r="CJ18" i="3" s="1"/>
  <c r="CF17" i="3"/>
  <c r="CH17" i="3" s="1" a="1"/>
  <c r="CH17" i="3" s="1"/>
  <c r="CJ17" i="3" s="1"/>
  <c r="CF16" i="3"/>
  <c r="CH16" i="3" s="1" a="1"/>
  <c r="CH16" i="3" s="1"/>
  <c r="CJ16" i="3" s="1"/>
  <c r="CF15" i="3"/>
  <c r="CH15" i="3" s="1" a="1"/>
  <c r="CH15" i="3" s="1"/>
  <c r="CJ15" i="3" s="1"/>
  <c r="CF14" i="3"/>
  <c r="CH14" i="3" s="1" a="1"/>
  <c r="CH14" i="3" s="1"/>
  <c r="CJ14" i="3" s="1"/>
  <c r="CF13" i="3"/>
  <c r="CH13" i="3" s="1" a="1"/>
  <c r="CH13" i="3" s="1"/>
  <c r="CJ13" i="3" s="1"/>
  <c r="CF11" i="3"/>
  <c r="CH11" i="3" s="1" a="1"/>
  <c r="CH11" i="3" s="1"/>
  <c r="CJ11" i="3" s="1"/>
  <c r="CF10" i="3"/>
  <c r="CH10" i="3" s="1" a="1"/>
  <c r="CH10" i="3" s="1"/>
  <c r="CJ10" i="3" s="1"/>
  <c r="CF9" i="3"/>
  <c r="CH9" i="3" s="1" a="1"/>
  <c r="CH9" i="3" s="1"/>
  <c r="CJ9" i="3" s="1"/>
  <c r="CF8" i="3"/>
  <c r="CH8" i="3" s="1" a="1"/>
  <c r="CH8" i="3" s="1"/>
  <c r="CJ8" i="3" s="1"/>
  <c r="CF7" i="3"/>
  <c r="CH7" i="3" s="1" a="1"/>
  <c r="CH7" i="3" s="1"/>
  <c r="CJ7" i="3" s="1"/>
  <c r="CF6" i="3"/>
  <c r="CH6" i="3" s="1" a="1"/>
  <c r="CH6" i="3" s="1"/>
  <c r="CJ6" i="3" s="1"/>
  <c r="CF5" i="3"/>
  <c r="CH5" i="3" s="1" a="1"/>
  <c r="CH5" i="3" s="1"/>
  <c r="CJ5" i="3" s="1"/>
  <c r="CJ108" i="3" l="1"/>
  <c r="CL6" i="3" a="1"/>
  <c r="CL6" i="3" s="1"/>
  <c r="CL40" i="3" a="1"/>
  <c r="CL40" i="3" s="1"/>
  <c r="CL82" i="3" a="1"/>
  <c r="CL82" i="3" s="1"/>
  <c r="CL44" i="3" a="1"/>
  <c r="CL44" i="3" s="1"/>
  <c r="CL81" i="3" a="1"/>
  <c r="CL81" i="3" s="1"/>
  <c r="CL8" i="3" a="1"/>
  <c r="CL8" i="3" s="1"/>
  <c r="CL38" i="3" a="1"/>
  <c r="CL38" i="3" s="1"/>
  <c r="CL80" i="3" a="1"/>
  <c r="CL80" i="3" s="1"/>
  <c r="CL9" i="3" a="1"/>
  <c r="CL9" i="3" s="1"/>
  <c r="CL18" i="3" a="1"/>
  <c r="CL18" i="3" s="1"/>
  <c r="CL30" i="3" a="1"/>
  <c r="CL30" i="3" s="1"/>
  <c r="CL37" i="3" a="1"/>
  <c r="CL37" i="3" s="1"/>
  <c r="CL55" i="3" a="1"/>
  <c r="CL55" i="3" s="1"/>
  <c r="CL58" i="3" a="1"/>
  <c r="CL58" i="3" s="1"/>
  <c r="CL75" i="3" a="1"/>
  <c r="CL75" i="3" s="1"/>
  <c r="CL91" i="3" a="1"/>
  <c r="CL91" i="3" s="1"/>
  <c r="CL95" i="3" a="1"/>
  <c r="CL95" i="3" s="1"/>
  <c r="CL15" i="3" a="1"/>
  <c r="CL15" i="3" s="1"/>
  <c r="CL61" i="3" a="1"/>
  <c r="CL61" i="3" s="1"/>
  <c r="CL103" i="3" a="1"/>
  <c r="CL103" i="3" s="1"/>
  <c r="CL16" i="3" a="1"/>
  <c r="CL16" i="3" s="1"/>
  <c r="CL78" i="3" a="1"/>
  <c r="CL78" i="3" s="1"/>
  <c r="CL28" i="3" a="1"/>
  <c r="CL28" i="3" s="1"/>
  <c r="CL77" i="3" a="1"/>
  <c r="CL77" i="3" s="1"/>
  <c r="CL101" i="3" a="1"/>
  <c r="CL101" i="3" s="1"/>
  <c r="CL31" i="3" a="1"/>
  <c r="CL31" i="3" s="1"/>
  <c r="CL46" i="3" a="1"/>
  <c r="CL46" i="3" s="1"/>
  <c r="CL100" i="3" a="1"/>
  <c r="CL100" i="3" s="1"/>
  <c r="CL7" i="3" a="1"/>
  <c r="CL7" i="3" s="1"/>
  <c r="CL39" i="3" a="1"/>
  <c r="CL39" i="3" s="1"/>
  <c r="CL99" i="3" a="1"/>
  <c r="CL99" i="3" s="1"/>
  <c r="CL17" i="3" a="1"/>
  <c r="CL17" i="3" s="1"/>
  <c r="CL59" i="3" a="1"/>
  <c r="CL59" i="3" s="1"/>
  <c r="CL96" i="3" a="1"/>
  <c r="CL96" i="3" s="1"/>
  <c r="CL10" i="3" a="1"/>
  <c r="CL10" i="3" s="1"/>
  <c r="CL19" i="3" a="1"/>
  <c r="CL19" i="3" s="1"/>
  <c r="CL36" i="3" a="1"/>
  <c r="CL36" i="3" s="1"/>
  <c r="CL54" i="3" a="1"/>
  <c r="CL54" i="3" s="1"/>
  <c r="CL70" i="3" a="1"/>
  <c r="CL70" i="3" s="1"/>
  <c r="CL73" i="3" a="1"/>
  <c r="CL73" i="3" s="1"/>
  <c r="CL90" i="3" a="1"/>
  <c r="CL90" i="3" s="1"/>
  <c r="CL93" i="3" a="1"/>
  <c r="CL93" i="3" s="1"/>
  <c r="CL21" i="3" a="1"/>
  <c r="CL21" i="3" s="1"/>
  <c r="CL24" i="3" a="1"/>
  <c r="CL24" i="3" s="1"/>
  <c r="CL63" i="3" a="1"/>
  <c r="CL63" i="3" s="1"/>
  <c r="CL26" i="3" a="1"/>
  <c r="CL26" i="3" s="1"/>
  <c r="CL60" i="3" a="1"/>
  <c r="CL60" i="3" s="1"/>
  <c r="CL102" i="3" a="1"/>
  <c r="CL102" i="3" s="1"/>
  <c r="CL56" i="3" a="1"/>
  <c r="CL56" i="3" s="1"/>
  <c r="CL11" i="3" a="1"/>
  <c r="CL11" i="3" s="1"/>
  <c r="CL33" i="3" a="1"/>
  <c r="CL33" i="3" s="1"/>
  <c r="CL50" i="3" a="1"/>
  <c r="CL50" i="3" s="1"/>
  <c r="CL53" i="3" a="1"/>
  <c r="CL53" i="3" s="1"/>
  <c r="CL69" i="3" a="1"/>
  <c r="CL69" i="3" s="1"/>
  <c r="CL72" i="3" a="1"/>
  <c r="CL72" i="3" s="1"/>
  <c r="CL89" i="3" a="1"/>
  <c r="CL89" i="3" s="1"/>
  <c r="CL106" i="3" a="1"/>
  <c r="CL106" i="3" s="1"/>
  <c r="CL5" i="3" a="1"/>
  <c r="CL5" i="3" s="1"/>
  <c r="CL13" i="3" a="1"/>
  <c r="CL13" i="3" s="1"/>
  <c r="CL22" i="3" a="1"/>
  <c r="CL22" i="3" s="1"/>
  <c r="CL34" i="3" a="1"/>
  <c r="CL34" i="3" s="1"/>
  <c r="CL48" i="3" a="1"/>
  <c r="CL48" i="3" s="1"/>
  <c r="CL51" i="3" a="1"/>
  <c r="CL51" i="3" s="1"/>
  <c r="CL67" i="3" a="1"/>
  <c r="CL67" i="3" s="1"/>
  <c r="CL85" i="3" a="1"/>
  <c r="CL85" i="3" s="1"/>
  <c r="CL87" i="3" a="1"/>
  <c r="CL87" i="3" s="1"/>
  <c r="CL105" i="3" a="1"/>
  <c r="CL105" i="3" s="1"/>
  <c r="CL14" i="3" a="1"/>
  <c r="CL14" i="3" s="1"/>
  <c r="CL23" i="3" a="1"/>
  <c r="CL23" i="3" s="1"/>
  <c r="CL35" i="3" a="1"/>
  <c r="CL35" i="3" s="1"/>
  <c r="CL47" i="3" a="1"/>
  <c r="CL47" i="3" s="1"/>
  <c r="CL62" i="3" a="1"/>
  <c r="CL62" i="3" s="1"/>
  <c r="CL64" i="3" a="1"/>
  <c r="CL64" i="3" s="1"/>
  <c r="CL83" i="3" a="1"/>
  <c r="CL83" i="3" s="1"/>
  <c r="CL86" i="3" a="1"/>
  <c r="CL86" i="3" s="1"/>
  <c r="CL104" i="3" a="1"/>
  <c r="CL10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<sst xmlns="http://schemas.openxmlformats.org/spreadsheetml/2006/main" count="408" uniqueCount="244">
  <si>
    <t>No. of Rounds</t>
  </si>
  <si>
    <t>Average of all Rounds</t>
  </si>
  <si>
    <t>Big Rock at Indian Springs Men's Club</t>
  </si>
  <si>
    <t>Rating</t>
  </si>
  <si>
    <t>Slope</t>
  </si>
  <si>
    <t>Gold</t>
  </si>
  <si>
    <t>Blue</t>
  </si>
  <si>
    <t>White</t>
  </si>
  <si>
    <t>Red</t>
  </si>
  <si>
    <t>Tees Played</t>
  </si>
  <si>
    <t>Course Handicap</t>
  </si>
  <si>
    <t>GHIN Number</t>
  </si>
  <si>
    <t>Blue/White</t>
  </si>
  <si>
    <t>White/Red</t>
  </si>
  <si>
    <t>Waltz</t>
  </si>
  <si>
    <t>Skins</t>
  </si>
  <si>
    <t xml:space="preserve">Stroke Play </t>
  </si>
  <si>
    <t>Nassau</t>
  </si>
  <si>
    <t>Pinehurst</t>
  </si>
  <si>
    <t>Allen</t>
  </si>
  <si>
    <t>Mowry</t>
  </si>
  <si>
    <t>Andrew</t>
  </si>
  <si>
    <t>Grant</t>
  </si>
  <si>
    <t>Barney</t>
  </si>
  <si>
    <t>Brenner</t>
  </si>
  <si>
    <t>Ben</t>
  </si>
  <si>
    <t>Ramirez</t>
  </si>
  <si>
    <t>Bill</t>
  </si>
  <si>
    <t>Fennessy</t>
  </si>
  <si>
    <t>Bob</t>
  </si>
  <si>
    <t>Starbody</t>
  </si>
  <si>
    <t>Brad</t>
  </si>
  <si>
    <t>Pounders</t>
  </si>
  <si>
    <t>Brian</t>
  </si>
  <si>
    <t>Frye</t>
  </si>
  <si>
    <t>Bruce</t>
  </si>
  <si>
    <t>McCaig</t>
  </si>
  <si>
    <t>Charles</t>
  </si>
  <si>
    <t>Quillin</t>
  </si>
  <si>
    <t>Strauss</t>
  </si>
  <si>
    <t>Clay</t>
  </si>
  <si>
    <t>Whittaker</t>
  </si>
  <si>
    <t>Curtis</t>
  </si>
  <si>
    <t>Hill</t>
  </si>
  <si>
    <t>Dan</t>
  </si>
  <si>
    <t>Anderson</t>
  </si>
  <si>
    <t>Daniel</t>
  </si>
  <si>
    <t>Byers</t>
  </si>
  <si>
    <t>Danny</t>
  </si>
  <si>
    <t>Yost</t>
  </si>
  <si>
    <t>Dave</t>
  </si>
  <si>
    <t>Tanner</t>
  </si>
  <si>
    <t>Vicencia</t>
  </si>
  <si>
    <t>David</t>
  </si>
  <si>
    <t>Schmitz</t>
  </si>
  <si>
    <t>Williams</t>
  </si>
  <si>
    <t>Denny</t>
  </si>
  <si>
    <t>Kovacs</t>
  </si>
  <si>
    <t>Fabian</t>
  </si>
  <si>
    <t>Granados</t>
  </si>
  <si>
    <t>Frank</t>
  </si>
  <si>
    <t>Springmann</t>
  </si>
  <si>
    <t>Gary</t>
  </si>
  <si>
    <t>Mathiason</t>
  </si>
  <si>
    <t>Gene</t>
  </si>
  <si>
    <t>Dixon</t>
  </si>
  <si>
    <t>Glenn</t>
  </si>
  <si>
    <t>Meister</t>
  </si>
  <si>
    <t>Gord</t>
  </si>
  <si>
    <t>Greg</t>
  </si>
  <si>
    <t>Lang</t>
  </si>
  <si>
    <t>Gregg</t>
  </si>
  <si>
    <t>Stanford</t>
  </si>
  <si>
    <t>Jim</t>
  </si>
  <si>
    <t>Wilke</t>
  </si>
  <si>
    <t>JJ</t>
  </si>
  <si>
    <t>Makaro</t>
  </si>
  <si>
    <t>Joe</t>
  </si>
  <si>
    <t>Demarte</t>
  </si>
  <si>
    <t>Jon</t>
  </si>
  <si>
    <t>Prudhomme</t>
  </si>
  <si>
    <t>Stamberger</t>
  </si>
  <si>
    <t>Lee</t>
  </si>
  <si>
    <t>Ivey</t>
  </si>
  <si>
    <t>Lorne</t>
  </si>
  <si>
    <t>Cope</t>
  </si>
  <si>
    <t>Louis</t>
  </si>
  <si>
    <t>Cannizzo</t>
  </si>
  <si>
    <t>Marc</t>
  </si>
  <si>
    <t>Berget</t>
  </si>
  <si>
    <t>Matt</t>
  </si>
  <si>
    <t>Held</t>
  </si>
  <si>
    <t>Michael</t>
  </si>
  <si>
    <t>Wolff</t>
  </si>
  <si>
    <t>Wood</t>
  </si>
  <si>
    <t>Mike</t>
  </si>
  <si>
    <t>Burns</t>
  </si>
  <si>
    <t>Neal</t>
  </si>
  <si>
    <t>Perchuk</t>
  </si>
  <si>
    <t>Pat</t>
  </si>
  <si>
    <t>Blackburn</t>
  </si>
  <si>
    <t>Randy</t>
  </si>
  <si>
    <t>Lambert</t>
  </si>
  <si>
    <t>Ninomiya</t>
  </si>
  <si>
    <t>Sims</t>
  </si>
  <si>
    <t>Wick</t>
  </si>
  <si>
    <t>Richard</t>
  </si>
  <si>
    <t>Probst</t>
  </si>
  <si>
    <t>Rick</t>
  </si>
  <si>
    <t>Strong</t>
  </si>
  <si>
    <t>Roger</t>
  </si>
  <si>
    <t>Langner</t>
  </si>
  <si>
    <t>Sam</t>
  </si>
  <si>
    <t>Canzone</t>
  </si>
  <si>
    <t>Scott</t>
  </si>
  <si>
    <t>Baker</t>
  </si>
  <si>
    <t>Crawshaw</t>
  </si>
  <si>
    <t>Moore</t>
  </si>
  <si>
    <t>Steve</t>
  </si>
  <si>
    <t>Bushong</t>
  </si>
  <si>
    <t>Conley</t>
  </si>
  <si>
    <t>Stewart</t>
  </si>
  <si>
    <t>Laing</t>
  </si>
  <si>
    <t>Ted</t>
  </si>
  <si>
    <t>Todd</t>
  </si>
  <si>
    <t>Lond</t>
  </si>
  <si>
    <t>Tom</t>
  </si>
  <si>
    <t>Brewster</t>
  </si>
  <si>
    <t>Romleski</t>
  </si>
  <si>
    <t>Tyrone</t>
  </si>
  <si>
    <t>Thomas</t>
  </si>
  <si>
    <t>William</t>
  </si>
  <si>
    <t>Grafeld</t>
  </si>
  <si>
    <t>Dale</t>
  </si>
  <si>
    <t>Belsher</t>
  </si>
  <si>
    <t>First Name</t>
  </si>
  <si>
    <t>Last Name</t>
  </si>
  <si>
    <t>Canino</t>
  </si>
  <si>
    <t>2 Man 1 BB</t>
  </si>
  <si>
    <t>Kit</t>
  </si>
  <si>
    <t>Carstens</t>
  </si>
  <si>
    <t>Andy</t>
  </si>
  <si>
    <t>Huck</t>
  </si>
  <si>
    <t>McCann</t>
  </si>
  <si>
    <t>Bryan</t>
  </si>
  <si>
    <t>Pederson</t>
  </si>
  <si>
    <t>Nugent</t>
  </si>
  <si>
    <t>Les</t>
  </si>
  <si>
    <t>Tovani</t>
  </si>
  <si>
    <t>Visscher</t>
  </si>
  <si>
    <t>R-W-B</t>
  </si>
  <si>
    <t>John</t>
  </si>
  <si>
    <t>Clough</t>
  </si>
  <si>
    <t>Allan</t>
  </si>
  <si>
    <t>Gerking</t>
  </si>
  <si>
    <t>Ron</t>
  </si>
  <si>
    <t>Tatti</t>
  </si>
  <si>
    <t>Mem / Mem</t>
  </si>
  <si>
    <t>Rosner</t>
  </si>
  <si>
    <t>Kevin</t>
  </si>
  <si>
    <t>Torner</t>
  </si>
  <si>
    <t>Whaley</t>
  </si>
  <si>
    <t>Mem/Guest</t>
  </si>
  <si>
    <t>Faircloth</t>
  </si>
  <si>
    <t>Chris</t>
  </si>
  <si>
    <t>Galvan</t>
  </si>
  <si>
    <t>Picco</t>
  </si>
  <si>
    <t>Butch</t>
  </si>
  <si>
    <t>Pressley</t>
  </si>
  <si>
    <t>SATURDAY   HANDICAPS</t>
  </si>
  <si>
    <t>Adams</t>
  </si>
  <si>
    <t>Quigley</t>
  </si>
  <si>
    <t>Kenneth</t>
  </si>
  <si>
    <t>Stableford</t>
  </si>
  <si>
    <t>Trevor</t>
  </si>
  <si>
    <t>Demerritt</t>
  </si>
  <si>
    <t>Kuzek</t>
  </si>
  <si>
    <t>Lydell</t>
  </si>
  <si>
    <t>Good Bad</t>
  </si>
  <si>
    <t>Ugly</t>
  </si>
  <si>
    <t>CC Rd 1</t>
  </si>
  <si>
    <t>CC Rd 2</t>
  </si>
  <si>
    <t>Dahl</t>
  </si>
  <si>
    <t>Scramble</t>
  </si>
  <si>
    <t>Pink Lady</t>
  </si>
  <si>
    <t>Robert</t>
  </si>
  <si>
    <t>Jimenez</t>
  </si>
  <si>
    <t>Eric</t>
  </si>
  <si>
    <t>Reece</t>
  </si>
  <si>
    <t>USGA 5.2a Index</t>
  </si>
  <si>
    <t>Las Vegas</t>
  </si>
  <si>
    <t>Jeff</t>
  </si>
  <si>
    <t>Stephens</t>
  </si>
  <si>
    <t>3 Club</t>
  </si>
  <si>
    <t>Cup Rnd 1</t>
  </si>
  <si>
    <t>Cup Rnd 2</t>
  </si>
  <si>
    <t>Jackson</t>
  </si>
  <si>
    <t>Perez</t>
  </si>
  <si>
    <t>Cup Rnd 3</t>
  </si>
  <si>
    <t>Cup Rnd 4</t>
  </si>
  <si>
    <t>Cup Rnd 5</t>
  </si>
  <si>
    <t>Cup Rnd 6</t>
  </si>
  <si>
    <t>Cup Rnd 7</t>
  </si>
  <si>
    <t>Cup Rnd 8</t>
  </si>
  <si>
    <t>Cup Rnd 9</t>
  </si>
  <si>
    <t>Cup Rnd 10</t>
  </si>
  <si>
    <t>Cup Rnd 11</t>
  </si>
  <si>
    <t>Cup Rnd 12</t>
  </si>
  <si>
    <t>Cup Rnd 13</t>
  </si>
  <si>
    <t>Cup Rnd 14</t>
  </si>
  <si>
    <t>Cup Rnd 15</t>
  </si>
  <si>
    <t>Cup Rnd 16</t>
  </si>
  <si>
    <t>Cup Rnd 17</t>
  </si>
  <si>
    <t>Cup Final</t>
  </si>
  <si>
    <t>LAST 8 DIFFERENTIALS</t>
  </si>
  <si>
    <t>2 Man Scrm</t>
  </si>
  <si>
    <t>Stroke Play</t>
  </si>
  <si>
    <t>2 Man Pine</t>
  </si>
  <si>
    <t>4 Man RWB</t>
  </si>
  <si>
    <t>Skin &amp; Match</t>
  </si>
  <si>
    <t>Mbr Mbr</t>
  </si>
  <si>
    <t>Mbr / Gst</t>
  </si>
  <si>
    <t>Stable</t>
  </si>
  <si>
    <t>Open</t>
  </si>
  <si>
    <t>Club Chmp</t>
  </si>
  <si>
    <t>Ryder Cup</t>
  </si>
  <si>
    <t>6-6-6</t>
  </si>
  <si>
    <t>MC Choice</t>
  </si>
  <si>
    <t>Carter</t>
  </si>
  <si>
    <t>Sturgess</t>
  </si>
  <si>
    <t>Zieglgansberger</t>
  </si>
  <si>
    <t>Canceled</t>
  </si>
  <si>
    <t># Players</t>
  </si>
  <si>
    <t>Lange</t>
  </si>
  <si>
    <t>Craig</t>
  </si>
  <si>
    <t>Kessler</t>
  </si>
  <si>
    <t>Jeffrey</t>
  </si>
  <si>
    <t>Solomon</t>
  </si>
  <si>
    <t>Demetrius</t>
  </si>
  <si>
    <t>Brown</t>
  </si>
  <si>
    <t>Paul</t>
  </si>
  <si>
    <t>McQuade</t>
  </si>
  <si>
    <t>Varner</t>
  </si>
  <si>
    <t>Skin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</si>
</sst>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;@"/>
  </numFmts>
  <fonts count="14" x14ac:knownFonts="1">
    <font>
      <sz val="11"/>
      <name val="Arial"/>
      <family val="1"/>
    </font>
    <font>
      <b/>
      <sz val="11"/>
      <name val="Arial"/>
      <family val="2"/>
    </font>
    <font>
      <b/>
      <sz val="11"/>
      <color theme="1"/>
      <name val="Arial"/>
      <family val="1"/>
    </font>
    <font>
      <b/>
      <sz val="14"/>
      <name val="Arial"/>
      <family val="2"/>
    </font>
    <font>
      <b/>
      <sz val="11"/>
      <name val="Arial"/>
      <family val="1"/>
    </font>
    <font>
      <b/>
      <u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b/>
      <sz val="12"/>
      <color rgb="FF3F3F3F"/>
      <name val="Arial"/>
      <family val="2"/>
    </font>
    <font>
      <b/>
      <sz val="14"/>
      <name val="Arial"/>
      <family val="1"/>
    </font>
    <font>
      <b/>
      <sz val="18"/>
      <name val="Arial"/>
      <family val="2"/>
    </font>
    <font>
      <b/>
      <sz val="11"/>
      <color rgb="FF00000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1" fontId="0" fillId="0" borderId="0" xfId="0" applyNumberFormat="1"/>
    <xf numFmtId="0" fontId="0" fillId="0" borderId="3" xfId="0" applyBorder="1"/>
    <xf numFmtId="0" fontId="0" fillId="0" borderId="4" xfId="0" applyBorder="1"/>
    <xf numFmtId="164" fontId="0" fillId="0" borderId="0" xfId="0" applyNumberFormat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9" xfId="0" applyFont="1" applyBorder="1"/>
    <xf numFmtId="0" fontId="1" fillId="0" borderId="4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9" xfId="0" applyFont="1" applyBorder="1" applyAlignment="1">
      <alignment horizontal="center"/>
    </xf>
    <xf numFmtId="0" fontId="1" fillId="2" borderId="7" xfId="0" applyFont="1" applyFill="1" applyBorder="1" applyAlignment="1">
      <alignment horizontal="left" vertical="center"/>
    </xf>
    <xf numFmtId="14" fontId="3" fillId="0" borderId="3" xfId="0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center" wrapText="1"/>
    </xf>
    <xf numFmtId="1" fontId="1" fillId="0" borderId="6" xfId="0" applyNumberFormat="1" applyFont="1" applyBorder="1" applyAlignment="1">
      <alignment horizontal="center" wrapText="1"/>
    </xf>
    <xf numFmtId="165" fontId="0" fillId="0" borderId="0" xfId="0" applyNumberFormat="1"/>
    <xf numFmtId="165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164" fontId="0" fillId="0" borderId="3" xfId="0" applyNumberFormat="1" applyBorder="1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center" wrapText="1"/>
    </xf>
    <xf numFmtId="14" fontId="2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" fontId="1" fillId="0" borderId="0" xfId="0" applyNumberFormat="1" applyFont="1" applyAlignment="1">
      <alignment horizontal="center" wrapText="1"/>
    </xf>
    <xf numFmtId="1" fontId="1" fillId="0" borderId="8" xfId="0" applyNumberFormat="1" applyFont="1" applyBorder="1" applyAlignment="1">
      <alignment horizontal="center" wrapText="1"/>
    </xf>
    <xf numFmtId="0" fontId="3" fillId="0" borderId="4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5" fillId="2" borderId="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 wrapText="1"/>
    </xf>
    <xf numFmtId="165" fontId="7" fillId="0" borderId="1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left" vertical="center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164" fontId="6" fillId="0" borderId="8" xfId="0" applyNumberFormat="1" applyFont="1" applyBorder="1" applyAlignment="1">
      <alignment wrapText="1"/>
    </xf>
    <xf numFmtId="0" fontId="6" fillId="0" borderId="0" xfId="0" applyFont="1"/>
    <xf numFmtId="1" fontId="6" fillId="0" borderId="4" xfId="0" applyNumberFormat="1" applyFont="1" applyBorder="1" applyAlignment="1">
      <alignment wrapText="1"/>
    </xf>
    <xf numFmtId="0" fontId="8" fillId="0" borderId="7" xfId="0" applyFont="1" applyBorder="1" applyAlignment="1">
      <alignment horizontal="left"/>
    </xf>
    <xf numFmtId="164" fontId="6" fillId="0" borderId="0" xfId="0" applyNumberFormat="1" applyFont="1" applyAlignment="1">
      <alignment horizontal="right"/>
    </xf>
    <xf numFmtId="164" fontId="6" fillId="0" borderId="1" xfId="0" applyNumberFormat="1" applyFont="1" applyBorder="1"/>
    <xf numFmtId="164" fontId="6" fillId="0" borderId="1" xfId="0" applyNumberFormat="1" applyFont="1" applyBorder="1" applyAlignment="1">
      <alignment horizontal="right" vertical="center"/>
    </xf>
    <xf numFmtId="14" fontId="10" fillId="2" borderId="7" xfId="0" applyNumberFormat="1" applyFont="1" applyFill="1" applyBorder="1" applyAlignment="1">
      <alignment horizontal="left" wrapText="1"/>
    </xf>
    <xf numFmtId="0" fontId="11" fillId="0" borderId="3" xfId="0" applyFont="1" applyBorder="1"/>
    <xf numFmtId="14" fontId="7" fillId="0" borderId="0" xfId="0" applyNumberFormat="1" applyFont="1" applyAlignment="1">
      <alignment horizontal="center" wrapText="1"/>
    </xf>
    <xf numFmtId="165" fontId="7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2" borderId="0" xfId="0" applyFont="1" applyFill="1" applyAlignment="1">
      <alignment wrapText="1"/>
    </xf>
    <xf numFmtId="0" fontId="1" fillId="2" borderId="8" xfId="0" applyFont="1" applyFill="1" applyBorder="1" applyAlignment="1">
      <alignment wrapText="1"/>
    </xf>
    <xf numFmtId="164" fontId="6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49" fontId="13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 wrapText="1"/>
    </xf>
    <xf numFmtId="0" fontId="0" fillId="0" borderId="3" xfId="0" applyBorder="1" applyAlignment="1">
      <alignment horizontal="center"/>
    </xf>
    <xf numFmtId="0" fontId="3" fillId="0" borderId="0" xfId="0" applyFont="1"/>
    <xf numFmtId="0" fontId="13" fillId="0" borderId="0" xfId="0" applyFont="1"/>
    <xf numFmtId="0" fontId="8" fillId="0" borderId="0" xfId="0" applyFont="1" applyAlignment="1">
      <alignment horizontal="left"/>
    </xf>
    <xf numFmtId="164" fontId="6" fillId="0" borderId="0" xfId="0" applyNumberFormat="1" applyFont="1" applyAlignment="1">
      <alignment wrapText="1"/>
    </xf>
    <xf numFmtId="1" fontId="6" fillId="0" borderId="13" xfId="0" applyNumberFormat="1" applyFont="1" applyBorder="1" applyAlignment="1">
      <alignment wrapText="1"/>
    </xf>
    <xf numFmtId="0" fontId="6" fillId="0" borderId="12" xfId="0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/>
    <xf numFmtId="0" fontId="8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5">
    <dxf>
      <fill>
        <patternFill>
          <bgColor rgb="FFFF4343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</dxfs>
  <tableStyles count="0" defaultTableStyle="TableStyleMedium9" defaultPivotStyle="PivotStyleLight16"/>
  <colors>
    <mruColors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14856-F0FA-4062-9F17-DDE5AF993FB1}">
  <sheetPr>
    <pageSetUpPr fitToPage="1"/>
  </sheetPr>
  <dimension ref="A1:DM130"/>
  <sheetViews>
    <sheetView tabSelected="1" zoomScaleNormal="100" workbookViewId="0">
      <pane xSplit="3" ySplit="3" topLeftCell="BG26" activePane="bottomRight" state="frozen"/>
      <selection pane="topRight" activeCell="D1" sqref="D1"/>
      <selection pane="bottomLeft" activeCell="A5" sqref="A5"/>
      <selection pane="bottomRight" activeCell="CE1" sqref="CE1:CE1048576"/>
    </sheetView>
  </sheetViews>
  <sheetFormatPr defaultRowHeight="14.25" x14ac:dyDescent="0.2"/>
  <cols>
    <col min="1" max="1" width="15.375" bestFit="1" customWidth="1"/>
    <col min="2" max="2" width="14.875" customWidth="1"/>
    <col min="3" max="3" width="16.75" customWidth="1"/>
    <col min="4" max="4" width="12" customWidth="1"/>
    <col min="5" max="6" width="11.375" customWidth="1"/>
    <col min="7" max="7" width="12.5" customWidth="1"/>
    <col min="8" max="10" width="11.375" customWidth="1"/>
    <col min="11" max="11" width="11.375" style="4" customWidth="1"/>
    <col min="12" max="12" width="11.375" customWidth="1"/>
    <col min="13" max="13" width="12.25" customWidth="1"/>
    <col min="14" max="28" width="11.25" customWidth="1"/>
    <col min="29" max="29" width="12.25" customWidth="1"/>
    <col min="30" max="55" width="11.25" customWidth="1"/>
    <col min="56" max="56" width="12" customWidth="1"/>
    <col min="57" max="61" width="11.25" customWidth="1"/>
    <col min="62" max="62" width="12.25" customWidth="1"/>
    <col min="63" max="64" width="11.25" hidden="1" customWidth="1"/>
    <col min="65" max="65" width="11.25" customWidth="1"/>
    <col min="66" max="66" width="12.5" hidden="1" customWidth="1"/>
    <col min="67" max="71" width="11.25" hidden="1" customWidth="1"/>
    <col min="72" max="72" width="12.25" hidden="1" customWidth="1"/>
    <col min="73" max="75" width="11.25" hidden="1" customWidth="1"/>
    <col min="76" max="76" width="12.25" hidden="1" customWidth="1"/>
    <col min="77" max="82" width="11.25" hidden="1" customWidth="1"/>
    <col min="83" max="83" width="12.625" hidden="1" customWidth="1"/>
    <col min="84" max="84" width="11.25" customWidth="1"/>
    <col min="85" max="85" width="12.25" customWidth="1"/>
    <col min="87" max="87" width="11.375" bestFit="1" customWidth="1"/>
    <col min="88" max="88" width="12.5" customWidth="1"/>
    <col min="90" max="95" width="5.25" customWidth="1"/>
    <col min="96" max="96" width="5.375" customWidth="1"/>
    <col min="97" max="97" width="5.25" customWidth="1"/>
    <col min="98" max="99" width="9.625" bestFit="1" customWidth="1"/>
    <col min="100" max="101" width="9.125" bestFit="1" customWidth="1"/>
    <col min="102" max="103" width="9.625" bestFit="1" customWidth="1"/>
    <col min="104" max="105" width="9.125" bestFit="1" customWidth="1"/>
    <col min="106" max="108" width="9.625" bestFit="1" customWidth="1"/>
    <col min="109" max="109" width="9.125" bestFit="1" customWidth="1"/>
    <col min="110" max="112" width="9.625" bestFit="1" customWidth="1"/>
    <col min="113" max="113" width="9.125" bestFit="1" customWidth="1"/>
    <col min="114" max="117" width="9.625" bestFit="1" customWidth="1"/>
  </cols>
  <sheetData>
    <row r="1" spans="1:117" ht="23.25" customHeight="1" x14ac:dyDescent="0.35">
      <c r="A1" s="5" t="s">
        <v>2</v>
      </c>
      <c r="B1" s="6"/>
      <c r="C1" s="31"/>
      <c r="D1" s="14"/>
      <c r="E1" s="6"/>
      <c r="F1" s="6"/>
      <c r="G1" s="14"/>
      <c r="H1" s="14"/>
      <c r="I1" s="2"/>
      <c r="J1" s="2"/>
      <c r="K1" s="20"/>
      <c r="L1" s="2"/>
      <c r="M1" s="2"/>
      <c r="N1" s="2"/>
      <c r="O1" s="2"/>
      <c r="P1" s="2"/>
      <c r="Q1" s="2"/>
      <c r="R1" s="2"/>
      <c r="S1" s="58" t="s">
        <v>178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65" t="s">
        <v>231</v>
      </c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50"/>
      <c r="CG1" s="50" t="s">
        <v>169</v>
      </c>
      <c r="CH1" s="2"/>
      <c r="CI1" s="2"/>
      <c r="CJ1" s="3"/>
    </row>
    <row r="2" spans="1:117" ht="16.5" customHeight="1" x14ac:dyDescent="0.25">
      <c r="A2" s="49">
        <v>46067</v>
      </c>
      <c r="B2" s="23"/>
      <c r="C2" s="25"/>
      <c r="D2" s="24"/>
      <c r="E2" s="26" t="s">
        <v>14</v>
      </c>
      <c r="F2" s="26" t="s">
        <v>15</v>
      </c>
      <c r="G2" s="26" t="s">
        <v>16</v>
      </c>
      <c r="H2" s="27" t="s">
        <v>17</v>
      </c>
      <c r="I2" s="27" t="s">
        <v>15</v>
      </c>
      <c r="J2" s="27" t="s">
        <v>18</v>
      </c>
      <c r="K2" s="28" t="s">
        <v>138</v>
      </c>
      <c r="L2" s="27" t="s">
        <v>150</v>
      </c>
      <c r="M2" s="27" t="s">
        <v>15</v>
      </c>
      <c r="N2" s="27" t="s">
        <v>157</v>
      </c>
      <c r="O2" s="27" t="s">
        <v>17</v>
      </c>
      <c r="P2" s="27" t="s">
        <v>162</v>
      </c>
      <c r="Q2" s="27" t="s">
        <v>15</v>
      </c>
      <c r="R2" s="27" t="s">
        <v>173</v>
      </c>
      <c r="S2" s="57" t="s">
        <v>179</v>
      </c>
      <c r="T2" s="27" t="s">
        <v>180</v>
      </c>
      <c r="U2" s="27" t="s">
        <v>181</v>
      </c>
      <c r="V2" s="27" t="s">
        <v>17</v>
      </c>
      <c r="W2" s="27" t="s">
        <v>15</v>
      </c>
      <c r="X2" s="27" t="s">
        <v>183</v>
      </c>
      <c r="Y2" s="27" t="s">
        <v>184</v>
      </c>
      <c r="Z2" s="27" t="s">
        <v>193</v>
      </c>
      <c r="AA2" s="27" t="s">
        <v>15</v>
      </c>
      <c r="AB2" s="27" t="s">
        <v>190</v>
      </c>
      <c r="AC2" s="29" t="s">
        <v>18</v>
      </c>
      <c r="AD2" s="29">
        <v>38874</v>
      </c>
      <c r="AE2" s="27" t="s">
        <v>138</v>
      </c>
      <c r="AF2" s="27" t="s">
        <v>183</v>
      </c>
      <c r="AG2" s="27" t="s">
        <v>194</v>
      </c>
      <c r="AH2" s="27" t="s">
        <v>195</v>
      </c>
      <c r="AI2" s="27" t="s">
        <v>198</v>
      </c>
      <c r="AJ2" s="27" t="s">
        <v>199</v>
      </c>
      <c r="AK2" s="27" t="s">
        <v>200</v>
      </c>
      <c r="AL2" s="27" t="s">
        <v>201</v>
      </c>
      <c r="AM2" s="27" t="s">
        <v>202</v>
      </c>
      <c r="AN2" s="27" t="s">
        <v>203</v>
      </c>
      <c r="AO2" s="27" t="s">
        <v>204</v>
      </c>
      <c r="AP2" s="27" t="s">
        <v>205</v>
      </c>
      <c r="AQ2" s="27" t="s">
        <v>206</v>
      </c>
      <c r="AR2" s="27" t="s">
        <v>207</v>
      </c>
      <c r="AS2" s="27" t="s">
        <v>208</v>
      </c>
      <c r="AT2" s="27" t="s">
        <v>209</v>
      </c>
      <c r="AU2" s="27" t="s">
        <v>210</v>
      </c>
      <c r="AV2" s="27" t="s">
        <v>211</v>
      </c>
      <c r="AW2" s="27" t="s">
        <v>212</v>
      </c>
      <c r="AX2" s="27" t="s">
        <v>213</v>
      </c>
      <c r="AY2" s="27" t="s">
        <v>138</v>
      </c>
      <c r="AZ2" s="27" t="s">
        <v>215</v>
      </c>
      <c r="BA2" s="27" t="s">
        <v>14</v>
      </c>
      <c r="BB2" s="27" t="s">
        <v>15</v>
      </c>
      <c r="BC2" s="27" t="s">
        <v>216</v>
      </c>
      <c r="BD2" s="27" t="s">
        <v>184</v>
      </c>
      <c r="BE2" s="27" t="s">
        <v>17</v>
      </c>
      <c r="BF2" s="27" t="s">
        <v>15</v>
      </c>
      <c r="BG2" s="27" t="s">
        <v>217</v>
      </c>
      <c r="BH2" s="27" t="s">
        <v>138</v>
      </c>
      <c r="BI2" s="27" t="s">
        <v>218</v>
      </c>
      <c r="BJ2" s="27" t="s">
        <v>243</v>
      </c>
      <c r="BK2" s="27" t="s">
        <v>220</v>
      </c>
      <c r="BL2" s="27" t="s">
        <v>215</v>
      </c>
      <c r="BM2" s="27" t="s">
        <v>221</v>
      </c>
      <c r="BN2" s="27" t="s">
        <v>219</v>
      </c>
      <c r="BO2" s="27" t="s">
        <v>222</v>
      </c>
      <c r="BP2" s="27" t="s">
        <v>223</v>
      </c>
      <c r="BQ2" s="27" t="s">
        <v>224</v>
      </c>
      <c r="BR2" s="27" t="s">
        <v>224</v>
      </c>
      <c r="BS2" s="27" t="s">
        <v>17</v>
      </c>
      <c r="BT2" s="27" t="s">
        <v>219</v>
      </c>
      <c r="BU2" s="27" t="s">
        <v>215</v>
      </c>
      <c r="BV2" s="27" t="s">
        <v>225</v>
      </c>
      <c r="BW2" s="27" t="s">
        <v>218</v>
      </c>
      <c r="BX2" s="27" t="s">
        <v>219</v>
      </c>
      <c r="BY2" s="27" t="s">
        <v>190</v>
      </c>
      <c r="BZ2" s="27" t="s">
        <v>217</v>
      </c>
      <c r="CA2" s="64" t="s">
        <v>226</v>
      </c>
      <c r="CB2" s="27" t="s">
        <v>138</v>
      </c>
      <c r="CC2" s="27" t="s">
        <v>227</v>
      </c>
      <c r="CD2" s="27"/>
      <c r="CE2" s="27"/>
      <c r="CF2" s="27"/>
      <c r="CG2" s="29"/>
      <c r="CH2" s="29"/>
      <c r="CI2" s="29"/>
      <c r="CJ2" s="30"/>
      <c r="CL2" s="17"/>
    </row>
    <row r="3" spans="1:117" ht="31.5" customHeight="1" x14ac:dyDescent="0.25">
      <c r="A3" s="33" t="s">
        <v>11</v>
      </c>
      <c r="B3" s="34" t="s">
        <v>135</v>
      </c>
      <c r="C3" s="35" t="s">
        <v>136</v>
      </c>
      <c r="D3" s="36">
        <v>45605</v>
      </c>
      <c r="E3" s="37">
        <v>45612</v>
      </c>
      <c r="F3" s="37">
        <v>45626</v>
      </c>
      <c r="G3" s="37">
        <v>45640</v>
      </c>
      <c r="H3" s="18">
        <v>45647</v>
      </c>
      <c r="I3" s="18">
        <v>45654</v>
      </c>
      <c r="J3" s="18">
        <v>45661</v>
      </c>
      <c r="K3" s="18">
        <v>45668</v>
      </c>
      <c r="L3" s="18">
        <v>45675</v>
      </c>
      <c r="M3" s="18">
        <v>45682</v>
      </c>
      <c r="N3" s="18">
        <v>45689</v>
      </c>
      <c r="O3" s="18">
        <v>45696</v>
      </c>
      <c r="P3" s="18">
        <v>45703</v>
      </c>
      <c r="Q3" s="18">
        <v>45710</v>
      </c>
      <c r="R3" s="18">
        <v>45717</v>
      </c>
      <c r="S3" s="18">
        <v>45724</v>
      </c>
      <c r="T3" s="18">
        <v>45731</v>
      </c>
      <c r="U3" s="18">
        <v>45732</v>
      </c>
      <c r="V3" s="18">
        <v>45738</v>
      </c>
      <c r="W3" s="18">
        <v>45745</v>
      </c>
      <c r="X3" s="18">
        <v>45752</v>
      </c>
      <c r="Y3" s="18">
        <v>45759</v>
      </c>
      <c r="Z3" s="18">
        <v>45766</v>
      </c>
      <c r="AA3" s="18">
        <v>45773</v>
      </c>
      <c r="AB3" s="18">
        <v>45780</v>
      </c>
      <c r="AC3" s="18">
        <v>45787</v>
      </c>
      <c r="AD3" s="18">
        <v>45794</v>
      </c>
      <c r="AE3" s="18">
        <v>45801</v>
      </c>
      <c r="AF3" s="18">
        <v>45808</v>
      </c>
      <c r="AG3" s="18">
        <v>45815</v>
      </c>
      <c r="AH3" s="18">
        <v>45822</v>
      </c>
      <c r="AI3" s="18">
        <v>45829</v>
      </c>
      <c r="AJ3" s="18">
        <v>45836</v>
      </c>
      <c r="AK3" s="18">
        <v>45843</v>
      </c>
      <c r="AL3" s="18">
        <v>45850</v>
      </c>
      <c r="AM3" s="18">
        <v>45857</v>
      </c>
      <c r="AN3" s="18">
        <v>45864</v>
      </c>
      <c r="AO3" s="18">
        <v>45871</v>
      </c>
      <c r="AP3" s="18">
        <v>45878</v>
      </c>
      <c r="AQ3" s="18">
        <v>45885</v>
      </c>
      <c r="AR3" s="18">
        <v>45892</v>
      </c>
      <c r="AS3" s="18">
        <v>45899</v>
      </c>
      <c r="AT3" s="18">
        <v>45906</v>
      </c>
      <c r="AU3" s="18">
        <v>45913</v>
      </c>
      <c r="AV3" s="18">
        <v>45920</v>
      </c>
      <c r="AW3" s="18">
        <v>45927</v>
      </c>
      <c r="AX3" s="18">
        <v>45934</v>
      </c>
      <c r="AY3" s="18">
        <v>45969</v>
      </c>
      <c r="AZ3" s="18">
        <v>45976</v>
      </c>
      <c r="BA3" s="18">
        <v>45983</v>
      </c>
      <c r="BB3" s="18">
        <v>45990</v>
      </c>
      <c r="BC3" s="18">
        <v>45997</v>
      </c>
      <c r="BD3" s="18">
        <v>46004</v>
      </c>
      <c r="BE3" s="18">
        <v>46011</v>
      </c>
      <c r="BF3" s="18">
        <v>46018</v>
      </c>
      <c r="BG3" s="18">
        <v>46025</v>
      </c>
      <c r="BH3" s="18">
        <v>46032</v>
      </c>
      <c r="BI3" s="18">
        <v>46039</v>
      </c>
      <c r="BJ3" s="18">
        <v>46046</v>
      </c>
      <c r="BK3" s="18">
        <v>46053</v>
      </c>
      <c r="BL3" s="18">
        <v>46060</v>
      </c>
      <c r="BM3" s="18">
        <v>46067</v>
      </c>
      <c r="BN3" s="18">
        <v>46074</v>
      </c>
      <c r="BO3" s="18">
        <v>46081</v>
      </c>
      <c r="BP3" s="18">
        <v>46088</v>
      </c>
      <c r="BQ3" s="18">
        <v>46095</v>
      </c>
      <c r="BR3" s="18">
        <v>46096</v>
      </c>
      <c r="BS3" s="18">
        <v>46102</v>
      </c>
      <c r="BT3" s="18">
        <v>46109</v>
      </c>
      <c r="BU3" s="18">
        <v>46116</v>
      </c>
      <c r="BV3" s="18">
        <v>46123</v>
      </c>
      <c r="BW3" s="18">
        <v>46130</v>
      </c>
      <c r="BX3" s="18">
        <v>46137</v>
      </c>
      <c r="BY3" s="18">
        <v>46144</v>
      </c>
      <c r="BZ3" s="18">
        <v>46151</v>
      </c>
      <c r="CA3" s="18">
        <v>45793</v>
      </c>
      <c r="CB3" s="18">
        <v>46165</v>
      </c>
      <c r="CC3" s="18">
        <v>46172</v>
      </c>
      <c r="CD3" s="18">
        <v>46179</v>
      </c>
      <c r="CE3" s="18"/>
      <c r="CF3" s="15" t="s">
        <v>0</v>
      </c>
      <c r="CG3" s="15" t="s">
        <v>1</v>
      </c>
      <c r="CH3" s="15" t="s">
        <v>189</v>
      </c>
      <c r="CI3" s="15" t="s">
        <v>9</v>
      </c>
      <c r="CJ3" s="16" t="s">
        <v>10</v>
      </c>
      <c r="CL3" s="63" t="s">
        <v>214</v>
      </c>
      <c r="CM3" s="60"/>
      <c r="CN3" s="61"/>
      <c r="CO3" s="62"/>
      <c r="CU3" s="75"/>
    </row>
    <row r="4" spans="1:117" ht="17.25" customHeight="1" x14ac:dyDescent="0.25">
      <c r="A4" s="68">
        <v>4010872</v>
      </c>
      <c r="B4" s="54" t="s">
        <v>37</v>
      </c>
      <c r="C4" s="55" t="s">
        <v>170</v>
      </c>
      <c r="D4" s="51"/>
      <c r="E4" s="52"/>
      <c r="F4" s="52"/>
      <c r="G4" s="52"/>
      <c r="H4" s="53"/>
      <c r="I4" s="28"/>
      <c r="J4" s="28"/>
      <c r="K4" s="28"/>
      <c r="L4" s="28"/>
      <c r="M4" s="28"/>
      <c r="N4" s="28"/>
      <c r="O4" s="28"/>
      <c r="P4" s="28"/>
      <c r="Q4" s="56">
        <v>11.7</v>
      </c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6">
        <v>9.6999999999999993</v>
      </c>
      <c r="AF4" s="53"/>
      <c r="AG4" s="53"/>
      <c r="AH4" s="56">
        <v>10.7</v>
      </c>
      <c r="AI4" s="53"/>
      <c r="AJ4" s="56">
        <v>13.6</v>
      </c>
      <c r="AK4" s="56">
        <v>19.5</v>
      </c>
      <c r="AL4" s="53"/>
      <c r="AM4" s="56">
        <v>4.9000000000000004</v>
      </c>
      <c r="AN4" s="56">
        <v>9.6999999999999993</v>
      </c>
      <c r="AO4" s="56">
        <v>9.4</v>
      </c>
      <c r="AP4" s="56">
        <v>10.7</v>
      </c>
      <c r="AQ4" s="56">
        <v>7.8</v>
      </c>
      <c r="AR4" s="56">
        <v>6.8</v>
      </c>
      <c r="AS4" s="53"/>
      <c r="AT4" s="53"/>
      <c r="AU4" s="56">
        <v>13.6</v>
      </c>
      <c r="AV4" s="56">
        <v>9.6999999999999993</v>
      </c>
      <c r="AW4" s="56">
        <v>12.7</v>
      </c>
      <c r="AX4" s="56">
        <v>6.8</v>
      </c>
      <c r="AY4" s="56">
        <v>5.8</v>
      </c>
      <c r="AZ4" s="53"/>
      <c r="BA4" s="53"/>
      <c r="BB4" s="56">
        <v>12.7</v>
      </c>
      <c r="BC4" s="56">
        <v>12.7</v>
      </c>
      <c r="BD4" s="56">
        <v>16.600000000000001</v>
      </c>
      <c r="BE4" s="56">
        <v>14.2</v>
      </c>
      <c r="BF4" s="53"/>
      <c r="BG4" s="53"/>
      <c r="BH4" s="56">
        <v>12.7</v>
      </c>
      <c r="BI4" s="56">
        <v>11.2</v>
      </c>
      <c r="BJ4" s="56">
        <v>11.7</v>
      </c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41">
        <f t="shared" ref="CF4:CF37" si="0">COUNT(D4:CE4)</f>
        <v>23</v>
      </c>
      <c r="CG4" s="39">
        <f>ROUND(AVERAGE(C4:CE4),1)</f>
        <v>11.1</v>
      </c>
      <c r="CH4" s="42" cm="1">
        <f t="array" ref="CH4">IF(CF4&gt;=8,ROUND(AVERAGE(_xlfn.TAKE(_xlfn.TAKE(_xlfn._xlws.SORT(_xlfn.TAKE(_xlfn._xlws.FILTER(D4:CE4,D4:CE4&lt;&gt;""),1,-8),1,1,TRUE),,7),,-6)),1),"")</f>
        <v>12.5</v>
      </c>
      <c r="CI4" s="43" t="s">
        <v>7</v>
      </c>
      <c r="CJ4" s="44">
        <f t="shared" ref="CJ4:CJ35" si="1">IF(CH4&lt;&gt;"",
IF(CI4="Gold",ROUND(-((CH4*($C$111/113))+($B$111-72)),3),
IF(CI4="Blue",ROUND(-((CH4*($C$112/113))+($B$112-72)),3),
IF(CI4="Blue/White",ROUND(-((CH4*($C$113/113))+($B$113-72)),3),
IF(CI4="White",ROUND(-((CH4*($C$114/113))+($B$114-72)),3),
IF(CI4="White/Red",ROUND(-((CH4*($C$115/113))+($B$115-72)),3),
IF(CI4="Red",ROUND(-((CH4*($C$116/113))+($B$116-72)),3),0)))))),"")</f>
        <v>-8.8320000000000007</v>
      </c>
      <c r="CL4" cm="1">
        <f t="array" ref="CL4:CS4">IF(CF4&gt;=8,_xlfn.TAKE(_xlfn._xlws.FILTER(D4:CE4,D4:CE4&lt;&gt;""),1,-8),"")</f>
        <v>5.8</v>
      </c>
      <c r="CM4">
        <v>12.7</v>
      </c>
      <c r="CN4">
        <v>12.7</v>
      </c>
      <c r="CO4">
        <v>16.600000000000001</v>
      </c>
      <c r="CP4">
        <v>14.2</v>
      </c>
      <c r="CQ4">
        <v>12.7</v>
      </c>
      <c r="CR4">
        <v>11.2</v>
      </c>
      <c r="CS4">
        <v>11.7</v>
      </c>
    </row>
    <row r="5" spans="1:117" ht="17.25" customHeight="1" x14ac:dyDescent="0.2">
      <c r="A5" s="38">
        <v>1380692</v>
      </c>
      <c r="B5" s="22" t="s">
        <v>44</v>
      </c>
      <c r="C5" s="32" t="s">
        <v>45</v>
      </c>
      <c r="D5" s="39">
        <v>29.2</v>
      </c>
      <c r="E5" s="39">
        <v>24.4</v>
      </c>
      <c r="F5" s="39"/>
      <c r="G5" s="39"/>
      <c r="H5" s="40"/>
      <c r="I5" s="40"/>
      <c r="J5" s="39"/>
      <c r="K5" s="39"/>
      <c r="L5" s="39">
        <v>16</v>
      </c>
      <c r="M5" s="39"/>
      <c r="N5" s="39"/>
      <c r="O5" s="39"/>
      <c r="P5" s="39"/>
      <c r="Q5" s="39"/>
      <c r="R5" s="39">
        <v>27.3</v>
      </c>
      <c r="S5" s="39"/>
      <c r="T5" s="39"/>
      <c r="U5" s="39"/>
      <c r="V5" s="39"/>
      <c r="W5" s="39"/>
      <c r="X5" s="39"/>
      <c r="Y5" s="39"/>
      <c r="Z5" s="39"/>
      <c r="AA5" s="39"/>
      <c r="AB5" s="39">
        <v>31.2</v>
      </c>
      <c r="AC5" s="39"/>
      <c r="AD5" s="39"/>
      <c r="AE5" s="39">
        <v>23.4</v>
      </c>
      <c r="AF5" s="39"/>
      <c r="AG5" s="39"/>
      <c r="AH5" s="39"/>
      <c r="AI5" s="39">
        <v>24.4</v>
      </c>
      <c r="AJ5" s="39"/>
      <c r="AK5" s="39"/>
      <c r="AL5" s="39"/>
      <c r="AM5" s="39"/>
      <c r="AN5" s="39"/>
      <c r="AO5" s="39"/>
      <c r="AP5" s="39"/>
      <c r="AQ5" s="39"/>
      <c r="AR5" s="39"/>
      <c r="AS5" s="39">
        <v>27.3</v>
      </c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41">
        <f t="shared" si="0"/>
        <v>8</v>
      </c>
      <c r="CG5" s="39">
        <f t="shared" ref="CG5:CG72" si="2">ROUND(AVERAGE(C5:CE5),1)</f>
        <v>25.4</v>
      </c>
      <c r="CH5" s="42" cm="1">
        <f t="array" ref="CH5">IF(CF5&gt;=8,ROUND(AVERAGE(_xlfn.TAKE(_xlfn.TAKE(_xlfn._xlws.SORT(_xlfn.TAKE(_xlfn._xlws.FILTER(D5:CE5,D5:CE5&lt;&gt;""),1,-8),1,1,TRUE),,7),,-6)),1),"")</f>
        <v>26</v>
      </c>
      <c r="CI5" s="43" t="s">
        <v>7</v>
      </c>
      <c r="CJ5" s="44">
        <f t="shared" si="1"/>
        <v>-22.69</v>
      </c>
      <c r="CL5" cm="1">
        <f t="array" ref="CL5:CS5">IF(CF5&gt;=8,_xlfn.TAKE(_xlfn._xlws.FILTER(D5:CE5,D5:CE5&lt;&gt;""),1,-8),"")</f>
        <v>29.2</v>
      </c>
      <c r="CM5" s="4">
        <v>24.4</v>
      </c>
      <c r="CN5" s="4">
        <v>16</v>
      </c>
      <c r="CO5" s="4">
        <v>27.3</v>
      </c>
      <c r="CP5" s="4">
        <v>31.2</v>
      </c>
      <c r="CQ5" s="4">
        <v>23.4</v>
      </c>
      <c r="CR5" s="4">
        <v>24.4</v>
      </c>
      <c r="CS5" s="4">
        <v>27.3</v>
      </c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</row>
    <row r="6" spans="1:117" ht="15" x14ac:dyDescent="0.2">
      <c r="A6" s="38">
        <v>598835</v>
      </c>
      <c r="B6" s="22" t="s">
        <v>114</v>
      </c>
      <c r="C6" s="32" t="s">
        <v>115</v>
      </c>
      <c r="D6" s="39"/>
      <c r="E6" s="39">
        <v>14.6</v>
      </c>
      <c r="F6" s="39"/>
      <c r="G6" s="39"/>
      <c r="H6" s="40"/>
      <c r="I6" s="40"/>
      <c r="J6" s="39"/>
      <c r="K6" s="39">
        <v>18.5</v>
      </c>
      <c r="L6" s="39">
        <v>13.1</v>
      </c>
      <c r="M6" s="39"/>
      <c r="N6" s="39"/>
      <c r="O6" s="39">
        <v>17.100000000000001</v>
      </c>
      <c r="P6" s="39"/>
      <c r="Q6" s="39"/>
      <c r="R6" s="39">
        <v>18</v>
      </c>
      <c r="S6" s="39">
        <v>11.7</v>
      </c>
      <c r="T6" s="39">
        <v>12.7</v>
      </c>
      <c r="U6" s="39">
        <v>8.8000000000000007</v>
      </c>
      <c r="V6" s="39"/>
      <c r="W6" s="39"/>
      <c r="X6" s="39"/>
      <c r="Y6" s="39">
        <v>12.7</v>
      </c>
      <c r="Z6" s="39"/>
      <c r="AA6" s="39">
        <v>10.7</v>
      </c>
      <c r="AB6" s="39">
        <v>14.6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>
        <v>18.5</v>
      </c>
      <c r="AO6" s="39"/>
      <c r="AP6" s="39"/>
      <c r="AQ6" s="39">
        <v>10.7</v>
      </c>
      <c r="AR6" s="39"/>
      <c r="AS6" s="39"/>
      <c r="AT6" s="39"/>
      <c r="AU6" s="39">
        <v>8.8000000000000007</v>
      </c>
      <c r="AV6" s="39"/>
      <c r="AW6" s="39"/>
      <c r="AX6" s="39"/>
      <c r="AY6" s="39"/>
      <c r="AZ6" s="39"/>
      <c r="BA6" s="39"/>
      <c r="BB6" s="39"/>
      <c r="BC6" s="39">
        <v>20.5</v>
      </c>
      <c r="BD6" s="39">
        <v>12.7</v>
      </c>
      <c r="BE6" s="39">
        <v>20.9</v>
      </c>
      <c r="BF6" s="39"/>
      <c r="BG6" s="39"/>
      <c r="BH6" s="39">
        <v>17.5</v>
      </c>
      <c r="BI6" s="39">
        <v>15.2</v>
      </c>
      <c r="BJ6" s="39">
        <v>14.6</v>
      </c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41">
        <f t="shared" si="0"/>
        <v>20</v>
      </c>
      <c r="CG6" s="39">
        <f t="shared" si="2"/>
        <v>14.6</v>
      </c>
      <c r="CH6" s="42" cm="1">
        <f t="array" ref="CH6">IF(CF6&gt;=8,ROUND(AVERAGE(_xlfn.TAKE(_xlfn.TAKE(_xlfn._xlws.SORT(_xlfn.TAKE(_xlfn._xlws.FILTER(D6:CE6,D6:CE6&lt;&gt;""),1,-8),1,1,TRUE),,7),,-6)),1),"")</f>
        <v>15.2</v>
      </c>
      <c r="CI6" s="43" t="s">
        <v>7</v>
      </c>
      <c r="CJ6" s="44">
        <f t="shared" si="1"/>
        <v>-11.603999999999999</v>
      </c>
      <c r="CL6" cm="1">
        <f t="array" ref="CL6:CS6">IF(CF6&gt;=8,_xlfn.TAKE(_xlfn._xlws.FILTER(D6:CE6,D6:CE6&lt;&gt;""),1,-8),"")</f>
        <v>10.7</v>
      </c>
      <c r="CM6">
        <v>8.8000000000000007</v>
      </c>
      <c r="CN6">
        <v>20.5</v>
      </c>
      <c r="CO6">
        <v>12.7</v>
      </c>
      <c r="CP6">
        <v>20.9</v>
      </c>
      <c r="CQ6">
        <v>17.5</v>
      </c>
      <c r="CR6">
        <v>15.2</v>
      </c>
      <c r="CS6">
        <v>14.6</v>
      </c>
    </row>
    <row r="7" spans="1:117" ht="15" x14ac:dyDescent="0.2">
      <c r="A7" s="38">
        <v>11624847</v>
      </c>
      <c r="B7" s="22" t="s">
        <v>133</v>
      </c>
      <c r="C7" s="32" t="s">
        <v>134</v>
      </c>
      <c r="D7" s="39">
        <v>13.6</v>
      </c>
      <c r="E7" s="39">
        <v>15.6</v>
      </c>
      <c r="F7" s="39"/>
      <c r="G7" s="39"/>
      <c r="H7" s="40"/>
      <c r="I7" s="40"/>
      <c r="J7" s="39"/>
      <c r="K7" s="39">
        <v>21.4</v>
      </c>
      <c r="L7" s="39"/>
      <c r="M7" s="39"/>
      <c r="N7" s="39"/>
      <c r="O7" s="39"/>
      <c r="P7" s="39">
        <v>17.5</v>
      </c>
      <c r="Q7" s="39"/>
      <c r="R7" s="39"/>
      <c r="S7" s="39"/>
      <c r="T7" s="39">
        <v>16.600000000000001</v>
      </c>
      <c r="U7" s="39">
        <v>10.7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>
        <v>22.4</v>
      </c>
      <c r="AZ7" s="39"/>
      <c r="BA7" s="39"/>
      <c r="BB7" s="39"/>
      <c r="BC7" s="39"/>
      <c r="BD7" s="39"/>
      <c r="BE7" s="39"/>
      <c r="BF7" s="39"/>
      <c r="BG7" s="39"/>
      <c r="BH7" s="39">
        <v>13.6</v>
      </c>
      <c r="BI7" s="39"/>
      <c r="BJ7" s="39"/>
      <c r="BK7" s="39"/>
      <c r="BL7" s="39"/>
      <c r="BM7" s="39">
        <v>17.5</v>
      </c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41">
        <f t="shared" si="0"/>
        <v>9</v>
      </c>
      <c r="CG7" s="39">
        <f t="shared" si="2"/>
        <v>16.5</v>
      </c>
      <c r="CH7" s="42" cm="1">
        <f t="array" ref="CH7">IF(CF7&gt;=8,ROUND(AVERAGE(_xlfn.TAKE(_xlfn.TAKE(_xlfn._xlws.SORT(_xlfn.TAKE(_xlfn._xlws.FILTER(D7:CE7,D7:CE7&lt;&gt;""),1,-8),1,1,TRUE),,7),,-6)),1),"")</f>
        <v>17</v>
      </c>
      <c r="CI7" s="43" t="s">
        <v>7</v>
      </c>
      <c r="CJ7" s="44">
        <f t="shared" si="1"/>
        <v>-13.451000000000001</v>
      </c>
      <c r="CL7" cm="1">
        <f t="array" ref="CL7:CS7">IF(CF7&gt;=8,_xlfn.TAKE(_xlfn._xlws.FILTER(D7:CE7,D7:CE7&lt;&gt;""),1,-8),"")</f>
        <v>15.6</v>
      </c>
      <c r="CM7">
        <v>21.4</v>
      </c>
      <c r="CN7">
        <v>17.5</v>
      </c>
      <c r="CO7">
        <v>16.600000000000001</v>
      </c>
      <c r="CP7">
        <v>10.7</v>
      </c>
      <c r="CQ7">
        <v>22.4</v>
      </c>
      <c r="CR7">
        <v>13.6</v>
      </c>
      <c r="CS7">
        <v>17.5</v>
      </c>
    </row>
    <row r="8" spans="1:117" ht="15" x14ac:dyDescent="0.2">
      <c r="A8" s="38">
        <v>9348287</v>
      </c>
      <c r="B8" s="22" t="s">
        <v>88</v>
      </c>
      <c r="C8" s="32" t="s">
        <v>89</v>
      </c>
      <c r="D8" s="39">
        <v>28.3</v>
      </c>
      <c r="E8" s="39">
        <v>25.3</v>
      </c>
      <c r="F8" s="39">
        <v>24.4</v>
      </c>
      <c r="G8" s="39"/>
      <c r="H8" s="40">
        <v>20.5</v>
      </c>
      <c r="I8" s="40">
        <v>17.5</v>
      </c>
      <c r="J8" s="39"/>
      <c r="K8" s="39">
        <v>36</v>
      </c>
      <c r="L8" s="39"/>
      <c r="M8" s="39">
        <v>20.5</v>
      </c>
      <c r="N8" s="39"/>
      <c r="O8" s="39">
        <v>29.2</v>
      </c>
      <c r="P8" s="39">
        <v>31.2</v>
      </c>
      <c r="Q8" s="39">
        <v>27.3</v>
      </c>
      <c r="R8" s="39">
        <v>23.4</v>
      </c>
      <c r="S8" s="39">
        <v>32.1</v>
      </c>
      <c r="T8" s="39">
        <v>32.5</v>
      </c>
      <c r="U8" s="39">
        <v>35.299999999999997</v>
      </c>
      <c r="V8" s="39"/>
      <c r="W8" s="39">
        <v>34.1</v>
      </c>
      <c r="X8" s="39"/>
      <c r="Y8" s="39"/>
      <c r="Z8" s="39"/>
      <c r="AA8" s="39">
        <v>35.1</v>
      </c>
      <c r="AB8" s="39">
        <v>31.2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>
        <v>23.4</v>
      </c>
      <c r="AZ8" s="39"/>
      <c r="BA8" s="39"/>
      <c r="BB8" s="39">
        <v>25.3</v>
      </c>
      <c r="BC8" s="39">
        <v>25.3</v>
      </c>
      <c r="BD8" s="39"/>
      <c r="BE8" s="39">
        <v>22.4</v>
      </c>
      <c r="BF8" s="39">
        <v>22.4</v>
      </c>
      <c r="BG8" s="39"/>
      <c r="BH8" s="39"/>
      <c r="BI8" s="39">
        <v>23.3</v>
      </c>
      <c r="BJ8" s="39">
        <v>28.3</v>
      </c>
      <c r="BK8" s="39"/>
      <c r="BL8" s="39"/>
      <c r="BM8" s="39">
        <v>25.3</v>
      </c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41">
        <f t="shared" si="0"/>
        <v>25</v>
      </c>
      <c r="CG8" s="39">
        <f t="shared" si="2"/>
        <v>27.2</v>
      </c>
      <c r="CH8" s="42" cm="1">
        <f t="array" ref="CH8">IF(CF8&gt;=8,ROUND(AVERAGE(_xlfn.TAKE(_xlfn.TAKE(_xlfn._xlws.SORT(_xlfn.TAKE(_xlfn._xlws.FILTER(D8:CE8,D8:CE8&lt;&gt;""),1,-8),1,1,TRUE),,7),,-6)),1),"")</f>
        <v>24.2</v>
      </c>
      <c r="CI8" s="43" t="s">
        <v>7</v>
      </c>
      <c r="CJ8" s="44">
        <f t="shared" si="1"/>
        <v>-20.841999999999999</v>
      </c>
      <c r="CL8" cm="1">
        <f t="array" ref="CL8:CS8">IF(CF8&gt;=8,_xlfn.TAKE(_xlfn._xlws.FILTER(D8:CE8,D8:CE8&lt;&gt;""),1,-8),"")</f>
        <v>23.4</v>
      </c>
      <c r="CM8">
        <v>25.3</v>
      </c>
      <c r="CN8">
        <v>25.3</v>
      </c>
      <c r="CO8">
        <v>22.4</v>
      </c>
      <c r="CP8">
        <v>22.4</v>
      </c>
      <c r="CQ8">
        <v>23.3</v>
      </c>
      <c r="CR8">
        <v>28.3</v>
      </c>
      <c r="CS8">
        <v>25.3</v>
      </c>
    </row>
    <row r="9" spans="1:117" ht="15" customHeight="1" x14ac:dyDescent="0.2">
      <c r="A9" s="38">
        <v>12616851</v>
      </c>
      <c r="B9" s="22" t="s">
        <v>99</v>
      </c>
      <c r="C9" s="32" t="s">
        <v>100</v>
      </c>
      <c r="D9" s="39">
        <v>8.8000000000000007</v>
      </c>
      <c r="E9" s="39">
        <v>10.7</v>
      </c>
      <c r="F9" s="39">
        <v>15</v>
      </c>
      <c r="G9" s="39">
        <v>12.7</v>
      </c>
      <c r="H9" s="40"/>
      <c r="I9" s="40"/>
      <c r="J9" s="39"/>
      <c r="K9" s="39"/>
      <c r="L9" s="39"/>
      <c r="M9" s="39"/>
      <c r="N9" s="39"/>
      <c r="O9" s="39"/>
      <c r="P9" s="39">
        <v>13.6</v>
      </c>
      <c r="Q9" s="39">
        <v>11.7</v>
      </c>
      <c r="R9" s="39"/>
      <c r="S9" s="39">
        <v>11.7</v>
      </c>
      <c r="T9" s="39">
        <v>8.4</v>
      </c>
      <c r="U9" s="39">
        <v>13.1</v>
      </c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>
        <v>9.6999999999999993</v>
      </c>
      <c r="AH9" s="39">
        <v>5.8</v>
      </c>
      <c r="AI9" s="39">
        <v>10.7</v>
      </c>
      <c r="AJ9" s="39">
        <v>13.6</v>
      </c>
      <c r="AK9" s="39">
        <v>12.7</v>
      </c>
      <c r="AL9" s="39">
        <v>13.6</v>
      </c>
      <c r="AM9" s="39"/>
      <c r="AN9" s="39">
        <v>14.6</v>
      </c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>
        <v>14.6</v>
      </c>
      <c r="AZ9" s="39"/>
      <c r="BA9" s="39"/>
      <c r="BB9" s="39"/>
      <c r="BC9" s="39"/>
      <c r="BD9" s="39"/>
      <c r="BE9" s="39">
        <v>17.100000000000001</v>
      </c>
      <c r="BF9" s="39"/>
      <c r="BG9" s="39"/>
      <c r="BH9" s="39">
        <v>9.6999999999999993</v>
      </c>
      <c r="BI9" s="39">
        <v>9.4</v>
      </c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41">
        <f t="shared" si="0"/>
        <v>20</v>
      </c>
      <c r="CG9" s="39">
        <f t="shared" si="2"/>
        <v>11.9</v>
      </c>
      <c r="CH9" s="42" cm="1">
        <f t="array" ref="CH9">IF(CF9&gt;=8,ROUND(AVERAGE(_xlfn.TAKE(_xlfn.TAKE(_xlfn._xlws.SORT(_xlfn.TAKE(_xlfn._xlws.FILTER(D9:CE9,D9:CE9&lt;&gt;""),1,-8),1,1,TRUE),,7),,-6)),1),"")</f>
        <v>13.1</v>
      </c>
      <c r="CI9" s="43" t="s">
        <v>7</v>
      </c>
      <c r="CJ9" s="44">
        <f t="shared" si="1"/>
        <v>-9.4480000000000004</v>
      </c>
      <c r="CL9" cm="1">
        <f t="array" ref="CL9:CS9">IF(CF9&gt;=8,_xlfn.TAKE(_xlfn._xlws.FILTER(D9:CE9,D9:CE9&lt;&gt;""),1,-8),"")</f>
        <v>13.6</v>
      </c>
      <c r="CM9">
        <v>12.7</v>
      </c>
      <c r="CN9">
        <v>13.6</v>
      </c>
      <c r="CO9">
        <v>14.6</v>
      </c>
      <c r="CP9">
        <v>14.6</v>
      </c>
      <c r="CQ9">
        <v>17.100000000000001</v>
      </c>
      <c r="CR9">
        <v>9.6999999999999993</v>
      </c>
      <c r="CS9">
        <v>9.4</v>
      </c>
    </row>
    <row r="10" spans="1:117" ht="15" customHeight="1" x14ac:dyDescent="0.2">
      <c r="A10" s="38">
        <v>9358198</v>
      </c>
      <c r="B10" s="22" t="s">
        <v>23</v>
      </c>
      <c r="C10" s="32" t="s">
        <v>24</v>
      </c>
      <c r="D10" s="39">
        <v>28.6</v>
      </c>
      <c r="E10" s="39">
        <v>26.5</v>
      </c>
      <c r="F10" s="39">
        <v>28.6</v>
      </c>
      <c r="G10" s="39">
        <v>36.9</v>
      </c>
      <c r="H10" s="40">
        <v>30.7</v>
      </c>
      <c r="I10" s="40">
        <v>24.4</v>
      </c>
      <c r="J10" s="39"/>
      <c r="K10" s="39">
        <v>29.6</v>
      </c>
      <c r="L10" s="39">
        <v>30.7</v>
      </c>
      <c r="M10" s="39">
        <v>30.7</v>
      </c>
      <c r="N10" s="39"/>
      <c r="O10" s="39">
        <v>31.7</v>
      </c>
      <c r="P10" s="39">
        <v>35.9</v>
      </c>
      <c r="Q10" s="39">
        <v>27.5</v>
      </c>
      <c r="R10" s="39">
        <v>30.7</v>
      </c>
      <c r="S10" s="39">
        <v>32.700000000000003</v>
      </c>
      <c r="T10" s="39"/>
      <c r="U10" s="39"/>
      <c r="V10" s="39">
        <v>30.7</v>
      </c>
      <c r="W10" s="39">
        <v>28.6</v>
      </c>
      <c r="X10" s="39"/>
      <c r="Y10" s="39">
        <v>29.6</v>
      </c>
      <c r="Z10" s="39"/>
      <c r="AA10" s="39">
        <v>28.6</v>
      </c>
      <c r="AB10" s="39">
        <v>23.3</v>
      </c>
      <c r="AC10" s="39"/>
      <c r="AD10" s="39"/>
      <c r="AE10" s="39">
        <v>21.2</v>
      </c>
      <c r="AF10" s="39"/>
      <c r="AG10" s="39">
        <v>29.6</v>
      </c>
      <c r="AH10" s="39">
        <v>31.7</v>
      </c>
      <c r="AI10" s="39"/>
      <c r="AJ10" s="39">
        <v>28.6</v>
      </c>
      <c r="AK10" s="39">
        <v>31.7</v>
      </c>
      <c r="AL10" s="39">
        <v>34.799999999999997</v>
      </c>
      <c r="AM10" s="39">
        <v>35.9</v>
      </c>
      <c r="AN10" s="39"/>
      <c r="AO10" s="39">
        <v>25.4</v>
      </c>
      <c r="AP10" s="39">
        <v>34.799999999999997</v>
      </c>
      <c r="AQ10" s="39"/>
      <c r="AR10" s="39">
        <v>35.9</v>
      </c>
      <c r="AS10" s="39"/>
      <c r="AT10" s="39">
        <v>34.799999999999997</v>
      </c>
      <c r="AU10" s="39">
        <v>34.799999999999997</v>
      </c>
      <c r="AV10" s="39">
        <v>33.799999999999997</v>
      </c>
      <c r="AW10" s="39">
        <v>26.5</v>
      </c>
      <c r="AX10" s="39">
        <v>24.4</v>
      </c>
      <c r="AY10" s="39">
        <v>29.6</v>
      </c>
      <c r="AZ10" s="39"/>
      <c r="BA10" s="39"/>
      <c r="BB10" s="39">
        <v>30.7</v>
      </c>
      <c r="BC10" s="39">
        <v>39</v>
      </c>
      <c r="BD10" s="39">
        <v>28.6</v>
      </c>
      <c r="BE10" s="39">
        <v>28.6</v>
      </c>
      <c r="BF10" s="39">
        <v>31.7</v>
      </c>
      <c r="BG10" s="39"/>
      <c r="BH10" s="39">
        <v>32.700000000000003</v>
      </c>
      <c r="BI10" s="39">
        <v>28.6</v>
      </c>
      <c r="BJ10" s="39">
        <v>27.5</v>
      </c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41">
        <f t="shared" si="0"/>
        <v>43</v>
      </c>
      <c r="CG10" s="39">
        <f t="shared" si="2"/>
        <v>30.4</v>
      </c>
      <c r="CH10" s="42" cm="1">
        <f t="array" ref="CH10">IF(CF10&gt;=8,ROUND(AVERAGE(_xlfn.TAKE(_xlfn.TAKE(_xlfn._xlws.SORT(_xlfn.TAKE(_xlfn._xlws.FILTER(D10:CE10,D10:CE10&lt;&gt;""),1,-8),1,1,TRUE),,7),,-6)),1),"")</f>
        <v>30.2</v>
      </c>
      <c r="CI10" s="43" t="s">
        <v>8</v>
      </c>
      <c r="CJ10" s="44">
        <f t="shared" si="1"/>
        <v>-21.564</v>
      </c>
      <c r="CL10" cm="1">
        <f t="array" ref="CL10:CS10">IF(CF10&gt;=8,_xlfn.TAKE(_xlfn._xlws.FILTER(D10:CE10,D10:CE10&lt;&gt;""),1,-8),"")</f>
        <v>30.7</v>
      </c>
      <c r="CM10">
        <v>39</v>
      </c>
      <c r="CN10">
        <v>28.6</v>
      </c>
      <c r="CO10">
        <v>28.6</v>
      </c>
      <c r="CP10">
        <v>31.7</v>
      </c>
      <c r="CQ10">
        <v>32.700000000000003</v>
      </c>
      <c r="CR10">
        <v>28.6</v>
      </c>
      <c r="CS10">
        <v>27.5</v>
      </c>
    </row>
    <row r="11" spans="1:117" ht="15" x14ac:dyDescent="0.2">
      <c r="A11" s="38">
        <v>9244560</v>
      </c>
      <c r="B11" s="22" t="s">
        <v>126</v>
      </c>
      <c r="C11" s="32" t="s">
        <v>127</v>
      </c>
      <c r="D11" s="39">
        <v>12.7</v>
      </c>
      <c r="E11" s="39">
        <v>14.6</v>
      </c>
      <c r="F11" s="39"/>
      <c r="G11" s="39"/>
      <c r="H11" s="40"/>
      <c r="I11" s="40"/>
      <c r="J11" s="39"/>
      <c r="K11" s="39"/>
      <c r="L11" s="39"/>
      <c r="M11" s="39">
        <v>14.6</v>
      </c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>
        <v>18.5</v>
      </c>
      <c r="Z11" s="39"/>
      <c r="AA11" s="39">
        <v>19.5</v>
      </c>
      <c r="AB11" s="39"/>
      <c r="AC11" s="39"/>
      <c r="AD11" s="39"/>
      <c r="AE11" s="39">
        <v>16.600000000000001</v>
      </c>
      <c r="AF11" s="39"/>
      <c r="AG11" s="39">
        <v>10.7</v>
      </c>
      <c r="AH11" s="39"/>
      <c r="AI11" s="39">
        <v>13.6</v>
      </c>
      <c r="AJ11" s="39">
        <v>18.5</v>
      </c>
      <c r="AK11" s="39"/>
      <c r="AL11" s="39"/>
      <c r="AM11" s="39">
        <v>15.6</v>
      </c>
      <c r="AN11" s="39">
        <v>12.7</v>
      </c>
      <c r="AO11" s="39">
        <v>19.5</v>
      </c>
      <c r="AP11" s="39">
        <v>15.6</v>
      </c>
      <c r="AQ11" s="39">
        <v>17.5</v>
      </c>
      <c r="AR11" s="39"/>
      <c r="AS11" s="39"/>
      <c r="AT11" s="39"/>
      <c r="AU11" s="39"/>
      <c r="AV11" s="39">
        <v>24.4</v>
      </c>
      <c r="AW11" s="39"/>
      <c r="AX11" s="39">
        <v>21.4</v>
      </c>
      <c r="AY11" s="39">
        <v>17.5</v>
      </c>
      <c r="AZ11" s="39"/>
      <c r="BA11" s="39"/>
      <c r="BB11" s="39">
        <v>22.4</v>
      </c>
      <c r="BC11" s="39"/>
      <c r="BD11" s="39"/>
      <c r="BE11" s="39">
        <v>20.5</v>
      </c>
      <c r="BF11" s="39"/>
      <c r="BG11" s="39"/>
      <c r="BH11" s="39"/>
      <c r="BI11" s="39"/>
      <c r="BJ11" s="39">
        <v>22.4</v>
      </c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41">
        <f t="shared" si="0"/>
        <v>20</v>
      </c>
      <c r="CG11" s="39">
        <f t="shared" si="2"/>
        <v>17.399999999999999</v>
      </c>
      <c r="CH11" s="42" cm="1">
        <f t="array" ref="CH11">IF(CF11&gt;=8,ROUND(AVERAGE(_xlfn.TAKE(_xlfn.TAKE(_xlfn._xlws.SORT(_xlfn.TAKE(_xlfn._xlws.FILTER(D11:CE11,D11:CE11&lt;&gt;""),1,-8),1,1,TRUE),,7),,-6)),1),"")</f>
        <v>20.3</v>
      </c>
      <c r="CI11" s="43" t="s">
        <v>7</v>
      </c>
      <c r="CJ11" s="44">
        <f t="shared" si="1"/>
        <v>-16.838999999999999</v>
      </c>
      <c r="CL11" cm="1">
        <f t="array" ref="CL11:CS11">IF(CF11&gt;=8,_xlfn.TAKE(_xlfn._xlws.FILTER(D11:CE11,D11:CE11&lt;&gt;""),1,-8),"")</f>
        <v>15.6</v>
      </c>
      <c r="CM11">
        <v>17.5</v>
      </c>
      <c r="CN11">
        <v>24.4</v>
      </c>
      <c r="CO11">
        <v>21.4</v>
      </c>
      <c r="CP11">
        <v>17.5</v>
      </c>
      <c r="CQ11">
        <v>22.4</v>
      </c>
      <c r="CR11">
        <v>20.5</v>
      </c>
      <c r="CS11">
        <v>22.4</v>
      </c>
    </row>
    <row r="12" spans="1:117" ht="15" x14ac:dyDescent="0.25">
      <c r="A12" s="68">
        <v>11502253</v>
      </c>
      <c r="B12" s="74" t="s">
        <v>238</v>
      </c>
      <c r="C12" s="32" t="s">
        <v>239</v>
      </c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>
        <v>30.2</v>
      </c>
      <c r="BG12" s="39"/>
      <c r="BH12" s="39"/>
      <c r="BI12" s="39">
        <v>17.5</v>
      </c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41">
        <f t="shared" si="0"/>
        <v>2</v>
      </c>
      <c r="CG12" s="39">
        <f t="shared" si="2"/>
        <v>23.9</v>
      </c>
      <c r="CH12" s="42" t="str" cm="1">
        <f t="array" ref="CH12">IF(CF12&gt;=8,ROUND(AVERAGE(_xlfn.TAKE(_xlfn.TAKE(_xlfn._xlws.SORT(_xlfn.TAKE(_xlfn._xlws.FILTER(D12:CE12,D12:CE12&lt;&gt;""),1,-8),1,1,TRUE),,7),,-6)),1),"")</f>
        <v/>
      </c>
      <c r="CI12" s="43" t="s">
        <v>7</v>
      </c>
      <c r="CJ12" s="44" t="str">
        <f t="shared" si="1"/>
        <v/>
      </c>
    </row>
    <row r="13" spans="1:117" ht="15" x14ac:dyDescent="0.2">
      <c r="A13" s="38">
        <v>2860300</v>
      </c>
      <c r="B13" s="22" t="s">
        <v>95</v>
      </c>
      <c r="C13" s="32" t="s">
        <v>96</v>
      </c>
      <c r="D13" s="39">
        <v>25.3</v>
      </c>
      <c r="E13" s="39"/>
      <c r="F13" s="39">
        <v>22.4</v>
      </c>
      <c r="G13" s="39"/>
      <c r="H13" s="40">
        <v>17.5</v>
      </c>
      <c r="I13" s="40">
        <v>16.600000000000001</v>
      </c>
      <c r="J13" s="39"/>
      <c r="K13" s="39"/>
      <c r="L13" s="39"/>
      <c r="M13" s="39"/>
      <c r="N13" s="39"/>
      <c r="O13" s="39"/>
      <c r="P13" s="39">
        <v>24.4</v>
      </c>
      <c r="Q13" s="39"/>
      <c r="R13" s="39">
        <v>17.5</v>
      </c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>
        <v>20.5</v>
      </c>
      <c r="BD13" s="39"/>
      <c r="BE13" s="39"/>
      <c r="BF13" s="39"/>
      <c r="BG13" s="39"/>
      <c r="BH13" s="39"/>
      <c r="BI13" s="39"/>
      <c r="BJ13" s="39"/>
      <c r="BK13" s="39"/>
      <c r="BL13" s="39"/>
      <c r="BM13" s="39">
        <v>25.3</v>
      </c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41">
        <f t="shared" si="0"/>
        <v>8</v>
      </c>
      <c r="CG13" s="39">
        <f t="shared" si="2"/>
        <v>21.2</v>
      </c>
      <c r="CH13" s="42" cm="1">
        <f t="array" ref="CH13">IF(CF13&gt;=8,ROUND(AVERAGE(_xlfn.TAKE(_xlfn.TAKE(_xlfn._xlws.SORT(_xlfn.TAKE(_xlfn._xlws.FILTER(D13:CE13,D13:CE13&lt;&gt;""),1,-8),1,1,TRUE),,7),,-6)),1),"")</f>
        <v>21.3</v>
      </c>
      <c r="CI13" s="43" t="s">
        <v>7</v>
      </c>
      <c r="CJ13" s="44">
        <f t="shared" si="1"/>
        <v>-17.864999999999998</v>
      </c>
      <c r="CL13" cm="1">
        <f t="array" ref="CL13:CS13">IF(CF13&gt;=8,_xlfn.TAKE(_xlfn._xlws.FILTER(D13:CE13,D13:CE13&lt;&gt;""),1,-8),"")</f>
        <v>25.3</v>
      </c>
      <c r="CM13">
        <v>22.4</v>
      </c>
      <c r="CN13">
        <v>17.5</v>
      </c>
      <c r="CO13">
        <v>16.600000000000001</v>
      </c>
      <c r="CP13">
        <v>24.4</v>
      </c>
      <c r="CQ13">
        <v>17.5</v>
      </c>
      <c r="CR13">
        <v>20.5</v>
      </c>
      <c r="CS13">
        <v>25.3</v>
      </c>
    </row>
    <row r="14" spans="1:117" ht="15" x14ac:dyDescent="0.2">
      <c r="A14" s="38">
        <v>9640329</v>
      </c>
      <c r="B14" s="22" t="s">
        <v>118</v>
      </c>
      <c r="C14" s="32" t="s">
        <v>119</v>
      </c>
      <c r="D14" s="39">
        <v>29.2</v>
      </c>
      <c r="E14" s="39">
        <v>20.5</v>
      </c>
      <c r="F14" s="39">
        <v>20.5</v>
      </c>
      <c r="G14" s="39">
        <v>18.5</v>
      </c>
      <c r="H14" s="40">
        <v>15.6</v>
      </c>
      <c r="I14" s="40">
        <v>16.600000000000001</v>
      </c>
      <c r="J14" s="39"/>
      <c r="K14" s="39">
        <v>18.5</v>
      </c>
      <c r="L14" s="39"/>
      <c r="M14" s="39"/>
      <c r="N14" s="39"/>
      <c r="O14" s="39"/>
      <c r="P14" s="39"/>
      <c r="Q14" s="39">
        <v>15.6</v>
      </c>
      <c r="R14" s="39">
        <v>17.5</v>
      </c>
      <c r="S14" s="39">
        <v>22.4</v>
      </c>
      <c r="T14" s="39"/>
      <c r="U14" s="39"/>
      <c r="V14" s="39">
        <v>14.2</v>
      </c>
      <c r="W14" s="39">
        <v>25.3</v>
      </c>
      <c r="X14" s="39"/>
      <c r="Y14" s="39">
        <v>14.6</v>
      </c>
      <c r="Z14" s="39"/>
      <c r="AA14" s="39">
        <v>22.4</v>
      </c>
      <c r="AB14" s="39">
        <v>17.5</v>
      </c>
      <c r="AC14" s="39"/>
      <c r="AD14" s="39"/>
      <c r="AE14" s="39">
        <v>16.600000000000001</v>
      </c>
      <c r="AF14" s="39"/>
      <c r="AG14" s="39">
        <v>17.5</v>
      </c>
      <c r="AH14" s="39">
        <v>18.5</v>
      </c>
      <c r="AI14" s="39">
        <v>11.7</v>
      </c>
      <c r="AJ14" s="39">
        <v>18.5</v>
      </c>
      <c r="AK14" s="39">
        <v>15.6</v>
      </c>
      <c r="AL14" s="39">
        <v>12.7</v>
      </c>
      <c r="AM14" s="39">
        <v>15.8</v>
      </c>
      <c r="AN14" s="39">
        <v>19.5</v>
      </c>
      <c r="AO14" s="39"/>
      <c r="AP14" s="39"/>
      <c r="AQ14" s="39">
        <v>22.4</v>
      </c>
      <c r="AR14" s="39">
        <v>12.7</v>
      </c>
      <c r="AS14" s="39">
        <v>14.6</v>
      </c>
      <c r="AT14" s="39">
        <v>15.8</v>
      </c>
      <c r="AU14" s="39">
        <v>16.600000000000001</v>
      </c>
      <c r="AV14" s="39">
        <v>12.7</v>
      </c>
      <c r="AW14" s="39">
        <v>16.600000000000001</v>
      </c>
      <c r="AX14" s="39">
        <v>20.5</v>
      </c>
      <c r="AY14" s="39">
        <v>11.7</v>
      </c>
      <c r="AZ14" s="39"/>
      <c r="BA14" s="39"/>
      <c r="BB14" s="39">
        <v>19.5</v>
      </c>
      <c r="BC14" s="39">
        <v>27.3</v>
      </c>
      <c r="BD14" s="39">
        <v>18.5</v>
      </c>
      <c r="BE14" s="39">
        <v>18.5</v>
      </c>
      <c r="BF14" s="39">
        <v>17.5</v>
      </c>
      <c r="BG14" s="39"/>
      <c r="BH14" s="39">
        <v>16.600000000000001</v>
      </c>
      <c r="BI14" s="39">
        <v>12.7</v>
      </c>
      <c r="BJ14" s="39">
        <v>16.600000000000001</v>
      </c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41">
        <f t="shared" si="0"/>
        <v>41</v>
      </c>
      <c r="CG14" s="39">
        <f t="shared" si="2"/>
        <v>17.7</v>
      </c>
      <c r="CH14" s="42" cm="1">
        <f t="array" ref="CH14">IF(CF14&gt;=8,ROUND(AVERAGE(_xlfn.TAKE(_xlfn.TAKE(_xlfn._xlws.SORT(_xlfn.TAKE(_xlfn._xlws.FILTER(D14:CE14,D14:CE14&lt;&gt;""),1,-8),1,1,TRUE),,7),,-6)),1),"")</f>
        <v>17.899999999999999</v>
      </c>
      <c r="CI14" s="43" t="s">
        <v>7</v>
      </c>
      <c r="CJ14" s="44">
        <f t="shared" si="1"/>
        <v>-14.375</v>
      </c>
      <c r="CL14" cm="1">
        <f t="array" ref="CL14:CS14">IF(CF14&gt;=8,_xlfn.TAKE(_xlfn._xlws.FILTER(D14:CE14,D14:CE14&lt;&gt;""),1,-8),"")</f>
        <v>19.5</v>
      </c>
      <c r="CM14">
        <v>27.3</v>
      </c>
      <c r="CN14">
        <v>18.5</v>
      </c>
      <c r="CO14">
        <v>18.5</v>
      </c>
      <c r="CP14">
        <v>17.5</v>
      </c>
      <c r="CQ14">
        <v>16.600000000000001</v>
      </c>
      <c r="CR14">
        <v>12.7</v>
      </c>
      <c r="CS14">
        <v>16.600000000000001</v>
      </c>
    </row>
    <row r="15" spans="1:117" ht="15" x14ac:dyDescent="0.2">
      <c r="A15" s="38">
        <v>7796475</v>
      </c>
      <c r="B15" s="22" t="s">
        <v>46</v>
      </c>
      <c r="C15" s="32" t="s">
        <v>47</v>
      </c>
      <c r="D15" s="39"/>
      <c r="E15" s="39"/>
      <c r="F15" s="39"/>
      <c r="G15" s="39">
        <v>19.5</v>
      </c>
      <c r="H15" s="40">
        <v>23.4</v>
      </c>
      <c r="I15" s="40">
        <v>23.4</v>
      </c>
      <c r="J15" s="39"/>
      <c r="K15" s="39">
        <v>15.6</v>
      </c>
      <c r="L15" s="39">
        <v>26.3</v>
      </c>
      <c r="M15" s="39">
        <v>26.3</v>
      </c>
      <c r="N15" s="39"/>
      <c r="O15" s="39">
        <v>28.3</v>
      </c>
      <c r="P15" s="39"/>
      <c r="Q15" s="39">
        <v>19.5</v>
      </c>
      <c r="R15" s="39"/>
      <c r="S15" s="39">
        <v>25.3</v>
      </c>
      <c r="T15" s="39"/>
      <c r="U15" s="39"/>
      <c r="V15" s="39"/>
      <c r="W15" s="39">
        <v>27.9</v>
      </c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>
        <v>27.3</v>
      </c>
      <c r="BD15" s="39">
        <v>29.2</v>
      </c>
      <c r="BE15" s="39">
        <v>16.600000000000001</v>
      </c>
      <c r="BF15" s="39">
        <v>24.4</v>
      </c>
      <c r="BG15" s="39"/>
      <c r="BH15" s="39">
        <v>27.3</v>
      </c>
      <c r="BI15" s="39">
        <v>29.6</v>
      </c>
      <c r="BJ15" s="39">
        <v>23.3</v>
      </c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41">
        <f t="shared" si="0"/>
        <v>17</v>
      </c>
      <c r="CG15" s="39">
        <f t="shared" si="2"/>
        <v>24.3</v>
      </c>
      <c r="CH15" s="42" cm="1">
        <f t="array" ref="CH15">IF(CF15&gt;=8,ROUND(AVERAGE(_xlfn.TAKE(_xlfn.TAKE(_xlfn._xlws.SORT(_xlfn.TAKE(_xlfn._xlws.FILTER(D15:CE15,D15:CE15&lt;&gt;""),1,-8),1,1,TRUE),,7),,-6)),1),"")</f>
        <v>26.6</v>
      </c>
      <c r="CI15" s="43" t="s">
        <v>7</v>
      </c>
      <c r="CJ15" s="44">
        <f t="shared" si="1"/>
        <v>-23.306000000000001</v>
      </c>
      <c r="CL15" cm="1">
        <f t="array" ref="CL15:CS15">IF(CF15&gt;=8,_xlfn.TAKE(_xlfn._xlws.FILTER(D15:CE15,D15:CE15&lt;&gt;""),1,-8),"")</f>
        <v>27.9</v>
      </c>
      <c r="CM15">
        <v>27.3</v>
      </c>
      <c r="CN15">
        <v>29.2</v>
      </c>
      <c r="CO15">
        <v>16.600000000000001</v>
      </c>
      <c r="CP15">
        <v>24.4</v>
      </c>
      <c r="CQ15">
        <v>27.3</v>
      </c>
      <c r="CR15">
        <v>29.6</v>
      </c>
      <c r="CS15">
        <v>23.3</v>
      </c>
    </row>
    <row r="16" spans="1:117" ht="15" x14ac:dyDescent="0.2">
      <c r="A16" s="38">
        <v>291868</v>
      </c>
      <c r="B16" s="22" t="s">
        <v>118</v>
      </c>
      <c r="C16" s="32" t="s">
        <v>137</v>
      </c>
      <c r="D16" s="39"/>
      <c r="E16" s="39"/>
      <c r="F16" s="39"/>
      <c r="G16" s="39"/>
      <c r="H16" s="40"/>
      <c r="I16" s="40">
        <v>19.5</v>
      </c>
      <c r="J16" s="39"/>
      <c r="K16" s="39">
        <v>12.7</v>
      </c>
      <c r="L16" s="39">
        <v>16.600000000000001</v>
      </c>
      <c r="M16" s="39"/>
      <c r="N16" s="39"/>
      <c r="O16" s="39">
        <v>17.100000000000001</v>
      </c>
      <c r="P16" s="39">
        <v>10.7</v>
      </c>
      <c r="Q16" s="39">
        <v>22.4</v>
      </c>
      <c r="R16" s="39">
        <v>18</v>
      </c>
      <c r="S16" s="39">
        <v>13.6</v>
      </c>
      <c r="T16" s="39">
        <v>11.2</v>
      </c>
      <c r="U16" s="39">
        <v>14</v>
      </c>
      <c r="V16" s="39">
        <v>16.100000000000001</v>
      </c>
      <c r="W16" s="39"/>
      <c r="X16" s="39"/>
      <c r="Y16" s="39">
        <v>9.6999999999999993</v>
      </c>
      <c r="Z16" s="39"/>
      <c r="AA16" s="39"/>
      <c r="AB16" s="39">
        <v>11.7</v>
      </c>
      <c r="AC16" s="39"/>
      <c r="AD16" s="39"/>
      <c r="AE16" s="39">
        <v>10.7</v>
      </c>
      <c r="AF16" s="39"/>
      <c r="AG16" s="39"/>
      <c r="AH16" s="39">
        <v>11.7</v>
      </c>
      <c r="AI16" s="39">
        <v>6.8</v>
      </c>
      <c r="AJ16" s="39"/>
      <c r="AK16" s="39">
        <v>11.7</v>
      </c>
      <c r="AL16" s="39"/>
      <c r="AM16" s="39">
        <v>14.6</v>
      </c>
      <c r="AN16" s="39">
        <v>14.6</v>
      </c>
      <c r="AO16" s="39">
        <v>9.6999999999999993</v>
      </c>
      <c r="AP16" s="39"/>
      <c r="AQ16" s="39"/>
      <c r="AR16" s="39">
        <v>6.8</v>
      </c>
      <c r="AS16" s="39">
        <v>6.8</v>
      </c>
      <c r="AT16" s="39"/>
      <c r="AU16" s="39"/>
      <c r="AV16" s="39">
        <v>11.7</v>
      </c>
      <c r="AW16" s="39">
        <v>6.8</v>
      </c>
      <c r="AX16" s="39"/>
      <c r="AY16" s="39">
        <v>16.600000000000001</v>
      </c>
      <c r="AZ16" s="39"/>
      <c r="BA16" s="39"/>
      <c r="BB16" s="39">
        <v>11.7</v>
      </c>
      <c r="BC16" s="39">
        <v>17.5</v>
      </c>
      <c r="BD16" s="39">
        <v>10.7</v>
      </c>
      <c r="BE16" s="39">
        <v>11.4</v>
      </c>
      <c r="BF16" s="39">
        <v>13.6</v>
      </c>
      <c r="BG16" s="39"/>
      <c r="BH16" s="39">
        <v>21.4</v>
      </c>
      <c r="BI16" s="39">
        <v>12.1</v>
      </c>
      <c r="BJ16" s="39">
        <v>16.600000000000001</v>
      </c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41">
        <f t="shared" si="0"/>
        <v>33</v>
      </c>
      <c r="CG16" s="39">
        <f t="shared" si="2"/>
        <v>13.2</v>
      </c>
      <c r="CH16" s="42" cm="1">
        <f t="array" ref="CH16">IF(CF16&gt;=8,ROUND(AVERAGE(_xlfn.TAKE(_xlfn.TAKE(_xlfn._xlws.SORT(_xlfn.TAKE(_xlfn._xlws.FILTER(D16:CE16,D16:CE16&lt;&gt;""),1,-8),1,1,TRUE),,7),,-6)),1),"")</f>
        <v>13.8</v>
      </c>
      <c r="CI16" s="43" t="s">
        <v>7</v>
      </c>
      <c r="CJ16" s="44">
        <f t="shared" si="1"/>
        <v>-10.166</v>
      </c>
      <c r="CL16" cm="1">
        <f t="array" ref="CL16:CS16">IF(CF16&gt;=8,_xlfn.TAKE(_xlfn._xlws.FILTER(D16:CE16,D16:CE16&lt;&gt;""),1,-8),"")</f>
        <v>11.7</v>
      </c>
      <c r="CM16">
        <v>17.5</v>
      </c>
      <c r="CN16">
        <v>10.7</v>
      </c>
      <c r="CO16">
        <v>11.4</v>
      </c>
      <c r="CP16">
        <v>13.6</v>
      </c>
      <c r="CQ16">
        <v>21.4</v>
      </c>
      <c r="CR16">
        <v>12.1</v>
      </c>
      <c r="CS16">
        <v>16.600000000000001</v>
      </c>
    </row>
    <row r="17" spans="1:97" ht="15" x14ac:dyDescent="0.2">
      <c r="A17" s="38">
        <v>8875574</v>
      </c>
      <c r="B17" s="22" t="s">
        <v>86</v>
      </c>
      <c r="C17" s="32" t="s">
        <v>87</v>
      </c>
      <c r="D17" s="39"/>
      <c r="E17" s="39"/>
      <c r="F17" s="39">
        <v>29.2</v>
      </c>
      <c r="G17" s="39"/>
      <c r="H17" s="40"/>
      <c r="I17" s="40"/>
      <c r="J17" s="39"/>
      <c r="K17" s="39"/>
      <c r="L17" s="39"/>
      <c r="M17" s="39"/>
      <c r="N17" s="39"/>
      <c r="O17" s="39"/>
      <c r="P17" s="39"/>
      <c r="Q17" s="39">
        <v>19.5</v>
      </c>
      <c r="R17" s="39"/>
      <c r="S17" s="39">
        <v>24.4</v>
      </c>
      <c r="T17" s="39"/>
      <c r="U17" s="39"/>
      <c r="V17" s="39">
        <v>20.5</v>
      </c>
      <c r="W17" s="39">
        <v>25.3</v>
      </c>
      <c r="X17" s="39"/>
      <c r="Y17" s="39"/>
      <c r="Z17" s="39"/>
      <c r="AA17" s="39">
        <v>25.3</v>
      </c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41">
        <f t="shared" si="0"/>
        <v>6</v>
      </c>
      <c r="CG17" s="39">
        <f t="shared" si="2"/>
        <v>24</v>
      </c>
      <c r="CH17" s="42" t="str" cm="1">
        <f t="array" ref="CH17">IF(CF17&gt;=8,ROUND(AVERAGE(_xlfn.TAKE(_xlfn.TAKE(_xlfn._xlws.SORT(_xlfn.TAKE(_xlfn._xlws.FILTER(D17:CE17,D17:CE17&lt;&gt;""),1,-8),1,1,TRUE),,7),,-6)),1),"")</f>
        <v/>
      </c>
      <c r="CI17" s="43" t="s">
        <v>7</v>
      </c>
      <c r="CJ17" s="44" t="str">
        <f t="shared" si="1"/>
        <v/>
      </c>
      <c r="CL17" t="str" cm="1">
        <f t="array" ref="CL17">IF(CF17&gt;=8,_xlfn.TAKE(_xlfn._xlws.FILTER(D17:CE17,D17:CE17&lt;&gt;""),1,-8),"")</f>
        <v/>
      </c>
    </row>
    <row r="18" spans="1:97" ht="15" x14ac:dyDescent="0.2">
      <c r="A18" s="38">
        <v>2872247</v>
      </c>
      <c r="B18" s="22" t="s">
        <v>112</v>
      </c>
      <c r="C18" s="32" t="s">
        <v>113</v>
      </c>
      <c r="D18" s="39">
        <v>15.6</v>
      </c>
      <c r="E18" s="39">
        <v>20.5</v>
      </c>
      <c r="F18" s="39">
        <v>19.5</v>
      </c>
      <c r="G18" s="39">
        <v>25.3</v>
      </c>
      <c r="H18" s="40">
        <v>19.5</v>
      </c>
      <c r="I18" s="40">
        <v>20.5</v>
      </c>
      <c r="J18" s="39"/>
      <c r="K18" s="39">
        <v>16.600000000000001</v>
      </c>
      <c r="L18" s="39">
        <v>20.5</v>
      </c>
      <c r="M18" s="39">
        <v>23.4</v>
      </c>
      <c r="N18" s="39"/>
      <c r="O18" s="39"/>
      <c r="P18" s="39">
        <v>25.3</v>
      </c>
      <c r="Q18" s="39">
        <v>22.4</v>
      </c>
      <c r="R18" s="39">
        <v>13.6</v>
      </c>
      <c r="S18" s="39">
        <v>24.4</v>
      </c>
      <c r="T18" s="39">
        <v>28.3</v>
      </c>
      <c r="U18" s="39">
        <v>25.3</v>
      </c>
      <c r="V18" s="39">
        <v>21.4</v>
      </c>
      <c r="W18" s="39">
        <v>16.600000000000001</v>
      </c>
      <c r="X18" s="39"/>
      <c r="Y18" s="39">
        <v>22.4</v>
      </c>
      <c r="Z18" s="39"/>
      <c r="AA18" s="39">
        <v>19.5</v>
      </c>
      <c r="AB18" s="39">
        <v>20.5</v>
      </c>
      <c r="AC18" s="39"/>
      <c r="AD18" s="39"/>
      <c r="AE18" s="39">
        <v>20.5</v>
      </c>
      <c r="AF18" s="39"/>
      <c r="AG18" s="39"/>
      <c r="AH18" s="39">
        <v>20.5</v>
      </c>
      <c r="AI18" s="39">
        <v>24.4</v>
      </c>
      <c r="AJ18" s="39">
        <v>17.5</v>
      </c>
      <c r="AK18" s="39">
        <v>14.6</v>
      </c>
      <c r="AL18" s="39">
        <v>15.6</v>
      </c>
      <c r="AM18" s="39">
        <v>14.6</v>
      </c>
      <c r="AN18" s="39">
        <v>22.4</v>
      </c>
      <c r="AO18" s="39">
        <v>21.4</v>
      </c>
      <c r="AP18" s="39">
        <v>16.600000000000001</v>
      </c>
      <c r="AQ18" s="39"/>
      <c r="AR18" s="39"/>
      <c r="AS18" s="39"/>
      <c r="AT18" s="39">
        <v>21.4</v>
      </c>
      <c r="AU18" s="39">
        <v>20.5</v>
      </c>
      <c r="AV18" s="39">
        <v>16.600000000000001</v>
      </c>
      <c r="AW18" s="39">
        <v>14.6</v>
      </c>
      <c r="AX18" s="39">
        <v>16.600000000000001</v>
      </c>
      <c r="AY18" s="39"/>
      <c r="AZ18" s="39"/>
      <c r="BA18" s="39"/>
      <c r="BB18" s="39"/>
      <c r="BC18" s="39"/>
      <c r="BD18" s="39"/>
      <c r="BE18" s="39">
        <v>21.4</v>
      </c>
      <c r="BF18" s="39">
        <v>25.3</v>
      </c>
      <c r="BG18" s="39"/>
      <c r="BH18" s="39"/>
      <c r="BI18" s="39"/>
      <c r="BJ18" s="39"/>
      <c r="BK18" s="39"/>
      <c r="BL18" s="39"/>
      <c r="BM18" s="39">
        <v>23.4</v>
      </c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41">
        <f t="shared" si="0"/>
        <v>38</v>
      </c>
      <c r="CG18" s="39">
        <f t="shared" si="2"/>
        <v>20.2</v>
      </c>
      <c r="CH18" s="42" cm="1">
        <f t="array" ref="CH18">IF(CF18&gt;=8,ROUND(AVERAGE(_xlfn.TAKE(_xlfn.TAKE(_xlfn._xlws.SORT(_xlfn.TAKE(_xlfn._xlws.FILTER(D18:CE18,D18:CE18&lt;&gt;""),1,-8),1,1,TRUE),,7),,-6)),1),"")</f>
        <v>20</v>
      </c>
      <c r="CI18" s="43" t="s">
        <v>7</v>
      </c>
      <c r="CJ18" s="44">
        <f t="shared" si="1"/>
        <v>-16.530999999999999</v>
      </c>
      <c r="CL18" cm="1">
        <f t="array" ref="CL18:CS18">IF(CF18&gt;=8,_xlfn.TAKE(_xlfn._xlws.FILTER(D18:CE18,D18:CE18&lt;&gt;""),1,-8),"")</f>
        <v>21.4</v>
      </c>
      <c r="CM18">
        <v>20.5</v>
      </c>
      <c r="CN18">
        <v>16.600000000000001</v>
      </c>
      <c r="CO18">
        <v>14.6</v>
      </c>
      <c r="CP18">
        <v>16.600000000000001</v>
      </c>
      <c r="CQ18">
        <v>21.4</v>
      </c>
      <c r="CR18">
        <v>25.3</v>
      </c>
      <c r="CS18">
        <v>23.4</v>
      </c>
    </row>
    <row r="19" spans="1:97" ht="15.75" customHeight="1" x14ac:dyDescent="0.25">
      <c r="A19" s="45">
        <v>2902298</v>
      </c>
      <c r="B19" s="22" t="s">
        <v>139</v>
      </c>
      <c r="C19" s="32" t="s">
        <v>140</v>
      </c>
      <c r="D19" s="39"/>
      <c r="E19" s="39"/>
      <c r="F19" s="39"/>
      <c r="G19" s="39"/>
      <c r="H19" s="40"/>
      <c r="I19" s="40"/>
      <c r="J19" s="39"/>
      <c r="K19" s="39">
        <v>18.5</v>
      </c>
      <c r="L19" s="39"/>
      <c r="M19" s="39"/>
      <c r="N19" s="39"/>
      <c r="O19" s="39"/>
      <c r="P19" s="39"/>
      <c r="Q19" s="39"/>
      <c r="R19" s="39">
        <v>15.2</v>
      </c>
      <c r="S19" s="39">
        <v>20.5</v>
      </c>
      <c r="T19" s="39"/>
      <c r="U19" s="39"/>
      <c r="V19" s="39"/>
      <c r="W19" s="39"/>
      <c r="X19" s="39"/>
      <c r="Y19" s="39"/>
      <c r="Z19" s="39"/>
      <c r="AA19" s="39">
        <v>18.5</v>
      </c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>
        <v>14.6</v>
      </c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41">
        <f t="shared" si="0"/>
        <v>5</v>
      </c>
      <c r="CG19" s="39">
        <f t="shared" si="2"/>
        <v>17.5</v>
      </c>
      <c r="CH19" s="42" t="str" cm="1">
        <f t="array" ref="CH19">IF(CF19&gt;=8,ROUND(AVERAGE(_xlfn.TAKE(_xlfn.TAKE(_xlfn._xlws.SORT(_xlfn.TAKE(_xlfn._xlws.FILTER(D19:CE19,D19:CE19&lt;&gt;""),1,-8),1,1,TRUE),,7),,-6)),1),"")</f>
        <v/>
      </c>
      <c r="CI19" s="43" t="s">
        <v>7</v>
      </c>
      <c r="CJ19" s="44" t="str">
        <f t="shared" si="1"/>
        <v/>
      </c>
      <c r="CL19" t="str" cm="1">
        <f t="array" ref="CL19">IF(CF19&gt;=8,_xlfn.TAKE(_xlfn._xlws.FILTER(D19:CE19,D19:CE19&lt;&gt;""),1,-8),"")</f>
        <v/>
      </c>
    </row>
    <row r="20" spans="1:97" ht="15.75" customHeight="1" x14ac:dyDescent="0.25">
      <c r="A20" s="68">
        <v>12624676</v>
      </c>
      <c r="B20" s="22" t="s">
        <v>62</v>
      </c>
      <c r="C20" s="32" t="s">
        <v>228</v>
      </c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>
        <v>19.5</v>
      </c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41">
        <f t="shared" si="0"/>
        <v>1</v>
      </c>
      <c r="CG20" s="39">
        <f t="shared" si="2"/>
        <v>19.5</v>
      </c>
      <c r="CH20" s="42" t="str" cm="1">
        <f t="array" ref="CH20">IF(CF20&gt;=8,ROUND(AVERAGE(_xlfn.TAKE(_xlfn.TAKE(_xlfn._xlws.SORT(_xlfn.TAKE(_xlfn._xlws.FILTER(D20:CE20,D20:CE20&lt;&gt;""),1,-8),1,1,TRUE),,7),,-6)),1),"")</f>
        <v/>
      </c>
      <c r="CI20" s="43" t="s">
        <v>7</v>
      </c>
      <c r="CJ20" s="44" t="str">
        <f t="shared" si="1"/>
        <v/>
      </c>
    </row>
    <row r="21" spans="1:97" ht="15.75" customHeight="1" x14ac:dyDescent="0.25">
      <c r="A21" s="45">
        <v>1022150</v>
      </c>
      <c r="B21" s="22" t="s">
        <v>151</v>
      </c>
      <c r="C21" s="32" t="s">
        <v>152</v>
      </c>
      <c r="D21" s="39"/>
      <c r="E21" s="39"/>
      <c r="F21" s="39"/>
      <c r="G21" s="39"/>
      <c r="H21" s="40"/>
      <c r="I21" s="40"/>
      <c r="J21" s="39"/>
      <c r="K21" s="39"/>
      <c r="L21" s="39">
        <v>5.7</v>
      </c>
      <c r="M21" s="39">
        <v>9.6999999999999993</v>
      </c>
      <c r="N21" s="39"/>
      <c r="O21" s="39"/>
      <c r="P21" s="39"/>
      <c r="Q21" s="39"/>
      <c r="R21" s="39">
        <v>6.6</v>
      </c>
      <c r="S21" s="39"/>
      <c r="T21" s="39">
        <v>6.6</v>
      </c>
      <c r="U21" s="39">
        <v>9.4</v>
      </c>
      <c r="V21" s="39"/>
      <c r="W21" s="39"/>
      <c r="X21" s="39"/>
      <c r="Y21" s="39"/>
      <c r="Z21" s="39"/>
      <c r="AA21" s="39"/>
      <c r="AB21" s="39">
        <v>2.9</v>
      </c>
      <c r="AC21" s="39"/>
      <c r="AD21" s="39"/>
      <c r="AE21" s="39"/>
      <c r="AF21" s="39"/>
      <c r="AG21" s="39">
        <v>4.9000000000000004</v>
      </c>
      <c r="AH21" s="39">
        <v>3.9</v>
      </c>
      <c r="AI21" s="39">
        <v>2.9</v>
      </c>
      <c r="AJ21" s="39">
        <v>2.9</v>
      </c>
      <c r="AK21" s="39">
        <v>2.9</v>
      </c>
      <c r="AL21" s="39">
        <v>1</v>
      </c>
      <c r="AM21" s="39"/>
      <c r="AN21" s="39">
        <v>6.6</v>
      </c>
      <c r="AO21" s="39">
        <v>2.9</v>
      </c>
      <c r="AP21" s="39">
        <v>7.5</v>
      </c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>
        <v>4.7</v>
      </c>
      <c r="BF21" s="39"/>
      <c r="BG21" s="39"/>
      <c r="BH21" s="39"/>
      <c r="BI21" s="39"/>
      <c r="BJ21" s="39">
        <v>8.8000000000000007</v>
      </c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41">
        <f t="shared" si="0"/>
        <v>17</v>
      </c>
      <c r="CG21" s="39">
        <f t="shared" si="2"/>
        <v>5.3</v>
      </c>
      <c r="CH21" s="42" cm="1">
        <f t="array" ref="CH21">IF(CF21&gt;=8,ROUND(AVERAGE(_xlfn.TAKE(_xlfn.TAKE(_xlfn._xlws.SORT(_xlfn.TAKE(_xlfn._xlws.FILTER(D21:CE21,D21:CE21&lt;&gt;""),1,-8),1,1,TRUE),,7),,-6)),1),"")</f>
        <v>4.5999999999999996</v>
      </c>
      <c r="CI21" s="43" t="s">
        <v>6</v>
      </c>
      <c r="CJ21" s="44">
        <f t="shared" si="1"/>
        <v>-2.8660000000000001</v>
      </c>
      <c r="CL21" cm="1">
        <f t="array" ref="CL21:CS21">IF(CF21&gt;=8,_xlfn.TAKE(_xlfn._xlws.FILTER(D21:CE21,D21:CE21&lt;&gt;""),1,-8),"")</f>
        <v>2.9</v>
      </c>
      <c r="CM21">
        <v>2.9</v>
      </c>
      <c r="CN21">
        <v>1</v>
      </c>
      <c r="CO21">
        <v>6.6</v>
      </c>
      <c r="CP21">
        <v>2.9</v>
      </c>
      <c r="CQ21">
        <v>7.5</v>
      </c>
      <c r="CR21">
        <v>4.7</v>
      </c>
      <c r="CS21">
        <v>8.8000000000000007</v>
      </c>
    </row>
    <row r="22" spans="1:97" ht="15" x14ac:dyDescent="0.2">
      <c r="A22" s="38">
        <v>7164389</v>
      </c>
      <c r="B22" s="22" t="s">
        <v>118</v>
      </c>
      <c r="C22" s="32" t="s">
        <v>120</v>
      </c>
      <c r="D22" s="39"/>
      <c r="E22" s="39">
        <v>14.6</v>
      </c>
      <c r="F22" s="39"/>
      <c r="G22" s="39"/>
      <c r="H22" s="40"/>
      <c r="I22" s="40"/>
      <c r="J22" s="39"/>
      <c r="K22" s="39">
        <v>17.5</v>
      </c>
      <c r="L22" s="39"/>
      <c r="M22" s="39"/>
      <c r="N22" s="39"/>
      <c r="O22" s="39"/>
      <c r="P22" s="39">
        <v>14.6</v>
      </c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>
        <v>14.6</v>
      </c>
      <c r="BD22" s="39"/>
      <c r="BE22" s="39">
        <v>14.2</v>
      </c>
      <c r="BF22" s="39"/>
      <c r="BG22" s="39"/>
      <c r="BH22" s="39">
        <v>18.5</v>
      </c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41">
        <f t="shared" si="0"/>
        <v>6</v>
      </c>
      <c r="CG22" s="39">
        <f t="shared" si="2"/>
        <v>15.7</v>
      </c>
      <c r="CH22" s="42" t="str" cm="1">
        <f t="array" ref="CH22">IF(CF22&gt;=8,ROUND(AVERAGE(_xlfn.TAKE(_xlfn.TAKE(_xlfn._xlws.SORT(_xlfn.TAKE(_xlfn._xlws.FILTER(D22:CE22,D22:CE22&lt;&gt;""),1,-8),1,1,TRUE),,7),,-6)),1),"")</f>
        <v/>
      </c>
      <c r="CI22" s="43" t="s">
        <v>7</v>
      </c>
      <c r="CJ22" s="44" t="str">
        <f t="shared" si="1"/>
        <v/>
      </c>
      <c r="CL22" t="str" cm="1">
        <f t="array" ref="CL22">IF(CF22&gt;=8,_xlfn.TAKE(_xlfn._xlws.FILTER(D22:CE22,D22:CE22&lt;&gt;""),1,-8),"")</f>
        <v/>
      </c>
    </row>
    <row r="23" spans="1:97" ht="15" customHeight="1" x14ac:dyDescent="0.2">
      <c r="A23" s="38">
        <v>11196238</v>
      </c>
      <c r="B23" s="22" t="s">
        <v>84</v>
      </c>
      <c r="C23" s="32" t="s">
        <v>85</v>
      </c>
      <c r="D23" s="39">
        <v>19.5</v>
      </c>
      <c r="E23" s="39"/>
      <c r="F23" s="39"/>
      <c r="G23" s="39"/>
      <c r="H23" s="40"/>
      <c r="I23" s="40"/>
      <c r="J23" s="39"/>
      <c r="K23" s="39">
        <v>15.6</v>
      </c>
      <c r="L23" s="39"/>
      <c r="M23" s="39"/>
      <c r="N23" s="39"/>
      <c r="O23" s="39">
        <v>17.100000000000001</v>
      </c>
      <c r="P23" s="39">
        <v>22.3</v>
      </c>
      <c r="Q23" s="39"/>
      <c r="R23" s="39"/>
      <c r="S23" s="39"/>
      <c r="T23" s="39">
        <v>9.4</v>
      </c>
      <c r="U23" s="39">
        <v>12.1</v>
      </c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>
        <v>16.600000000000001</v>
      </c>
      <c r="AZ23" s="39"/>
      <c r="BA23" s="39"/>
      <c r="BB23" s="39"/>
      <c r="BC23" s="39">
        <v>17.5</v>
      </c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41">
        <f t="shared" si="0"/>
        <v>8</v>
      </c>
      <c r="CG23" s="39">
        <f t="shared" si="2"/>
        <v>16.3</v>
      </c>
      <c r="CH23" s="42" cm="1">
        <f t="array" ref="CH23">IF(CF23&gt;=8,ROUND(AVERAGE(_xlfn.TAKE(_xlfn.TAKE(_xlfn._xlws.SORT(_xlfn.TAKE(_xlfn._xlws.FILTER(D23:CE23,D23:CE23&lt;&gt;""),1,-8),1,1,TRUE),,7),,-6)),1),"")</f>
        <v>16.399999999999999</v>
      </c>
      <c r="CI23" s="43" t="s">
        <v>7</v>
      </c>
      <c r="CJ23" s="44">
        <f t="shared" si="1"/>
        <v>-12.835000000000001</v>
      </c>
      <c r="CL23" cm="1">
        <f t="array" ref="CL23:CS23">IF(CF23&gt;=8,_xlfn.TAKE(_xlfn._xlws.FILTER(D23:CE23,D23:CE23&lt;&gt;""),1,-8),"")</f>
        <v>19.5</v>
      </c>
      <c r="CM23">
        <v>15.6</v>
      </c>
      <c r="CN23">
        <v>17.100000000000001</v>
      </c>
      <c r="CO23">
        <v>22.3</v>
      </c>
      <c r="CP23">
        <v>9.4</v>
      </c>
      <c r="CQ23">
        <v>12.1</v>
      </c>
      <c r="CR23">
        <v>16.600000000000001</v>
      </c>
      <c r="CS23">
        <v>17.5</v>
      </c>
    </row>
    <row r="24" spans="1:97" ht="15" x14ac:dyDescent="0.2">
      <c r="A24" s="38">
        <v>9804884</v>
      </c>
      <c r="B24" s="22" t="s">
        <v>114</v>
      </c>
      <c r="C24" s="32" t="s">
        <v>116</v>
      </c>
      <c r="D24" s="39"/>
      <c r="E24" s="39"/>
      <c r="F24" s="39">
        <v>3.9</v>
      </c>
      <c r="G24" s="39"/>
      <c r="H24" s="40"/>
      <c r="I24" s="40"/>
      <c r="J24" s="39"/>
      <c r="K24" s="39"/>
      <c r="L24" s="39"/>
      <c r="M24" s="39"/>
      <c r="N24" s="39"/>
      <c r="O24" s="39">
        <v>3.8</v>
      </c>
      <c r="P24" s="39"/>
      <c r="Q24" s="39"/>
      <c r="R24" s="39">
        <v>5.7</v>
      </c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>
        <v>-0.8</v>
      </c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41">
        <f t="shared" si="0"/>
        <v>4</v>
      </c>
      <c r="CG24" s="39">
        <f t="shared" si="2"/>
        <v>3.2</v>
      </c>
      <c r="CH24" s="42" t="str" cm="1">
        <f t="array" ref="CH24">IF(CF24&gt;=8,ROUND(AVERAGE(_xlfn.TAKE(_xlfn.TAKE(_xlfn._xlws.SORT(_xlfn.TAKE(_xlfn._xlws.FILTER(D24:CE24,D24:CE24&lt;&gt;""),1,-8),1,1,TRUE),,7),,-6)),1),"")</f>
        <v/>
      </c>
      <c r="CI24" s="43" t="s">
        <v>7</v>
      </c>
      <c r="CJ24" s="44" t="str">
        <f t="shared" si="1"/>
        <v/>
      </c>
      <c r="CL24" t="str" cm="1">
        <f t="array" ref="CL24">IF(CF24&gt;=8,_xlfn.TAKE(_xlfn._xlws.FILTER(D24:CE24,D24:CE24&lt;&gt;""),1,-8),"")</f>
        <v/>
      </c>
    </row>
    <row r="25" spans="1:97" ht="15" x14ac:dyDescent="0.25">
      <c r="A25" s="68">
        <v>9223172</v>
      </c>
      <c r="B25" s="22" t="s">
        <v>73</v>
      </c>
      <c r="C25" s="32" t="s">
        <v>182</v>
      </c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>
        <v>27.3</v>
      </c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41">
        <f t="shared" si="0"/>
        <v>1</v>
      </c>
      <c r="CG25" s="39">
        <f t="shared" si="2"/>
        <v>27.3</v>
      </c>
      <c r="CH25" s="42" t="str" cm="1">
        <f t="array" ref="CH25">IF(CF25&gt;=8,ROUND(AVERAGE(_xlfn.TAKE(_xlfn.TAKE(_xlfn._xlws.SORT(_xlfn.TAKE(_xlfn._xlws.FILTER(D25:CE25,D25:CE25&lt;&gt;""),1,-8),1,1,TRUE),,7),,-6)),1),"")</f>
        <v/>
      </c>
      <c r="CI25" s="43" t="s">
        <v>7</v>
      </c>
      <c r="CJ25" s="44" t="str">
        <f t="shared" si="1"/>
        <v/>
      </c>
      <c r="CL25" t="str" cm="1">
        <f t="array" ref="CL25">IF(CF25&gt;=8,_xlfn.TAKE(_xlfn._xlws.FILTER(D25:CE25,D25:CE25&lt;&gt;""),1,-8),"")</f>
        <v/>
      </c>
    </row>
    <row r="26" spans="1:97" ht="15" x14ac:dyDescent="0.2">
      <c r="A26" s="22">
        <v>2639326</v>
      </c>
      <c r="B26" s="22" t="s">
        <v>77</v>
      </c>
      <c r="C26" s="32" t="s">
        <v>78</v>
      </c>
      <c r="D26" s="39">
        <v>26.5</v>
      </c>
      <c r="E26" s="39">
        <v>22.3</v>
      </c>
      <c r="F26" s="39">
        <v>23.3</v>
      </c>
      <c r="G26" s="39">
        <v>23.3</v>
      </c>
      <c r="H26" s="40">
        <v>23.3</v>
      </c>
      <c r="I26" s="40">
        <v>31.7</v>
      </c>
      <c r="J26" s="39"/>
      <c r="K26" s="39">
        <v>27.5</v>
      </c>
      <c r="L26" s="39"/>
      <c r="M26" s="39"/>
      <c r="N26" s="39"/>
      <c r="O26" s="39">
        <v>26.5</v>
      </c>
      <c r="P26" s="39"/>
      <c r="Q26" s="39"/>
      <c r="R26" s="39"/>
      <c r="S26" s="39"/>
      <c r="T26" s="39">
        <v>28.6</v>
      </c>
      <c r="U26" s="39">
        <v>19.100000000000001</v>
      </c>
      <c r="V26" s="39">
        <v>27.5</v>
      </c>
      <c r="W26" s="39"/>
      <c r="X26" s="39"/>
      <c r="Y26" s="39"/>
      <c r="Z26" s="39"/>
      <c r="AA26" s="39">
        <v>23.3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>
        <v>20.2</v>
      </c>
      <c r="AZ26" s="39"/>
      <c r="BA26" s="39"/>
      <c r="BB26" s="39">
        <v>24.4</v>
      </c>
      <c r="BC26" s="39">
        <v>30.7</v>
      </c>
      <c r="BD26" s="39"/>
      <c r="BE26" s="39"/>
      <c r="BF26" s="39"/>
      <c r="BG26" s="39"/>
      <c r="BH26" s="39">
        <v>26.5</v>
      </c>
      <c r="BI26" s="39">
        <v>23.3</v>
      </c>
      <c r="BJ26" s="39">
        <v>26.5</v>
      </c>
      <c r="BK26" s="39"/>
      <c r="BL26" s="39"/>
      <c r="BM26" s="39">
        <v>28.6</v>
      </c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41">
        <f t="shared" si="0"/>
        <v>19</v>
      </c>
      <c r="CG26" s="39">
        <f t="shared" si="2"/>
        <v>25.4</v>
      </c>
      <c r="CH26" s="42" cm="1">
        <f t="array" ref="CH26">IF(CF26&gt;=8,ROUND(AVERAGE(_xlfn.TAKE(_xlfn.TAKE(_xlfn._xlws.SORT(_xlfn.TAKE(_xlfn._xlws.FILTER(D26:CE26,D26:CE26&lt;&gt;""),1,-8),1,1,TRUE),,7),,-6)),1),"")</f>
        <v>25.4</v>
      </c>
      <c r="CI26" s="43" t="s">
        <v>8</v>
      </c>
      <c r="CJ26" s="44">
        <f t="shared" si="1"/>
        <v>-16.975999999999999</v>
      </c>
      <c r="CL26" cm="1">
        <f t="array" ref="CL26:CS26">IF(CF26&gt;=8,_xlfn.TAKE(_xlfn._xlws.FILTER(D26:CE26,D26:CE26&lt;&gt;""),1,-8),"")</f>
        <v>23.3</v>
      </c>
      <c r="CM26">
        <v>20.2</v>
      </c>
      <c r="CN26">
        <v>24.4</v>
      </c>
      <c r="CO26">
        <v>30.7</v>
      </c>
      <c r="CP26">
        <v>26.5</v>
      </c>
      <c r="CQ26">
        <v>23.3</v>
      </c>
      <c r="CR26">
        <v>26.5</v>
      </c>
      <c r="CS26">
        <v>28.6</v>
      </c>
    </row>
    <row r="27" spans="1:97" ht="15" x14ac:dyDescent="0.25">
      <c r="A27" s="45">
        <v>11205892</v>
      </c>
      <c r="B27" s="22" t="s">
        <v>174</v>
      </c>
      <c r="C27" s="32" t="s">
        <v>175</v>
      </c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  <c r="Q27" s="39"/>
      <c r="R27" s="39">
        <v>5.7</v>
      </c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41">
        <f t="shared" si="0"/>
        <v>1</v>
      </c>
      <c r="CG27" s="39">
        <f t="shared" si="2"/>
        <v>5.7</v>
      </c>
      <c r="CH27" s="42" t="str" cm="1">
        <f t="array" ref="CH27">IF(CF27&gt;=8,ROUND(AVERAGE(_xlfn.TAKE(_xlfn.TAKE(_xlfn._xlws.SORT(_xlfn.TAKE(_xlfn._xlws.FILTER(D27:CE27,D27:CE27&lt;&gt;""),1,-8),1,1,TRUE),,7),,-6)),1),"")</f>
        <v/>
      </c>
      <c r="CI27" s="43" t="s">
        <v>7</v>
      </c>
      <c r="CJ27" s="44" t="str">
        <f t="shared" si="1"/>
        <v/>
      </c>
      <c r="CL27" t="str" cm="1">
        <f t="array" ref="CL27">IF(CF27&gt;=8,_xlfn.TAKE(_xlfn._xlws.FILTER(D27:CE27,D27:CE27&lt;&gt;""),1,-8),"")</f>
        <v/>
      </c>
    </row>
    <row r="28" spans="1:97" ht="15" x14ac:dyDescent="0.2">
      <c r="A28" s="38">
        <v>10713273</v>
      </c>
      <c r="B28" s="22" t="s">
        <v>64</v>
      </c>
      <c r="C28" s="32" t="s">
        <v>65</v>
      </c>
      <c r="D28" s="39">
        <v>24.4</v>
      </c>
      <c r="E28" s="39">
        <v>19.100000000000001</v>
      </c>
      <c r="F28" s="39"/>
      <c r="G28" s="39">
        <v>26.5</v>
      </c>
      <c r="H28" s="40">
        <v>28.6</v>
      </c>
      <c r="I28" s="40">
        <v>21.4</v>
      </c>
      <c r="J28" s="39"/>
      <c r="K28" s="39">
        <v>28.3</v>
      </c>
      <c r="L28" s="39">
        <v>25.3</v>
      </c>
      <c r="M28" s="39">
        <v>24.4</v>
      </c>
      <c r="N28" s="39"/>
      <c r="O28" s="39">
        <v>20.2</v>
      </c>
      <c r="P28" s="39">
        <v>19.100000000000001</v>
      </c>
      <c r="Q28" s="39"/>
      <c r="R28" s="39"/>
      <c r="S28" s="39">
        <v>26.5</v>
      </c>
      <c r="T28" s="39">
        <v>24.4</v>
      </c>
      <c r="U28" s="39">
        <v>25.4</v>
      </c>
      <c r="V28" s="39"/>
      <c r="W28" s="39">
        <v>20.5</v>
      </c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>
        <v>19.100000000000001</v>
      </c>
      <c r="BC28" s="39">
        <v>28.3</v>
      </c>
      <c r="BD28" s="39">
        <v>24.4</v>
      </c>
      <c r="BE28" s="39"/>
      <c r="BF28" s="39">
        <v>31.7</v>
      </c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41">
        <f t="shared" si="0"/>
        <v>18</v>
      </c>
      <c r="CG28" s="39">
        <f t="shared" si="2"/>
        <v>24.3</v>
      </c>
      <c r="CH28" s="42" cm="1">
        <f t="array" ref="CH28">IF(CF28&gt;=8,ROUND(AVERAGE(_xlfn.TAKE(_xlfn.TAKE(_xlfn._xlws.SORT(_xlfn.TAKE(_xlfn._xlws.FILTER(D28:CE28,D28:CE28&lt;&gt;""),1,-8),1,1,TRUE),,7),,-6)),1),"")</f>
        <v>24.9</v>
      </c>
      <c r="CI28" s="43" t="s">
        <v>8</v>
      </c>
      <c r="CJ28" s="44">
        <f t="shared" si="1"/>
        <v>-16.498000000000001</v>
      </c>
      <c r="CL28" cm="1">
        <f t="array" ref="CL28:CS28">IF(CF28&gt;=8,_xlfn.TAKE(_xlfn._xlws.FILTER(D28:CE28,D28:CE28&lt;&gt;""),1,-8),"")</f>
        <v>26.5</v>
      </c>
      <c r="CM28">
        <v>24.4</v>
      </c>
      <c r="CN28">
        <v>25.4</v>
      </c>
      <c r="CO28">
        <v>20.5</v>
      </c>
      <c r="CP28">
        <v>19.100000000000001</v>
      </c>
      <c r="CQ28">
        <v>28.3</v>
      </c>
      <c r="CR28">
        <v>24.4</v>
      </c>
      <c r="CS28">
        <v>31.7</v>
      </c>
    </row>
    <row r="29" spans="1:97" ht="15" x14ac:dyDescent="0.25">
      <c r="A29" s="68">
        <v>9702816</v>
      </c>
      <c r="B29" s="22" t="s">
        <v>88</v>
      </c>
      <c r="C29" s="32" t="s">
        <v>163</v>
      </c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>
        <v>22.4</v>
      </c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41">
        <f t="shared" si="0"/>
        <v>1</v>
      </c>
      <c r="CG29" s="39">
        <f t="shared" si="2"/>
        <v>22.4</v>
      </c>
      <c r="CH29" s="42" t="str" cm="1">
        <f t="array" ref="CH29">IF(CF29&gt;=8,ROUND(AVERAGE(_xlfn.TAKE(_xlfn.TAKE(_xlfn._xlws.SORT(_xlfn.TAKE(_xlfn._xlws.FILTER(D29:CE29,D29:CE29&lt;&gt;""),1,-8),1,1,TRUE),,7),,-6)),1),"")</f>
        <v/>
      </c>
      <c r="CI29" s="43" t="s">
        <v>7</v>
      </c>
      <c r="CJ29" s="44" t="str">
        <f t="shared" si="1"/>
        <v/>
      </c>
      <c r="CL29" t="str" cm="1">
        <f t="array" ref="CL29">IF(CF29&gt;=8,_xlfn.TAKE(_xlfn._xlws.FILTER(D29:CE29,D29:CE29&lt;&gt;""),1,-8),"")</f>
        <v/>
      </c>
    </row>
    <row r="30" spans="1:97" ht="15" x14ac:dyDescent="0.2">
      <c r="A30" s="38">
        <v>8684884</v>
      </c>
      <c r="B30" s="22" t="s">
        <v>27</v>
      </c>
      <c r="C30" s="32" t="s">
        <v>28</v>
      </c>
      <c r="D30" s="39">
        <v>13.6</v>
      </c>
      <c r="E30" s="39"/>
      <c r="F30" s="39">
        <v>7.8</v>
      </c>
      <c r="G30" s="39"/>
      <c r="H30" s="40"/>
      <c r="I30" s="40">
        <v>10.7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>
        <v>8.4</v>
      </c>
      <c r="U30" s="39">
        <v>12.1</v>
      </c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>
        <v>10.3</v>
      </c>
      <c r="AI30" s="39">
        <v>17.7</v>
      </c>
      <c r="AJ30" s="39"/>
      <c r="AK30" s="39"/>
      <c r="AL30" s="39"/>
      <c r="AM30" s="39"/>
      <c r="AN30" s="39"/>
      <c r="AO30" s="39">
        <v>14</v>
      </c>
      <c r="AP30" s="39"/>
      <c r="AQ30" s="39"/>
      <c r="AR30" s="39"/>
      <c r="AS30" s="39">
        <v>15.8</v>
      </c>
      <c r="AT30" s="39"/>
      <c r="AU30" s="39"/>
      <c r="AV30" s="39"/>
      <c r="AW30" s="39"/>
      <c r="AX30" s="39"/>
      <c r="AY30" s="39">
        <v>17.5</v>
      </c>
      <c r="AZ30" s="39"/>
      <c r="BA30" s="39"/>
      <c r="BB30" s="39">
        <v>15.6</v>
      </c>
      <c r="BC30" s="39"/>
      <c r="BD30" s="39"/>
      <c r="BE30" s="39">
        <v>11.4</v>
      </c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41">
        <f t="shared" si="0"/>
        <v>12</v>
      </c>
      <c r="CG30" s="39">
        <f t="shared" si="2"/>
        <v>12.9</v>
      </c>
      <c r="CH30" s="42" cm="1">
        <f t="array" ref="CH30">IF(CF30&gt;=8,ROUND(AVERAGE(_xlfn.TAKE(_xlfn.TAKE(_xlfn._xlws.SORT(_xlfn.TAKE(_xlfn._xlws.FILTER(D30:CE30,D30:CE30&lt;&gt;""),1,-8),1,1,TRUE),,7),,-6)),1),"")</f>
        <v>14.4</v>
      </c>
      <c r="CI30" s="43" t="s">
        <v>6</v>
      </c>
      <c r="CJ30" s="44">
        <f t="shared" si="1"/>
        <v>-13.446999999999999</v>
      </c>
      <c r="CL30" cm="1">
        <f t="array" ref="CL30:CS30">IF(CF30&gt;=8,_xlfn.TAKE(_xlfn._xlws.FILTER(D30:CE30,D30:CE30&lt;&gt;""),1,-8),"")</f>
        <v>12.1</v>
      </c>
      <c r="CM30">
        <v>10.3</v>
      </c>
      <c r="CN30">
        <v>17.7</v>
      </c>
      <c r="CO30">
        <v>14</v>
      </c>
      <c r="CP30">
        <v>15.8</v>
      </c>
      <c r="CQ30">
        <v>17.5</v>
      </c>
      <c r="CR30">
        <v>15.6</v>
      </c>
      <c r="CS30">
        <v>11.4</v>
      </c>
    </row>
    <row r="31" spans="1:97" ht="15" x14ac:dyDescent="0.2">
      <c r="A31" s="38">
        <v>2570950</v>
      </c>
      <c r="B31" s="22" t="s">
        <v>33</v>
      </c>
      <c r="C31" s="32" t="s">
        <v>34</v>
      </c>
      <c r="D31" s="39">
        <v>0</v>
      </c>
      <c r="E31" s="39">
        <v>1.9</v>
      </c>
      <c r="F31" s="39">
        <v>13.6</v>
      </c>
      <c r="G31" s="39">
        <v>5.8</v>
      </c>
      <c r="H31" s="40">
        <v>4.7</v>
      </c>
      <c r="I31" s="40">
        <v>4.9000000000000004</v>
      </c>
      <c r="J31" s="39"/>
      <c r="K31" s="39">
        <v>9.6999999999999993</v>
      </c>
      <c r="L31" s="39">
        <v>8.4</v>
      </c>
      <c r="M31" s="39"/>
      <c r="N31" s="39"/>
      <c r="O31" s="39">
        <v>9.5</v>
      </c>
      <c r="P31" s="39"/>
      <c r="Q31" s="39">
        <v>3.9</v>
      </c>
      <c r="R31" s="39">
        <v>8.5</v>
      </c>
      <c r="S31" s="39">
        <v>4.9000000000000004</v>
      </c>
      <c r="T31" s="39">
        <v>1.9</v>
      </c>
      <c r="U31" s="39">
        <v>3.8</v>
      </c>
      <c r="V31" s="39"/>
      <c r="W31" s="39">
        <v>6.8</v>
      </c>
      <c r="X31" s="39"/>
      <c r="Y31" s="39">
        <v>0</v>
      </c>
      <c r="Z31" s="39"/>
      <c r="AA31" s="39">
        <v>0</v>
      </c>
      <c r="AB31" s="39">
        <v>-1.9</v>
      </c>
      <c r="AC31" s="39"/>
      <c r="AD31" s="39"/>
      <c r="AE31" s="39">
        <v>3.8</v>
      </c>
      <c r="AF31" s="39"/>
      <c r="AG31" s="39">
        <v>1</v>
      </c>
      <c r="AH31" s="39"/>
      <c r="AI31" s="39"/>
      <c r="AJ31" s="39">
        <v>5.7</v>
      </c>
      <c r="AK31" s="39">
        <v>4.7</v>
      </c>
      <c r="AL31" s="39">
        <v>6.6</v>
      </c>
      <c r="AM31" s="39">
        <v>1</v>
      </c>
      <c r="AN31" s="39">
        <v>6.6</v>
      </c>
      <c r="AO31" s="39">
        <v>2.9</v>
      </c>
      <c r="AP31" s="39"/>
      <c r="AQ31" s="39">
        <v>1.9</v>
      </c>
      <c r="AR31" s="39">
        <v>6.6</v>
      </c>
      <c r="AS31" s="39">
        <v>-1.8</v>
      </c>
      <c r="AT31" s="39">
        <v>4.7</v>
      </c>
      <c r="AU31" s="39">
        <v>4.7</v>
      </c>
      <c r="AV31" s="39"/>
      <c r="AW31" s="39">
        <v>8.5</v>
      </c>
      <c r="AX31" s="39">
        <v>11.2</v>
      </c>
      <c r="AY31" s="39">
        <v>1.9</v>
      </c>
      <c r="AZ31" s="39"/>
      <c r="BA31" s="39"/>
      <c r="BB31" s="39"/>
      <c r="BC31" s="39">
        <v>3.8</v>
      </c>
      <c r="BD31" s="39">
        <v>2.9</v>
      </c>
      <c r="BE31" s="39">
        <v>0.9</v>
      </c>
      <c r="BF31" s="39">
        <v>3.9</v>
      </c>
      <c r="BG31" s="39"/>
      <c r="BH31" s="39">
        <v>5.7</v>
      </c>
      <c r="BI31" s="39">
        <v>3.8</v>
      </c>
      <c r="BJ31" s="39"/>
      <c r="BK31" s="39"/>
      <c r="BL31" s="39"/>
      <c r="BM31" s="39">
        <v>2.9</v>
      </c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41">
        <f t="shared" si="0"/>
        <v>41</v>
      </c>
      <c r="CG31" s="39">
        <f t="shared" si="2"/>
        <v>4.4000000000000004</v>
      </c>
      <c r="CH31" s="42" cm="1">
        <f t="array" ref="CH31">IF(CF31&gt;=8,ROUND(AVERAGE(_xlfn.TAKE(_xlfn.TAKE(_xlfn._xlws.SORT(_xlfn.TAKE(_xlfn._xlws.FILTER(D31:CE31,D31:CE31&lt;&gt;""),1,-8),1,1,TRUE),,7),,-6)),1),"")</f>
        <v>3.2</v>
      </c>
      <c r="CI31" s="43" t="s">
        <v>6</v>
      </c>
      <c r="CJ31" s="44">
        <f t="shared" si="1"/>
        <v>-1.355</v>
      </c>
      <c r="CL31" cm="1">
        <f t="array" ref="CL31:CS31">IF(CF31&gt;=8,_xlfn.TAKE(_xlfn._xlws.FILTER(D31:CE31,D31:CE31&lt;&gt;""),1,-8),"")</f>
        <v>1.9</v>
      </c>
      <c r="CM31">
        <v>3.8</v>
      </c>
      <c r="CN31">
        <v>2.9</v>
      </c>
      <c r="CO31">
        <v>0.9</v>
      </c>
      <c r="CP31">
        <v>3.9</v>
      </c>
      <c r="CQ31">
        <v>5.7</v>
      </c>
      <c r="CR31">
        <v>3.8</v>
      </c>
      <c r="CS31">
        <v>2.9</v>
      </c>
    </row>
    <row r="32" spans="1:97" ht="15" x14ac:dyDescent="0.25">
      <c r="A32" s="68">
        <v>9664337</v>
      </c>
      <c r="B32" s="22" t="s">
        <v>164</v>
      </c>
      <c r="C32" s="32" t="s">
        <v>165</v>
      </c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>
        <v>-1</v>
      </c>
      <c r="Q32" s="39"/>
      <c r="R32" s="39"/>
      <c r="S32" s="39"/>
      <c r="T32" s="39">
        <v>-0.8</v>
      </c>
      <c r="U32" s="39">
        <v>-0.8</v>
      </c>
      <c r="V32" s="39"/>
      <c r="W32" s="39"/>
      <c r="X32" s="39"/>
      <c r="Y32" s="39"/>
      <c r="Z32" s="39"/>
      <c r="AA32" s="39">
        <v>1</v>
      </c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>
        <v>0.1</v>
      </c>
      <c r="BD32" s="39"/>
      <c r="BE32" s="39"/>
      <c r="BF32" s="39">
        <v>0.1</v>
      </c>
      <c r="BG32" s="39"/>
      <c r="BH32" s="39"/>
      <c r="BI32" s="39"/>
      <c r="BJ32" s="39"/>
      <c r="BK32" s="39"/>
      <c r="BL32" s="39"/>
      <c r="BM32" s="39">
        <v>-1</v>
      </c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41">
        <f t="shared" si="0"/>
        <v>7</v>
      </c>
      <c r="CG32" s="39">
        <f t="shared" si="2"/>
        <v>-0.3</v>
      </c>
      <c r="CH32" s="42" t="str" cm="1">
        <f t="array" ref="CH32">IF(CF32&gt;=8,ROUND(AVERAGE(_xlfn.TAKE(_xlfn.TAKE(_xlfn._xlws.SORT(_xlfn.TAKE(_xlfn._xlws.FILTER(D32:CE32,D32:CE32&lt;&gt;""),1,-8),1,1,TRUE),,7),,-6)),1),"")</f>
        <v/>
      </c>
      <c r="CI32" s="43" t="s">
        <v>7</v>
      </c>
      <c r="CJ32" s="44" t="str">
        <f t="shared" si="1"/>
        <v/>
      </c>
      <c r="CL32" t="str" cm="1">
        <f t="array" ref="CL32">IF(CF32&gt;=8,_xlfn.TAKE(_xlfn._xlws.FILTER(D32:CE32,D32:CE32&lt;&gt;""),1,-8),"")</f>
        <v/>
      </c>
    </row>
    <row r="33" spans="1:97" ht="15.75" customHeight="1" x14ac:dyDescent="0.25">
      <c r="A33" s="45">
        <v>11919289</v>
      </c>
      <c r="B33" s="22" t="s">
        <v>153</v>
      </c>
      <c r="C33" s="32" t="s">
        <v>154</v>
      </c>
      <c r="D33" s="39"/>
      <c r="E33" s="39"/>
      <c r="F33" s="39"/>
      <c r="G33" s="39"/>
      <c r="H33" s="40"/>
      <c r="I33" s="40"/>
      <c r="J33" s="39"/>
      <c r="K33" s="39"/>
      <c r="L33" s="39">
        <v>28.3</v>
      </c>
      <c r="M33" s="39"/>
      <c r="N33" s="39"/>
      <c r="O33" s="39">
        <v>21.4</v>
      </c>
      <c r="P33" s="39"/>
      <c r="Q33" s="39"/>
      <c r="R33" s="39">
        <v>26.3</v>
      </c>
      <c r="S33" s="39">
        <v>23.4</v>
      </c>
      <c r="T33" s="39"/>
      <c r="U33" s="39"/>
      <c r="V33" s="39">
        <v>20.5</v>
      </c>
      <c r="W33" s="39">
        <v>19.5</v>
      </c>
      <c r="X33" s="39"/>
      <c r="Y33" s="39">
        <v>22.4</v>
      </c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>
        <v>22.4</v>
      </c>
      <c r="AZ33" s="39"/>
      <c r="BA33" s="39"/>
      <c r="BB33" s="39"/>
      <c r="BC33" s="39"/>
      <c r="BD33" s="39"/>
      <c r="BE33" s="39"/>
      <c r="BF33" s="39"/>
      <c r="BG33" s="39"/>
      <c r="BH33" s="39"/>
      <c r="BI33" s="39">
        <v>25.4</v>
      </c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41">
        <f t="shared" si="0"/>
        <v>9</v>
      </c>
      <c r="CG33" s="39">
        <f t="shared" si="2"/>
        <v>23.3</v>
      </c>
      <c r="CH33" s="42" cm="1">
        <f t="array" ref="CH33">IF(CF33&gt;=8,ROUND(AVERAGE(_xlfn.TAKE(_xlfn.TAKE(_xlfn._xlws.SORT(_xlfn.TAKE(_xlfn._xlws.FILTER(D33:CE33,D33:CE33&lt;&gt;""),1,-8),1,1,TRUE),,7),,-6)),1),"")</f>
        <v>22.6</v>
      </c>
      <c r="CI33" s="43" t="s">
        <v>7</v>
      </c>
      <c r="CJ33" s="44">
        <f t="shared" si="1"/>
        <v>-19.2</v>
      </c>
      <c r="CL33" cm="1">
        <f t="array" ref="CL33:CS33">IF(CF33&gt;=8,_xlfn.TAKE(_xlfn._xlws.FILTER(D33:CE33,D33:CE33&lt;&gt;""),1,-8),"")</f>
        <v>21.4</v>
      </c>
      <c r="CM33">
        <v>26.3</v>
      </c>
      <c r="CN33">
        <v>23.4</v>
      </c>
      <c r="CO33">
        <v>20.5</v>
      </c>
      <c r="CP33">
        <v>19.5</v>
      </c>
      <c r="CQ33">
        <v>22.4</v>
      </c>
      <c r="CR33">
        <v>22.4</v>
      </c>
      <c r="CS33">
        <v>25.4</v>
      </c>
    </row>
    <row r="34" spans="1:97" ht="15" x14ac:dyDescent="0.2">
      <c r="A34" s="38">
        <v>1988334</v>
      </c>
      <c r="B34" s="22" t="s">
        <v>131</v>
      </c>
      <c r="C34" s="32" t="s">
        <v>132</v>
      </c>
      <c r="D34" s="39"/>
      <c r="E34" s="39"/>
      <c r="F34" s="39"/>
      <c r="G34" s="39">
        <v>31.7</v>
      </c>
      <c r="H34" s="46"/>
      <c r="I34" s="46"/>
      <c r="J34" s="39"/>
      <c r="K34" s="39"/>
      <c r="L34" s="39"/>
      <c r="M34" s="39">
        <v>34.799999999999997</v>
      </c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41">
        <f t="shared" si="0"/>
        <v>2</v>
      </c>
      <c r="CG34" s="39">
        <f t="shared" si="2"/>
        <v>33.299999999999997</v>
      </c>
      <c r="CH34" s="42" t="str" cm="1">
        <f t="array" ref="CH34">IF(CF34&gt;=8,ROUND(AVERAGE(_xlfn.TAKE(_xlfn.TAKE(_xlfn._xlws.SORT(_xlfn.TAKE(_xlfn._xlws.FILTER(D34:CE34,D34:CE34&lt;&gt;""),1,-8),1,1,TRUE),,7),,-6)),1),"")</f>
        <v/>
      </c>
      <c r="CI34" s="43" t="s">
        <v>7</v>
      </c>
      <c r="CJ34" s="44" t="str">
        <f t="shared" si="1"/>
        <v/>
      </c>
      <c r="CL34" t="str" cm="1">
        <f t="array" ref="CL34">IF(CF34&gt;=8,_xlfn.TAKE(_xlfn._xlws.FILTER(D34:CE34,D34:CE34&lt;&gt;""),1,-8),"")</f>
        <v/>
      </c>
    </row>
    <row r="35" spans="1:97" ht="15" x14ac:dyDescent="0.2">
      <c r="A35" s="38">
        <v>1028836</v>
      </c>
      <c r="B35" s="22" t="s">
        <v>58</v>
      </c>
      <c r="C35" s="32" t="s">
        <v>59</v>
      </c>
      <c r="D35" s="39">
        <v>3.9</v>
      </c>
      <c r="E35" s="39"/>
      <c r="F35" s="39"/>
      <c r="G35" s="39"/>
      <c r="H35" s="40"/>
      <c r="I35" s="40"/>
      <c r="J35" s="39"/>
      <c r="K35" s="39"/>
      <c r="L35" s="39"/>
      <c r="M35" s="39">
        <v>6.8</v>
      </c>
      <c r="N35" s="39"/>
      <c r="O35" s="39">
        <v>3.8</v>
      </c>
      <c r="P35" s="39"/>
      <c r="Q35" s="39"/>
      <c r="R35" s="39">
        <v>6.6</v>
      </c>
      <c r="S35" s="39"/>
      <c r="T35" s="39"/>
      <c r="U35" s="39"/>
      <c r="V35" s="39"/>
      <c r="W35" s="39"/>
      <c r="X35" s="39"/>
      <c r="Y35" s="39"/>
      <c r="Z35" s="39"/>
      <c r="AA35" s="39">
        <v>10.7</v>
      </c>
      <c r="AB35" s="39">
        <v>6.8</v>
      </c>
      <c r="AC35" s="39"/>
      <c r="AD35" s="39"/>
      <c r="AE35" s="39">
        <v>6.8</v>
      </c>
      <c r="AF35" s="39"/>
      <c r="AG35" s="39">
        <v>2.9</v>
      </c>
      <c r="AH35" s="39">
        <v>4.7</v>
      </c>
      <c r="AI35" s="39">
        <v>6.6</v>
      </c>
      <c r="AJ35" s="39">
        <v>-3.6</v>
      </c>
      <c r="AK35" s="39">
        <v>3.8</v>
      </c>
      <c r="AL35" s="39">
        <v>2.9</v>
      </c>
      <c r="AM35" s="39">
        <v>2.9</v>
      </c>
      <c r="AN35" s="39">
        <v>7.5</v>
      </c>
      <c r="AO35" s="39">
        <v>5.7</v>
      </c>
      <c r="AP35" s="39"/>
      <c r="AQ35" s="39"/>
      <c r="AR35" s="39">
        <v>5.7</v>
      </c>
      <c r="AS35" s="39"/>
      <c r="AT35" s="39"/>
      <c r="AU35" s="39"/>
      <c r="AV35" s="39"/>
      <c r="AW35" s="39">
        <v>0.1</v>
      </c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41">
        <f t="shared" si="0"/>
        <v>18</v>
      </c>
      <c r="CG35" s="39">
        <f t="shared" si="2"/>
        <v>4.7</v>
      </c>
      <c r="CH35" s="42" cm="1">
        <f t="array" ref="CH35">IF(CF35&gt;=8,ROUND(AVERAGE(_xlfn.TAKE(_xlfn.TAKE(_xlfn._xlws.SORT(_xlfn.TAKE(_xlfn._xlws.FILTER(D35:CE35,D35:CE35&lt;&gt;""),1,-8),1,1,TRUE),,7),,-6)),1),"")</f>
        <v>3.5</v>
      </c>
      <c r="CI35" s="43" t="s">
        <v>6</v>
      </c>
      <c r="CJ35" s="44">
        <f t="shared" si="1"/>
        <v>-1.679</v>
      </c>
      <c r="CL35" cm="1">
        <f t="array" ref="CL35:CS35">IF(CF35&gt;=8,_xlfn.TAKE(_xlfn._xlws.FILTER(D35:CE35,D35:CE35&lt;&gt;""),1,-8),"")</f>
        <v>-3.6</v>
      </c>
      <c r="CM35">
        <v>3.8</v>
      </c>
      <c r="CN35">
        <v>2.9</v>
      </c>
      <c r="CO35">
        <v>2.9</v>
      </c>
      <c r="CP35">
        <v>7.5</v>
      </c>
      <c r="CQ35">
        <v>5.7</v>
      </c>
      <c r="CR35">
        <v>5.7</v>
      </c>
      <c r="CS35">
        <v>0.1</v>
      </c>
    </row>
    <row r="36" spans="1:97" ht="15" x14ac:dyDescent="0.2">
      <c r="A36" s="38">
        <v>9925185</v>
      </c>
      <c r="B36" s="22" t="s">
        <v>21</v>
      </c>
      <c r="C36" s="32" t="s">
        <v>22</v>
      </c>
      <c r="D36" s="39"/>
      <c r="E36" s="39"/>
      <c r="F36" s="39"/>
      <c r="G36" s="39">
        <v>20.5</v>
      </c>
      <c r="H36" s="40"/>
      <c r="I36" s="40"/>
      <c r="J36" s="39"/>
      <c r="K36" s="39"/>
      <c r="L36" s="39"/>
      <c r="M36" s="39"/>
      <c r="N36" s="39"/>
      <c r="O36" s="39">
        <v>15.2</v>
      </c>
      <c r="P36" s="39"/>
      <c r="Q36" s="39">
        <v>10.7</v>
      </c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>
        <v>15.8</v>
      </c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41">
        <f t="shared" si="0"/>
        <v>4</v>
      </c>
      <c r="CG36" s="39">
        <f t="shared" si="2"/>
        <v>15.6</v>
      </c>
      <c r="CH36" s="42" t="str" cm="1">
        <f t="array" ref="CH36">IF(CF36&gt;=8,ROUND(AVERAGE(_xlfn.TAKE(_xlfn.TAKE(_xlfn._xlws.SORT(_xlfn.TAKE(_xlfn._xlws.FILTER(D36:CE36,D36:CE36&lt;&gt;""),1,-8),1,1,TRUE),,7),,-6)),1),"")</f>
        <v/>
      </c>
      <c r="CI36" s="43" t="s">
        <v>7</v>
      </c>
      <c r="CJ36" s="44" t="str">
        <f t="shared" ref="CJ36:CJ56" si="3">IF(CH36&lt;&gt;"",
IF(CI36="Gold",ROUND(-((CH36*($C$111/113))+($B$111-72)),3),
IF(CI36="Blue",ROUND(-((CH36*($C$112/113))+($B$112-72)),3),
IF(CI36="Blue/White",ROUND(-((CH36*($C$113/113))+($B$113-72)),3),
IF(CI36="White",ROUND(-((CH36*($C$114/113))+($B$114-72)),3),
IF(CI36="White/Red",ROUND(-((CH36*($C$115/113))+($B$115-72)),3),
IF(CI36="Red",ROUND(-((CH36*($C$116/113))+($B$116-72)),3),0)))))),"")</f>
        <v/>
      </c>
      <c r="CL36" t="str" cm="1">
        <f t="array" ref="CL36">IF(CF36&gt;=8,_xlfn.TAKE(_xlfn._xlws.FILTER(D36:CE36,D36:CE36&lt;&gt;""),1,-8),"")</f>
        <v/>
      </c>
    </row>
    <row r="37" spans="1:97" ht="15" x14ac:dyDescent="0.2">
      <c r="A37" s="38">
        <v>9075351</v>
      </c>
      <c r="B37" s="22" t="s">
        <v>90</v>
      </c>
      <c r="C37" s="32" t="s">
        <v>91</v>
      </c>
      <c r="D37" s="39">
        <v>17.5</v>
      </c>
      <c r="E37" s="39"/>
      <c r="F37" s="39"/>
      <c r="G37" s="39">
        <v>7.8</v>
      </c>
      <c r="H37" s="40">
        <v>17.100000000000001</v>
      </c>
      <c r="I37" s="40"/>
      <c r="J37" s="39"/>
      <c r="K37" s="39">
        <v>15.6</v>
      </c>
      <c r="L37" s="39">
        <v>11.2</v>
      </c>
      <c r="M37" s="39"/>
      <c r="N37" s="39"/>
      <c r="O37" s="39"/>
      <c r="P37" s="39">
        <v>9.6999999999999993</v>
      </c>
      <c r="Q37" s="39"/>
      <c r="R37" s="39"/>
      <c r="S37" s="39">
        <v>18.5</v>
      </c>
      <c r="T37" s="39">
        <v>8.4</v>
      </c>
      <c r="U37" s="39">
        <v>8.4</v>
      </c>
      <c r="V37" s="39"/>
      <c r="W37" s="39">
        <v>20.5</v>
      </c>
      <c r="X37" s="39"/>
      <c r="Y37" s="39"/>
      <c r="Z37" s="39"/>
      <c r="AA37" s="39"/>
      <c r="AB37" s="39">
        <v>17.5</v>
      </c>
      <c r="AC37" s="39"/>
      <c r="AD37" s="39"/>
      <c r="AE37" s="39"/>
      <c r="AF37" s="39"/>
      <c r="AG37" s="39"/>
      <c r="AH37" s="39">
        <v>9.6999999999999993</v>
      </c>
      <c r="AI37" s="39"/>
      <c r="AJ37" s="39">
        <v>16.100000000000001</v>
      </c>
      <c r="AK37" s="39"/>
      <c r="AL37" s="39">
        <v>14</v>
      </c>
      <c r="AM37" s="39"/>
      <c r="AN37" s="39"/>
      <c r="AO37" s="39"/>
      <c r="AP37" s="39"/>
      <c r="AQ37" s="39"/>
      <c r="AR37" s="39"/>
      <c r="AS37" s="39"/>
      <c r="AT37" s="39"/>
      <c r="AU37" s="39">
        <v>14.6</v>
      </c>
      <c r="AV37" s="39"/>
      <c r="AW37" s="39">
        <v>13</v>
      </c>
      <c r="AX37" s="39"/>
      <c r="AY37" s="39">
        <v>14.6</v>
      </c>
      <c r="AZ37" s="39"/>
      <c r="BA37" s="39"/>
      <c r="BB37" s="39">
        <v>17.5</v>
      </c>
      <c r="BC37" s="39">
        <v>17.5</v>
      </c>
      <c r="BD37" s="39">
        <v>13.6</v>
      </c>
      <c r="BE37" s="39"/>
      <c r="BF37" s="39"/>
      <c r="BG37" s="39"/>
      <c r="BH37" s="39">
        <v>20.5</v>
      </c>
      <c r="BI37" s="39">
        <v>9.5</v>
      </c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41">
        <f t="shared" si="0"/>
        <v>22</v>
      </c>
      <c r="CG37" s="39">
        <f t="shared" si="2"/>
        <v>14.2</v>
      </c>
      <c r="CH37" s="42" cm="1">
        <f t="array" ref="CH37">IF(CF37&gt;=8,ROUND(AVERAGE(_xlfn.TAKE(_xlfn.TAKE(_xlfn._xlws.SORT(_xlfn.TAKE(_xlfn._xlws.FILTER(D37:CE37,D37:CE37&lt;&gt;""),1,-8),1,1,TRUE),,7),,-6)),1),"")</f>
        <v>15.1</v>
      </c>
      <c r="CI37" s="43" t="s">
        <v>12</v>
      </c>
      <c r="CJ37" s="44">
        <f t="shared" si="3"/>
        <v>-12.901999999999999</v>
      </c>
      <c r="CL37" cm="1">
        <f t="array" ref="CL37:CS37">IF(CF37&gt;=8,_xlfn.TAKE(_xlfn._xlws.FILTER(D37:CE37,D37:CE37&lt;&gt;""),1,-8),"")</f>
        <v>14.6</v>
      </c>
      <c r="CM37">
        <v>13</v>
      </c>
      <c r="CN37">
        <v>14.6</v>
      </c>
      <c r="CO37">
        <v>17.5</v>
      </c>
      <c r="CP37">
        <v>17.5</v>
      </c>
      <c r="CQ37">
        <v>13.6</v>
      </c>
      <c r="CR37">
        <v>20.5</v>
      </c>
      <c r="CS37">
        <v>9.5</v>
      </c>
    </row>
    <row r="38" spans="1:97" ht="15" x14ac:dyDescent="0.2">
      <c r="A38" s="38">
        <v>1544941</v>
      </c>
      <c r="B38" s="22" t="s">
        <v>42</v>
      </c>
      <c r="C38" s="32" t="s">
        <v>43</v>
      </c>
      <c r="D38" s="39"/>
      <c r="E38" s="39"/>
      <c r="F38" s="39"/>
      <c r="G38" s="39">
        <v>25.3</v>
      </c>
      <c r="H38" s="40"/>
      <c r="I38" s="40"/>
      <c r="J38" s="39"/>
      <c r="K38" s="39"/>
      <c r="L38" s="39">
        <v>27.5</v>
      </c>
      <c r="M38" s="39"/>
      <c r="N38" s="39"/>
      <c r="O38" s="39"/>
      <c r="P38" s="39"/>
      <c r="Q38" s="39"/>
      <c r="R38" s="39"/>
      <c r="S38" s="39"/>
      <c r="T38" s="39"/>
      <c r="U38" s="39"/>
      <c r="V38" s="39">
        <v>29.2</v>
      </c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>
        <v>26.3</v>
      </c>
      <c r="BD38" s="39"/>
      <c r="BE38" s="39"/>
      <c r="BF38" s="39"/>
      <c r="BG38" s="39"/>
      <c r="BH38" s="39"/>
      <c r="BI38" s="39"/>
      <c r="BJ38" s="39"/>
      <c r="BK38" s="39"/>
      <c r="BL38" s="39"/>
      <c r="BM38" s="39">
        <v>22.4</v>
      </c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41">
        <f t="shared" ref="CF38:CF72" si="4">COUNT(D38:CE38)</f>
        <v>5</v>
      </c>
      <c r="CG38" s="39">
        <f t="shared" si="2"/>
        <v>26.1</v>
      </c>
      <c r="CH38" s="42" t="str" cm="1">
        <f t="array" ref="CH38">IF(CF38&gt;=8,ROUND(AVERAGE(_xlfn.TAKE(_xlfn.TAKE(_xlfn._xlws.SORT(_xlfn.TAKE(_xlfn._xlws.FILTER(D38:CE38,D38:CE38&lt;&gt;""),1,-8),1,1,TRUE),,7),,-6)),1),"")</f>
        <v/>
      </c>
      <c r="CI38" s="43" t="s">
        <v>7</v>
      </c>
      <c r="CJ38" s="44" t="str">
        <f t="shared" si="3"/>
        <v/>
      </c>
      <c r="CL38" t="str" cm="1">
        <f t="array" ref="CL38">IF(CF38&gt;=8,_xlfn.TAKE(_xlfn._xlws.FILTER(D38:CE38,D38:CE38&lt;&gt;""),1,-8),"")</f>
        <v/>
      </c>
    </row>
    <row r="39" spans="1:97" ht="15.75" customHeight="1" x14ac:dyDescent="0.25">
      <c r="A39" s="45">
        <v>5546322</v>
      </c>
      <c r="B39" s="22" t="s">
        <v>141</v>
      </c>
      <c r="C39" s="32" t="s">
        <v>142</v>
      </c>
      <c r="D39" s="39"/>
      <c r="E39" s="39"/>
      <c r="F39" s="39"/>
      <c r="G39" s="39"/>
      <c r="H39" s="40"/>
      <c r="I39" s="40"/>
      <c r="J39" s="39"/>
      <c r="K39" s="39">
        <v>24.4</v>
      </c>
      <c r="L39" s="39">
        <v>20.5</v>
      </c>
      <c r="M39" s="39">
        <v>26.3</v>
      </c>
      <c r="N39" s="39"/>
      <c r="O39" s="39"/>
      <c r="P39" s="39"/>
      <c r="Q39" s="39"/>
      <c r="R39" s="39">
        <v>22.4</v>
      </c>
      <c r="S39" s="39">
        <v>18.5</v>
      </c>
      <c r="T39" s="39"/>
      <c r="U39" s="39"/>
      <c r="V39" s="39"/>
      <c r="W39" s="39">
        <v>21.4</v>
      </c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>
        <v>16.600000000000001</v>
      </c>
      <c r="BC39" s="39">
        <v>18.5</v>
      </c>
      <c r="BD39" s="39"/>
      <c r="BE39" s="39"/>
      <c r="BF39" s="39"/>
      <c r="BG39" s="39"/>
      <c r="BH39" s="39">
        <v>16.600000000000001</v>
      </c>
      <c r="BI39" s="39">
        <v>19.5</v>
      </c>
      <c r="BJ39" s="39">
        <v>17.5</v>
      </c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41">
        <f t="shared" si="4"/>
        <v>11</v>
      </c>
      <c r="CG39" s="39">
        <f t="shared" si="2"/>
        <v>20.2</v>
      </c>
      <c r="CH39" s="42" cm="1">
        <f t="array" ref="CH39">IF(CF39&gt;=8,ROUND(AVERAGE(_xlfn.TAKE(_xlfn.TAKE(_xlfn._xlws.SORT(_xlfn.TAKE(_xlfn._xlws.FILTER(D39:CE39,D39:CE39&lt;&gt;""),1,-8),1,1,TRUE),,7),,-6)),1),"")</f>
        <v>18.7</v>
      </c>
      <c r="CI39" s="43" t="s">
        <v>7</v>
      </c>
      <c r="CJ39" s="44">
        <f t="shared" si="3"/>
        <v>-15.196</v>
      </c>
      <c r="CL39" cm="1">
        <f t="array" ref="CL39:CS39">IF(CF39&gt;=8,_xlfn.TAKE(_xlfn._xlws.FILTER(D39:CE39,D39:CE39&lt;&gt;""),1,-8),"")</f>
        <v>22.4</v>
      </c>
      <c r="CM39">
        <v>18.5</v>
      </c>
      <c r="CN39">
        <v>21.4</v>
      </c>
      <c r="CO39">
        <v>16.600000000000001</v>
      </c>
      <c r="CP39">
        <v>18.5</v>
      </c>
      <c r="CQ39">
        <v>16.600000000000001</v>
      </c>
      <c r="CR39">
        <v>19.5</v>
      </c>
      <c r="CS39">
        <v>17.5</v>
      </c>
    </row>
    <row r="40" spans="1:97" ht="15" x14ac:dyDescent="0.2">
      <c r="A40" s="38">
        <v>18371</v>
      </c>
      <c r="B40" s="22" t="s">
        <v>82</v>
      </c>
      <c r="C40" s="32" t="s">
        <v>83</v>
      </c>
      <c r="D40" s="39"/>
      <c r="E40" s="39"/>
      <c r="F40" s="39">
        <v>35.9</v>
      </c>
      <c r="G40" s="39"/>
      <c r="H40" s="40"/>
      <c r="I40" s="40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41">
        <f t="shared" si="4"/>
        <v>1</v>
      </c>
      <c r="CG40" s="39">
        <f t="shared" si="2"/>
        <v>35.9</v>
      </c>
      <c r="CH40" s="42" t="str" cm="1">
        <f t="array" ref="CH40">IF(CF40&gt;=8,ROUND(AVERAGE(_xlfn.TAKE(_xlfn.TAKE(_xlfn._xlws.SORT(_xlfn.TAKE(_xlfn._xlws.FILTER(D40:CE40,D40:CE40&lt;&gt;""),1,-8),1,1,TRUE),,7),,-6)),1),"")</f>
        <v/>
      </c>
      <c r="CI40" s="43" t="s">
        <v>7</v>
      </c>
      <c r="CJ40" s="44" t="str">
        <f t="shared" si="3"/>
        <v/>
      </c>
      <c r="CL40" t="str" cm="1">
        <f t="array" ref="CL40">IF(CF40&gt;=8,_xlfn.TAKE(_xlfn._xlws.FILTER(D40:CE40,D40:CE40&lt;&gt;""),1,-8),"")</f>
        <v/>
      </c>
    </row>
    <row r="41" spans="1:97" ht="15" x14ac:dyDescent="0.25">
      <c r="A41" s="59">
        <v>10491601</v>
      </c>
      <c r="B41" s="22" t="s">
        <v>118</v>
      </c>
      <c r="C41" s="32" t="s">
        <v>196</v>
      </c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>
        <v>17.5</v>
      </c>
      <c r="AI41" s="39">
        <v>16.600000000000001</v>
      </c>
      <c r="AJ41" s="39">
        <v>14.6</v>
      </c>
      <c r="AK41" s="39"/>
      <c r="AL41" s="39">
        <v>27.3</v>
      </c>
      <c r="AM41" s="39">
        <v>25.3</v>
      </c>
      <c r="AN41" s="39"/>
      <c r="AO41" s="39"/>
      <c r="AP41" s="39">
        <v>15.6</v>
      </c>
      <c r="AQ41" s="39">
        <v>16.600000000000001</v>
      </c>
      <c r="AR41" s="39">
        <v>15.6</v>
      </c>
      <c r="AS41" s="39">
        <v>17.5</v>
      </c>
      <c r="AT41" s="39">
        <v>19.5</v>
      </c>
      <c r="AU41" s="39">
        <v>22.4</v>
      </c>
      <c r="AV41" s="39"/>
      <c r="AW41" s="39">
        <v>15.6</v>
      </c>
      <c r="AX41" s="39"/>
      <c r="AY41" s="39">
        <v>17.5</v>
      </c>
      <c r="AZ41" s="39"/>
      <c r="BA41" s="39"/>
      <c r="BB41" s="39">
        <v>17.5</v>
      </c>
      <c r="BC41" s="39">
        <v>20.5</v>
      </c>
      <c r="BD41" s="39">
        <v>12.7</v>
      </c>
      <c r="BE41" s="39">
        <v>20.5</v>
      </c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41">
        <f t="shared" si="4"/>
        <v>17</v>
      </c>
      <c r="CG41" s="39">
        <f t="shared" si="2"/>
        <v>18.399999999999999</v>
      </c>
      <c r="CH41" s="42" cm="1">
        <f t="array" ref="CH41">IF(CF41&gt;=8,ROUND(AVERAGE(_xlfn.TAKE(_xlfn.TAKE(_xlfn._xlws.SORT(_xlfn.TAKE(_xlfn._xlws.FILTER(D41:CE41,D41:CE41&lt;&gt;""),1,-8),1,1,TRUE),,7),,-6)),1),"")</f>
        <v>18.5</v>
      </c>
      <c r="CI41" s="43" t="s">
        <v>7</v>
      </c>
      <c r="CJ41" s="44">
        <f t="shared" si="3"/>
        <v>-14.991</v>
      </c>
      <c r="CL41" cm="1">
        <f t="array" ref="CL41:CS41">IF(CF41&gt;=8,_xlfn.TAKE(_xlfn._xlws.FILTER(D41:CE41,D41:CE41&lt;&gt;""),1,-8),"")</f>
        <v>19.5</v>
      </c>
      <c r="CM41">
        <v>22.4</v>
      </c>
      <c r="CN41">
        <v>15.6</v>
      </c>
      <c r="CO41">
        <v>17.5</v>
      </c>
      <c r="CP41">
        <v>17.5</v>
      </c>
      <c r="CQ41">
        <v>20.5</v>
      </c>
      <c r="CR41">
        <v>12.7</v>
      </c>
      <c r="CS41">
        <v>20.5</v>
      </c>
    </row>
    <row r="42" spans="1:97" ht="15" x14ac:dyDescent="0.25">
      <c r="A42" s="68">
        <v>12659936</v>
      </c>
      <c r="B42" s="22" t="s">
        <v>185</v>
      </c>
      <c r="C42" s="32" t="s">
        <v>186</v>
      </c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>
        <v>32.1</v>
      </c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>
        <v>25.3</v>
      </c>
      <c r="AL42" s="39"/>
      <c r="AM42" s="39"/>
      <c r="AN42" s="39"/>
      <c r="AO42" s="39"/>
      <c r="AP42" s="39"/>
      <c r="AQ42" s="39"/>
      <c r="AR42" s="39"/>
      <c r="AS42" s="39">
        <v>27.3</v>
      </c>
      <c r="AT42" s="39"/>
      <c r="AU42" s="39">
        <v>25.3</v>
      </c>
      <c r="AV42" s="39"/>
      <c r="AW42" s="39">
        <v>26.3</v>
      </c>
      <c r="AX42" s="39"/>
      <c r="AY42" s="39">
        <v>22.4</v>
      </c>
      <c r="AZ42" s="39"/>
      <c r="BA42" s="39"/>
      <c r="BB42" s="39"/>
      <c r="BC42" s="39"/>
      <c r="BD42" s="39"/>
      <c r="BE42" s="39"/>
      <c r="BF42" s="39">
        <v>39.9</v>
      </c>
      <c r="BG42" s="39"/>
      <c r="BH42" s="39"/>
      <c r="BI42" s="39">
        <v>33.1</v>
      </c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41">
        <f t="shared" si="4"/>
        <v>8</v>
      </c>
      <c r="CG42" s="39">
        <f t="shared" si="2"/>
        <v>29</v>
      </c>
      <c r="CH42" s="42" cm="1">
        <f t="array" ref="CH42">IF(CF42&gt;=8,ROUND(AVERAGE(_xlfn.TAKE(_xlfn.TAKE(_xlfn._xlws.SORT(_xlfn.TAKE(_xlfn._xlws.FILTER(D42:CE42,D42:CE42&lt;&gt;""),1,-8),1,1,TRUE),,7),,-6)),1),"")</f>
        <v>28.2</v>
      </c>
      <c r="CI42" s="43" t="s">
        <v>7</v>
      </c>
      <c r="CJ42" s="44">
        <f t="shared" si="3"/>
        <v>-24.949000000000002</v>
      </c>
      <c r="CL42" cm="1">
        <f t="array" ref="CL42:CS42">IF(CF42&gt;=8,_xlfn.TAKE(_xlfn._xlws.FILTER(D42:CE42,D42:CE42&lt;&gt;""),1,-8),"")</f>
        <v>32.1</v>
      </c>
      <c r="CM42">
        <v>25.3</v>
      </c>
      <c r="CN42">
        <v>27.3</v>
      </c>
      <c r="CO42">
        <v>25.3</v>
      </c>
      <c r="CP42">
        <v>26.3</v>
      </c>
      <c r="CQ42">
        <v>22.4</v>
      </c>
      <c r="CR42">
        <v>39.9</v>
      </c>
      <c r="CS42">
        <v>33.1</v>
      </c>
    </row>
    <row r="43" spans="1:97" ht="15" x14ac:dyDescent="0.25">
      <c r="A43" s="68">
        <v>9830785</v>
      </c>
      <c r="B43" s="22" t="s">
        <v>234</v>
      </c>
      <c r="C43" s="32" t="s">
        <v>235</v>
      </c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>
        <v>18</v>
      </c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41">
        <f t="shared" si="4"/>
        <v>1</v>
      </c>
      <c r="CG43" s="39">
        <f t="shared" si="2"/>
        <v>18</v>
      </c>
      <c r="CH43" s="42" t="str" cm="1">
        <f t="array" ref="CH43">IF(CF43&gt;=8,ROUND(AVERAGE(_xlfn.TAKE(_xlfn.TAKE(_xlfn._xlws.SORT(_xlfn.TAKE(_xlfn._xlws.FILTER(D43:CE43,D43:CE43&lt;&gt;""),1,-8),1,1,TRUE),,7),,-6)),1),"")</f>
        <v/>
      </c>
      <c r="CI43" s="43" t="s">
        <v>7</v>
      </c>
      <c r="CJ43" s="44" t="str">
        <f t="shared" si="3"/>
        <v/>
      </c>
    </row>
    <row r="44" spans="1:97" ht="15" x14ac:dyDescent="0.2">
      <c r="A44" s="38">
        <v>9346598</v>
      </c>
      <c r="B44" s="22" t="s">
        <v>56</v>
      </c>
      <c r="C44" s="32" t="s">
        <v>57</v>
      </c>
      <c r="D44" s="39"/>
      <c r="E44" s="39">
        <v>20.5</v>
      </c>
      <c r="F44" s="39"/>
      <c r="G44" s="39">
        <v>20.5</v>
      </c>
      <c r="H44" s="40"/>
      <c r="I44" s="40"/>
      <c r="J44" s="39"/>
      <c r="K44" s="39">
        <v>21.4</v>
      </c>
      <c r="L44" s="39"/>
      <c r="M44" s="39">
        <v>27.3</v>
      </c>
      <c r="N44" s="39"/>
      <c r="O44" s="39">
        <v>27.3</v>
      </c>
      <c r="P44" s="39"/>
      <c r="Q44" s="39">
        <v>21.4</v>
      </c>
      <c r="R44" s="39"/>
      <c r="S44" s="39">
        <v>26.3</v>
      </c>
      <c r="T44" s="39">
        <v>20.5</v>
      </c>
      <c r="U44" s="39">
        <v>19.5</v>
      </c>
      <c r="V44" s="39"/>
      <c r="W44" s="39"/>
      <c r="X44" s="39"/>
      <c r="Y44" s="39">
        <v>27.3</v>
      </c>
      <c r="Z44" s="39"/>
      <c r="AA44" s="39">
        <v>23.4</v>
      </c>
      <c r="AB44" s="39">
        <v>18.5</v>
      </c>
      <c r="AC44" s="39"/>
      <c r="AD44" s="39"/>
      <c r="AE44" s="39"/>
      <c r="AF44" s="39"/>
      <c r="AG44" s="39">
        <v>23.4</v>
      </c>
      <c r="AH44" s="39">
        <v>26.5</v>
      </c>
      <c r="AI44" s="39">
        <v>23.3</v>
      </c>
      <c r="AJ44" s="39"/>
      <c r="AK44" s="39">
        <v>26.5</v>
      </c>
      <c r="AL44" s="39">
        <v>19.100000000000001</v>
      </c>
      <c r="AM44" s="39">
        <v>27.3</v>
      </c>
      <c r="AN44" s="39">
        <v>21.4</v>
      </c>
      <c r="AO44" s="39"/>
      <c r="AP44" s="39"/>
      <c r="AQ44" s="39"/>
      <c r="AR44" s="39"/>
      <c r="AS44" s="39"/>
      <c r="AT44" s="39"/>
      <c r="AU44" s="39">
        <v>19.5</v>
      </c>
      <c r="AV44" s="39"/>
      <c r="AW44" s="39">
        <v>18.5</v>
      </c>
      <c r="AX44" s="39">
        <v>21.4</v>
      </c>
      <c r="AY44" s="39"/>
      <c r="AZ44" s="39"/>
      <c r="BA44" s="39"/>
      <c r="BB44" s="39"/>
      <c r="BC44" s="39"/>
      <c r="BD44" s="39">
        <v>22.4</v>
      </c>
      <c r="BE44" s="39">
        <v>22.4</v>
      </c>
      <c r="BF44" s="39">
        <v>25.3</v>
      </c>
      <c r="BG44" s="39"/>
      <c r="BH44" s="39"/>
      <c r="BI44" s="39"/>
      <c r="BJ44" s="39">
        <v>30.2</v>
      </c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41">
        <f t="shared" si="4"/>
        <v>26</v>
      </c>
      <c r="CG44" s="39">
        <f t="shared" si="2"/>
        <v>23.1</v>
      </c>
      <c r="CH44" s="42" cm="1">
        <f t="array" ref="CH44">IF(CF44&gt;=8,ROUND(AVERAGE(_xlfn.TAKE(_xlfn.TAKE(_xlfn._xlws.SORT(_xlfn.TAKE(_xlfn._xlws.FILTER(D44:CE44,D44:CE44&lt;&gt;""),1,-8),1,1,TRUE),,7),,-6)),1),"")</f>
        <v>22.1</v>
      </c>
      <c r="CI44" s="43" t="s">
        <v>8</v>
      </c>
      <c r="CJ44" s="44">
        <f t="shared" si="3"/>
        <v>-13.821999999999999</v>
      </c>
      <c r="CL44" cm="1">
        <f t="array" ref="CL44:CS44">IF(CF44&gt;=8,_xlfn.TAKE(_xlfn._xlws.FILTER(D44:CE44,D44:CE44&lt;&gt;""),1,-8),"")</f>
        <v>21.4</v>
      </c>
      <c r="CM44">
        <v>19.5</v>
      </c>
      <c r="CN44">
        <v>18.5</v>
      </c>
      <c r="CO44">
        <v>21.4</v>
      </c>
      <c r="CP44">
        <v>22.4</v>
      </c>
      <c r="CQ44">
        <v>22.4</v>
      </c>
      <c r="CR44">
        <v>25.3</v>
      </c>
      <c r="CS44">
        <v>30.2</v>
      </c>
    </row>
    <row r="45" spans="1:97" ht="15" x14ac:dyDescent="0.25">
      <c r="A45" s="68">
        <v>1562944</v>
      </c>
      <c r="B45" s="22" t="s">
        <v>92</v>
      </c>
      <c r="C45" s="32" t="s">
        <v>176</v>
      </c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  <c r="Q45" s="39"/>
      <c r="R45" s="39">
        <v>7.6</v>
      </c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>
        <v>9.5</v>
      </c>
      <c r="AZ45" s="39"/>
      <c r="BA45" s="39"/>
      <c r="BB45" s="39"/>
      <c r="BC45" s="39"/>
      <c r="BD45" s="39"/>
      <c r="BE45" s="39"/>
      <c r="BF45" s="39"/>
      <c r="BG45" s="39"/>
      <c r="BH45" s="39">
        <v>9.5</v>
      </c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41">
        <f t="shared" si="4"/>
        <v>3</v>
      </c>
      <c r="CG45" s="39">
        <f t="shared" si="2"/>
        <v>8.9</v>
      </c>
      <c r="CH45" s="42" t="str" cm="1">
        <f t="array" ref="CH45">IF(CF45&gt;=8,ROUND(AVERAGE(_xlfn.TAKE(_xlfn.TAKE(_xlfn._xlws.SORT(_xlfn.TAKE(_xlfn._xlws.FILTER(D45:CE45,D45:CE45&lt;&gt;""),1,-8),1,1,TRUE),,7),,-6)),1),"")</f>
        <v/>
      </c>
      <c r="CI45" s="43" t="s">
        <v>7</v>
      </c>
      <c r="CJ45" s="44" t="str">
        <f t="shared" si="3"/>
        <v/>
      </c>
      <c r="CL45" t="str" cm="1">
        <f t="array" ref="CL45">IF(CF45&gt;=8,_xlfn.TAKE(_xlfn._xlws.FILTER(D45:CE45,D45:CE45&lt;&gt;""),1,-8),"")</f>
        <v/>
      </c>
    </row>
    <row r="46" spans="1:97" ht="15" x14ac:dyDescent="0.2">
      <c r="A46" s="38">
        <v>1836082</v>
      </c>
      <c r="B46" s="22" t="s">
        <v>121</v>
      </c>
      <c r="C46" s="32" t="s">
        <v>122</v>
      </c>
      <c r="D46" s="39">
        <v>12.7</v>
      </c>
      <c r="E46" s="39">
        <v>18.5</v>
      </c>
      <c r="F46" s="39"/>
      <c r="G46" s="39"/>
      <c r="H46" s="40"/>
      <c r="I46" s="40"/>
      <c r="J46" s="39"/>
      <c r="K46" s="39"/>
      <c r="L46" s="46">
        <v>18.5</v>
      </c>
      <c r="M46" s="39"/>
      <c r="N46" s="39"/>
      <c r="O46" s="39"/>
      <c r="P46" s="39">
        <v>15.6</v>
      </c>
      <c r="Q46" s="39"/>
      <c r="R46" s="39"/>
      <c r="S46" s="39"/>
      <c r="T46" s="39">
        <v>18.600000000000001</v>
      </c>
      <c r="U46" s="39">
        <v>13.1</v>
      </c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>
        <v>11.7</v>
      </c>
      <c r="AZ46" s="39"/>
      <c r="BA46" s="39"/>
      <c r="BB46" s="39"/>
      <c r="BC46" s="39">
        <v>8.8000000000000007</v>
      </c>
      <c r="BD46" s="39"/>
      <c r="BE46" s="39">
        <v>7.6</v>
      </c>
      <c r="BF46" s="39"/>
      <c r="BG46" s="39"/>
      <c r="BH46" s="39">
        <v>12.7</v>
      </c>
      <c r="BI46" s="39"/>
      <c r="BJ46" s="39"/>
      <c r="BK46" s="39"/>
      <c r="BL46" s="39"/>
      <c r="BM46" s="39">
        <v>8.8000000000000007</v>
      </c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41">
        <f t="shared" si="4"/>
        <v>11</v>
      </c>
      <c r="CG46" s="39">
        <f t="shared" si="2"/>
        <v>13.3</v>
      </c>
      <c r="CH46" s="42" cm="1">
        <f t="array" ref="CH46">IF(CF46&gt;=8,ROUND(AVERAGE(_xlfn.TAKE(_xlfn.TAKE(_xlfn._xlws.SORT(_xlfn.TAKE(_xlfn._xlws.FILTER(D46:CE46,D46:CE46&lt;&gt;""),1,-8),1,1,TRUE),,7),,-6)),1),"")</f>
        <v>11.8</v>
      </c>
      <c r="CI46" s="43" t="s">
        <v>7</v>
      </c>
      <c r="CJ46" s="44">
        <f t="shared" si="3"/>
        <v>-8.1129999999999995</v>
      </c>
      <c r="CL46" cm="1">
        <f t="array" ref="CL46:CS46">IF(CF46&gt;=8,_xlfn.TAKE(_xlfn._xlws.FILTER(D46:CE46,D46:CE46&lt;&gt;""),1,-8),"")</f>
        <v>15.6</v>
      </c>
      <c r="CM46">
        <v>18.600000000000001</v>
      </c>
      <c r="CN46">
        <v>13.1</v>
      </c>
      <c r="CO46">
        <v>11.7</v>
      </c>
      <c r="CP46">
        <v>8.8000000000000007</v>
      </c>
      <c r="CQ46">
        <v>7.6</v>
      </c>
      <c r="CR46">
        <v>12.7</v>
      </c>
      <c r="CS46">
        <v>8.8000000000000007</v>
      </c>
    </row>
    <row r="47" spans="1:97" ht="15" customHeight="1" x14ac:dyDescent="0.2">
      <c r="A47" s="38">
        <v>1598638</v>
      </c>
      <c r="B47" s="22" t="s">
        <v>101</v>
      </c>
      <c r="C47" s="32" t="s">
        <v>102</v>
      </c>
      <c r="D47" s="39"/>
      <c r="E47" s="39"/>
      <c r="F47" s="39">
        <v>13.6</v>
      </c>
      <c r="G47" s="39"/>
      <c r="H47" s="40"/>
      <c r="I47" s="40"/>
      <c r="J47" s="39"/>
      <c r="K47" s="39">
        <v>14.6</v>
      </c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>
        <v>21.4</v>
      </c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41">
        <f t="shared" si="4"/>
        <v>3</v>
      </c>
      <c r="CG47" s="39">
        <f t="shared" si="2"/>
        <v>16.5</v>
      </c>
      <c r="CH47" s="42" t="str" cm="1">
        <f t="array" ref="CH47">IF(CF47&gt;=8,ROUND(AVERAGE(_xlfn.TAKE(_xlfn.TAKE(_xlfn._xlws.SORT(_xlfn.TAKE(_xlfn._xlws.FILTER(D47:CE47,D47:CE47&lt;&gt;""),1,-8),1,1,TRUE),,7),,-6)),1),"")</f>
        <v/>
      </c>
      <c r="CI47" s="43" t="s">
        <v>7</v>
      </c>
      <c r="CJ47" s="44" t="str">
        <f t="shared" si="3"/>
        <v/>
      </c>
      <c r="CL47" t="str" cm="1">
        <f t="array" ref="CL47">IF(CF47&gt;=8,_xlfn.TAKE(_xlfn._xlws.FILTER(D47:CE47,D47:CE47&lt;&gt;""),1,-8),"")</f>
        <v/>
      </c>
    </row>
    <row r="48" spans="1:97" ht="15" x14ac:dyDescent="0.2">
      <c r="A48" s="38">
        <v>10343436</v>
      </c>
      <c r="B48" s="22" t="s">
        <v>69</v>
      </c>
      <c r="C48" s="32" t="s">
        <v>70</v>
      </c>
      <c r="D48" s="39">
        <v>14.6</v>
      </c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>
        <v>17.5</v>
      </c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41">
        <f t="shared" si="4"/>
        <v>2</v>
      </c>
      <c r="CG48" s="39">
        <f t="shared" si="2"/>
        <v>16.100000000000001</v>
      </c>
      <c r="CH48" s="42" t="str" cm="1">
        <f t="array" ref="CH48">IF(CF48&gt;=8,ROUND(AVERAGE(_xlfn.TAKE(_xlfn.TAKE(_xlfn._xlws.SORT(_xlfn.TAKE(_xlfn._xlws.FILTER(D48:CE48,D48:CE48&lt;&gt;""),1,-8),1,1,TRUE),,7),,-6)),1),"")</f>
        <v/>
      </c>
      <c r="CI48" s="43" t="s">
        <v>7</v>
      </c>
      <c r="CJ48" s="44" t="str">
        <f t="shared" si="3"/>
        <v/>
      </c>
      <c r="CL48" t="str" cm="1">
        <f t="array" ref="CL48">IF(CF48&gt;=8,_xlfn.TAKE(_xlfn._xlws.FILTER(D48:CE48,D48:CE48&lt;&gt;""),1,-8),"")</f>
        <v/>
      </c>
    </row>
    <row r="49" spans="1:97" ht="15" x14ac:dyDescent="0.25">
      <c r="A49" s="59">
        <v>3165458</v>
      </c>
      <c r="B49" s="22" t="s">
        <v>88</v>
      </c>
      <c r="C49" s="32" t="s">
        <v>233</v>
      </c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>
        <v>19.5</v>
      </c>
      <c r="BE49" s="39">
        <v>16.100000000000001</v>
      </c>
      <c r="BF49" s="39">
        <v>9.6999999999999993</v>
      </c>
      <c r="BG49" s="39"/>
      <c r="BH49" s="39"/>
      <c r="BI49" s="39">
        <v>14</v>
      </c>
      <c r="BJ49" s="39">
        <v>15.6</v>
      </c>
      <c r="BK49" s="39"/>
      <c r="BL49" s="39"/>
      <c r="BM49" s="39">
        <v>18.5</v>
      </c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41">
        <f t="shared" si="4"/>
        <v>6</v>
      </c>
      <c r="CG49" s="39">
        <f t="shared" si="2"/>
        <v>15.6</v>
      </c>
      <c r="CH49" s="42" t="str" cm="1">
        <f t="array" ref="CH49">IF(CF49&gt;=8,ROUND(AVERAGE(_xlfn.TAKE(_xlfn.TAKE(_xlfn._xlws.SORT(_xlfn.TAKE(_xlfn._xlws.FILTER(D49:CE49,D49:CE49&lt;&gt;""),1,-8),1,1,TRUE),,7),,-6)),1),"")</f>
        <v/>
      </c>
      <c r="CI49" s="43" t="s">
        <v>7</v>
      </c>
      <c r="CJ49" s="44" t="str">
        <f t="shared" si="3"/>
        <v/>
      </c>
    </row>
    <row r="50" spans="1:97" ht="15" x14ac:dyDescent="0.2">
      <c r="A50" s="38">
        <v>9515943</v>
      </c>
      <c r="B50" s="22" t="s">
        <v>110</v>
      </c>
      <c r="C50" s="32" t="s">
        <v>111</v>
      </c>
      <c r="D50" s="39"/>
      <c r="E50" s="39">
        <v>40.9</v>
      </c>
      <c r="F50" s="39">
        <v>35.1</v>
      </c>
      <c r="G50" s="39"/>
      <c r="H50" s="40"/>
      <c r="I50" s="40"/>
      <c r="J50" s="39"/>
      <c r="K50" s="39"/>
      <c r="L50" s="39"/>
      <c r="M50" s="39"/>
      <c r="N50" s="39"/>
      <c r="O50" s="39"/>
      <c r="P50" s="39"/>
      <c r="Q50" s="39"/>
      <c r="R50" s="39">
        <v>40.9</v>
      </c>
      <c r="S50" s="39"/>
      <c r="T50" s="39">
        <v>33.1</v>
      </c>
      <c r="U50" s="39">
        <v>36</v>
      </c>
      <c r="V50" s="39">
        <v>35.1</v>
      </c>
      <c r="W50" s="39"/>
      <c r="X50" s="39"/>
      <c r="Y50" s="39"/>
      <c r="Z50" s="39"/>
      <c r="AA50" s="39"/>
      <c r="AB50" s="39"/>
      <c r="AC50" s="39"/>
      <c r="AD50" s="39"/>
      <c r="AE50" s="39">
        <v>32.1</v>
      </c>
      <c r="AF50" s="39"/>
      <c r="AG50" s="39">
        <v>37</v>
      </c>
      <c r="AH50" s="39">
        <v>28.3</v>
      </c>
      <c r="AI50" s="39">
        <v>31.2</v>
      </c>
      <c r="AJ50" s="39">
        <v>26.3</v>
      </c>
      <c r="AK50" s="39"/>
      <c r="AL50" s="39">
        <v>27.3</v>
      </c>
      <c r="AM50" s="39">
        <v>29.2</v>
      </c>
      <c r="AN50" s="39">
        <v>29.2</v>
      </c>
      <c r="AO50" s="39"/>
      <c r="AP50" s="39"/>
      <c r="AQ50" s="39">
        <v>34.1</v>
      </c>
      <c r="AR50" s="39">
        <v>33.1</v>
      </c>
      <c r="AS50" s="39"/>
      <c r="AT50" s="39"/>
      <c r="AU50" s="39"/>
      <c r="AV50" s="39">
        <v>31.2</v>
      </c>
      <c r="AW50" s="39"/>
      <c r="AX50" s="39"/>
      <c r="AY50" s="39">
        <v>40.9</v>
      </c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41">
        <f t="shared" si="4"/>
        <v>18</v>
      </c>
      <c r="CG50" s="39">
        <f t="shared" si="2"/>
        <v>33.4</v>
      </c>
      <c r="CH50" s="42" cm="1">
        <f t="array" ref="CH50">IF(CF50&gt;=8,ROUND(AVERAGE(_xlfn.TAKE(_xlfn.TAKE(_xlfn._xlws.SORT(_xlfn.TAKE(_xlfn._xlws.FILTER(D50:CE50,D50:CE50&lt;&gt;""),1,-8),1,1,TRUE),,7),,-6)),1),"")</f>
        <v>30.7</v>
      </c>
      <c r="CI50" s="43" t="s">
        <v>7</v>
      </c>
      <c r="CJ50" s="44">
        <f t="shared" si="3"/>
        <v>-27.515000000000001</v>
      </c>
      <c r="CL50" cm="1">
        <f t="array" ref="CL50:CS50">IF(CF50&gt;=8,_xlfn.TAKE(_xlfn._xlws.FILTER(D50:CE50,D50:CE50&lt;&gt;""),1,-8),"")</f>
        <v>26.3</v>
      </c>
      <c r="CM50">
        <v>27.3</v>
      </c>
      <c r="CN50">
        <v>29.2</v>
      </c>
      <c r="CO50">
        <v>29.2</v>
      </c>
      <c r="CP50">
        <v>34.1</v>
      </c>
      <c r="CQ50">
        <v>33.1</v>
      </c>
      <c r="CR50">
        <v>31.2</v>
      </c>
      <c r="CS50">
        <v>40.9</v>
      </c>
    </row>
    <row r="51" spans="1:97" ht="15" x14ac:dyDescent="0.2">
      <c r="A51" s="38">
        <v>2961693</v>
      </c>
      <c r="B51" s="22" t="s">
        <v>124</v>
      </c>
      <c r="C51" s="32" t="s">
        <v>125</v>
      </c>
      <c r="D51" s="39">
        <v>14.6</v>
      </c>
      <c r="E51" s="39">
        <v>21.4</v>
      </c>
      <c r="F51" s="39">
        <v>12.7</v>
      </c>
      <c r="G51" s="39"/>
      <c r="H51" s="40">
        <v>19</v>
      </c>
      <c r="I51" s="40">
        <v>20.5</v>
      </c>
      <c r="J51" s="39"/>
      <c r="K51" s="39">
        <v>16.600000000000001</v>
      </c>
      <c r="L51" s="39"/>
      <c r="M51" s="39">
        <v>19.5</v>
      </c>
      <c r="N51" s="39"/>
      <c r="O51" s="39">
        <v>16.100000000000001</v>
      </c>
      <c r="P51" s="39"/>
      <c r="Q51" s="39">
        <v>9.6999999999999993</v>
      </c>
      <c r="R51" s="39">
        <v>12.3</v>
      </c>
      <c r="S51" s="39">
        <v>25.3</v>
      </c>
      <c r="T51" s="39">
        <v>17.7</v>
      </c>
      <c r="U51" s="39"/>
      <c r="V51" s="39">
        <v>19.899999999999999</v>
      </c>
      <c r="W51" s="39"/>
      <c r="X51" s="39"/>
      <c r="Y51" s="39"/>
      <c r="Z51" s="39"/>
      <c r="AA51" s="39">
        <v>12.7</v>
      </c>
      <c r="AB51" s="39"/>
      <c r="AC51" s="39"/>
      <c r="AD51" s="39"/>
      <c r="AE51" s="39"/>
      <c r="AF51" s="39"/>
      <c r="AG51" s="39">
        <v>17.899999999999999</v>
      </c>
      <c r="AH51" s="39"/>
      <c r="AI51" s="39">
        <v>7.5</v>
      </c>
      <c r="AJ51" s="39">
        <v>8.4</v>
      </c>
      <c r="AK51" s="39">
        <v>6.6</v>
      </c>
      <c r="AL51" s="39"/>
      <c r="AM51" s="39"/>
      <c r="AN51" s="39"/>
      <c r="AO51" s="39">
        <v>14.9</v>
      </c>
      <c r="AP51" s="39">
        <v>21.4</v>
      </c>
      <c r="AQ51" s="39">
        <v>10.3</v>
      </c>
      <c r="AR51" s="39">
        <v>15.8</v>
      </c>
      <c r="AS51" s="39"/>
      <c r="AT51" s="39">
        <v>7.5</v>
      </c>
      <c r="AU51" s="39">
        <v>10.3</v>
      </c>
      <c r="AV51" s="39">
        <v>9.4</v>
      </c>
      <c r="AW51" s="39">
        <v>15.8</v>
      </c>
      <c r="AX51" s="39">
        <v>14</v>
      </c>
      <c r="AY51" s="39">
        <v>16.600000000000001</v>
      </c>
      <c r="AZ51" s="39"/>
      <c r="BA51" s="39"/>
      <c r="BB51" s="39">
        <v>20.5</v>
      </c>
      <c r="BC51" s="39">
        <v>22.3</v>
      </c>
      <c r="BD51" s="39">
        <v>14</v>
      </c>
      <c r="BE51" s="39"/>
      <c r="BF51" s="39">
        <v>12.7</v>
      </c>
      <c r="BG51" s="39"/>
      <c r="BH51" s="39">
        <v>15.6</v>
      </c>
      <c r="BI51" s="39"/>
      <c r="BJ51" s="39">
        <v>15.6</v>
      </c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41">
        <f t="shared" si="4"/>
        <v>34</v>
      </c>
      <c r="CG51" s="39">
        <f t="shared" si="2"/>
        <v>15.2</v>
      </c>
      <c r="CH51" s="42" cm="1">
        <f t="array" ref="CH51">IF(CF51&gt;=8,ROUND(AVERAGE(_xlfn.TAKE(_xlfn.TAKE(_xlfn._xlws.SORT(_xlfn.TAKE(_xlfn._xlws.FILTER(D51:CE51,D51:CE51&lt;&gt;""),1,-8),1,1,TRUE),,7),,-6)),1),"")</f>
        <v>16.100000000000001</v>
      </c>
      <c r="CI51" s="43" t="s">
        <v>6</v>
      </c>
      <c r="CJ51" s="44">
        <f t="shared" si="3"/>
        <v>-15.282</v>
      </c>
      <c r="CL51" cm="1">
        <f t="array" ref="CL51:CS51">IF(CF51&gt;=8,_xlfn.TAKE(_xlfn._xlws.FILTER(D51:CE51,D51:CE51&lt;&gt;""),1,-8),"")</f>
        <v>14</v>
      </c>
      <c r="CM51">
        <v>16.600000000000001</v>
      </c>
      <c r="CN51">
        <v>20.5</v>
      </c>
      <c r="CO51">
        <v>22.3</v>
      </c>
      <c r="CP51">
        <v>14</v>
      </c>
      <c r="CQ51">
        <v>12.7</v>
      </c>
      <c r="CR51">
        <v>15.6</v>
      </c>
      <c r="CS51">
        <v>15.6</v>
      </c>
    </row>
    <row r="52" spans="1:97" ht="15" x14ac:dyDescent="0.25">
      <c r="A52" s="68">
        <v>1294387</v>
      </c>
      <c r="B52" s="22" t="s">
        <v>50</v>
      </c>
      <c r="C52" s="32" t="s">
        <v>177</v>
      </c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  <c r="Q52" s="39"/>
      <c r="R52" s="39">
        <v>4.7</v>
      </c>
      <c r="S52" s="39">
        <v>6.8</v>
      </c>
      <c r="T52" s="39"/>
      <c r="U52" s="39"/>
      <c r="V52" s="39">
        <v>6.6</v>
      </c>
      <c r="W52" s="39">
        <v>6.8</v>
      </c>
      <c r="X52" s="39"/>
      <c r="Y52" s="39">
        <v>4.9000000000000004</v>
      </c>
      <c r="Z52" s="39"/>
      <c r="AA52" s="39">
        <v>10.7</v>
      </c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41">
        <f t="shared" si="4"/>
        <v>6</v>
      </c>
      <c r="CG52" s="39">
        <f t="shared" si="2"/>
        <v>6.8</v>
      </c>
      <c r="CH52" s="42" t="str" cm="1">
        <f t="array" ref="CH52">IF(CF52&gt;=8,ROUND(AVERAGE(_xlfn.TAKE(_xlfn.TAKE(_xlfn._xlws.SORT(_xlfn.TAKE(_xlfn._xlws.FILTER(D52:CE52,D52:CE52&lt;&gt;""),1,-8),1,1,TRUE),,7),,-6)),1),"")</f>
        <v/>
      </c>
      <c r="CI52" s="43" t="s">
        <v>7</v>
      </c>
      <c r="CJ52" s="44" t="str">
        <f t="shared" si="3"/>
        <v/>
      </c>
      <c r="CL52" t="str" cm="1">
        <f t="array" ref="CL52">IF(CF52&gt;=8,_xlfn.TAKE(_xlfn._xlws.FILTER(D52:CE52,D52:CE52&lt;&gt;""),1,-8),"")</f>
        <v/>
      </c>
    </row>
    <row r="53" spans="1:97" ht="15" customHeight="1" x14ac:dyDescent="0.2">
      <c r="A53" s="13">
        <v>12087969</v>
      </c>
      <c r="B53" s="22" t="s">
        <v>75</v>
      </c>
      <c r="C53" s="32" t="s">
        <v>76</v>
      </c>
      <c r="D53" s="39"/>
      <c r="E53" s="39"/>
      <c r="F53" s="39"/>
      <c r="G53" s="39"/>
      <c r="H53" s="40"/>
      <c r="I53" s="40">
        <v>27.3</v>
      </c>
      <c r="J53" s="39"/>
      <c r="K53" s="39">
        <v>40.9</v>
      </c>
      <c r="L53" s="39"/>
      <c r="M53" s="39"/>
      <c r="N53" s="39"/>
      <c r="O53" s="39"/>
      <c r="P53" s="39"/>
      <c r="Q53" s="39"/>
      <c r="R53" s="39"/>
      <c r="S53" s="39">
        <v>40.9</v>
      </c>
      <c r="T53" s="39"/>
      <c r="U53" s="39"/>
      <c r="V53" s="39"/>
      <c r="W53" s="39"/>
      <c r="X53" s="39"/>
      <c r="Y53" s="39">
        <v>39.9</v>
      </c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>
        <v>33.1</v>
      </c>
      <c r="BC53" s="39">
        <v>42.9</v>
      </c>
      <c r="BD53" s="39">
        <v>32.1</v>
      </c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41">
        <f t="shared" si="4"/>
        <v>7</v>
      </c>
      <c r="CG53" s="39">
        <f t="shared" si="2"/>
        <v>36.700000000000003</v>
      </c>
      <c r="CH53" s="42" t="str" cm="1">
        <f t="array" ref="CH53">IF(CF53&gt;=8,ROUND(AVERAGE(_xlfn.TAKE(_xlfn.TAKE(_xlfn._xlws.SORT(_xlfn.TAKE(_xlfn._xlws.FILTER(D53:CE53,D53:CE53&lt;&gt;""),1,-8),1,1,TRUE),,7),,-6)),1),"")</f>
        <v/>
      </c>
      <c r="CI53" s="43" t="s">
        <v>7</v>
      </c>
      <c r="CJ53" s="44" t="str">
        <f t="shared" si="3"/>
        <v/>
      </c>
      <c r="CL53" t="str" cm="1">
        <f t="array" ref="CL53">IF(CF53&gt;=8,_xlfn.TAKE(_xlfn._xlws.FILTER(D53:CE53,D53:CE53&lt;&gt;""),1,-8),"")</f>
        <v/>
      </c>
    </row>
    <row r="54" spans="1:97" ht="15" x14ac:dyDescent="0.2">
      <c r="A54" s="38">
        <v>9347439</v>
      </c>
      <c r="B54" s="22" t="s">
        <v>62</v>
      </c>
      <c r="C54" s="32" t="s">
        <v>63</v>
      </c>
      <c r="D54" s="39">
        <v>10.7</v>
      </c>
      <c r="E54" s="39">
        <v>18.5</v>
      </c>
      <c r="F54" s="39">
        <v>15.6</v>
      </c>
      <c r="G54" s="39">
        <v>20.5</v>
      </c>
      <c r="H54" s="40"/>
      <c r="I54" s="40">
        <v>14.6</v>
      </c>
      <c r="J54" s="39"/>
      <c r="K54" s="39">
        <v>21.4</v>
      </c>
      <c r="L54" s="39">
        <v>18</v>
      </c>
      <c r="M54" s="39">
        <v>12.7</v>
      </c>
      <c r="N54" s="39"/>
      <c r="O54" s="39">
        <v>19</v>
      </c>
      <c r="P54" s="39">
        <v>17.5</v>
      </c>
      <c r="Q54" s="39">
        <v>27.3</v>
      </c>
      <c r="R54" s="39">
        <v>22.4</v>
      </c>
      <c r="S54" s="39">
        <v>19.5</v>
      </c>
      <c r="T54" s="39">
        <v>25.3</v>
      </c>
      <c r="U54" s="39">
        <v>18.5</v>
      </c>
      <c r="V54" s="39">
        <v>25.6</v>
      </c>
      <c r="W54" s="39">
        <v>21.4</v>
      </c>
      <c r="X54" s="39"/>
      <c r="Y54" s="39">
        <v>17.5</v>
      </c>
      <c r="Z54" s="39"/>
      <c r="AA54" s="39">
        <v>19.5</v>
      </c>
      <c r="AB54" s="39">
        <v>17.5</v>
      </c>
      <c r="AC54" s="39"/>
      <c r="AD54" s="39"/>
      <c r="AE54" s="39">
        <v>13.6</v>
      </c>
      <c r="AF54" s="39"/>
      <c r="AG54" s="39">
        <v>14.6</v>
      </c>
      <c r="AH54" s="39">
        <v>14.6</v>
      </c>
      <c r="AI54" s="39">
        <v>21.4</v>
      </c>
      <c r="AJ54" s="39">
        <v>22.4</v>
      </c>
      <c r="AK54" s="39">
        <v>13.6</v>
      </c>
      <c r="AL54" s="39">
        <v>22.4</v>
      </c>
      <c r="AM54" s="39">
        <v>20.5</v>
      </c>
      <c r="AN54" s="39">
        <v>15.6</v>
      </c>
      <c r="AO54" s="39">
        <v>20.5</v>
      </c>
      <c r="AP54" s="39">
        <v>21.4</v>
      </c>
      <c r="AQ54" s="39">
        <v>8.8000000000000007</v>
      </c>
      <c r="AR54" s="39"/>
      <c r="AS54" s="39">
        <v>11.7</v>
      </c>
      <c r="AT54" s="39">
        <v>16.600000000000001</v>
      </c>
      <c r="AU54" s="39">
        <v>20.5</v>
      </c>
      <c r="AV54" s="39">
        <v>19.5</v>
      </c>
      <c r="AW54" s="39">
        <v>20.5</v>
      </c>
      <c r="AX54" s="39">
        <v>16.600000000000001</v>
      </c>
      <c r="AY54" s="39">
        <v>15.6</v>
      </c>
      <c r="AZ54" s="39"/>
      <c r="BA54" s="39"/>
      <c r="BB54" s="39">
        <v>21.4</v>
      </c>
      <c r="BC54" s="39">
        <v>18.5</v>
      </c>
      <c r="BD54" s="39"/>
      <c r="BE54" s="39">
        <v>16.600000000000001</v>
      </c>
      <c r="BF54" s="39">
        <v>22.4</v>
      </c>
      <c r="BG54" s="39"/>
      <c r="BH54" s="39">
        <v>14.6</v>
      </c>
      <c r="BI54" s="39">
        <v>25.3</v>
      </c>
      <c r="BJ54" s="39">
        <v>18.5</v>
      </c>
      <c r="BK54" s="39"/>
      <c r="BL54" s="39"/>
      <c r="BM54" s="39">
        <v>20.5</v>
      </c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41">
        <f t="shared" si="4"/>
        <v>47</v>
      </c>
      <c r="CG54" s="39">
        <f t="shared" si="2"/>
        <v>18.5</v>
      </c>
      <c r="CH54" s="42" cm="1">
        <f t="array" ref="CH54">IF(CF54&gt;=8,ROUND(AVERAGE(_xlfn.TAKE(_xlfn.TAKE(_xlfn._xlws.SORT(_xlfn.TAKE(_xlfn._xlws.FILTER(D54:CE54,D54:CE54&lt;&gt;""),1,-8),1,1,TRUE),,7),,-6)),1),"")</f>
        <v>19.7</v>
      </c>
      <c r="CI54" s="43" t="s">
        <v>7</v>
      </c>
      <c r="CJ54" s="44">
        <f t="shared" si="3"/>
        <v>-16.222999999999999</v>
      </c>
      <c r="CL54" cm="1">
        <f t="array" ref="CL54:CS54">IF(CF54&gt;=8,_xlfn.TAKE(_xlfn._xlws.FILTER(D54:CE54,D54:CE54&lt;&gt;""),1,-8),"")</f>
        <v>21.4</v>
      </c>
      <c r="CM54">
        <v>18.5</v>
      </c>
      <c r="CN54">
        <v>16.600000000000001</v>
      </c>
      <c r="CO54">
        <v>22.4</v>
      </c>
      <c r="CP54">
        <v>14.6</v>
      </c>
      <c r="CQ54">
        <v>25.3</v>
      </c>
      <c r="CR54">
        <v>18.5</v>
      </c>
      <c r="CS54">
        <v>20.5</v>
      </c>
    </row>
    <row r="55" spans="1:97" ht="15" x14ac:dyDescent="0.2">
      <c r="A55" s="38">
        <v>2390445</v>
      </c>
      <c r="B55" s="22" t="s">
        <v>35</v>
      </c>
      <c r="C55" s="32" t="s">
        <v>36</v>
      </c>
      <c r="D55" s="39"/>
      <c r="E55" s="39"/>
      <c r="F55" s="39"/>
      <c r="G55" s="39">
        <v>20.5</v>
      </c>
      <c r="H55" s="40">
        <v>16.600000000000001</v>
      </c>
      <c r="I55" s="40">
        <v>20.5</v>
      </c>
      <c r="J55" s="39"/>
      <c r="K55" s="39"/>
      <c r="L55" s="39"/>
      <c r="M55" s="39"/>
      <c r="N55" s="39"/>
      <c r="O55" s="39">
        <v>18.5</v>
      </c>
      <c r="P55" s="39"/>
      <c r="Q55" s="39"/>
      <c r="R55" s="39"/>
      <c r="S55" s="39"/>
      <c r="T55" s="39">
        <v>24.4</v>
      </c>
      <c r="U55" s="39">
        <v>21.4</v>
      </c>
      <c r="V55" s="39">
        <v>13.3</v>
      </c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>
        <v>19.5</v>
      </c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41">
        <f t="shared" si="4"/>
        <v>8</v>
      </c>
      <c r="CG55" s="39">
        <f t="shared" si="2"/>
        <v>19.3</v>
      </c>
      <c r="CH55" s="42" cm="1">
        <f t="array" ref="CH55">IF(CF55&gt;=8,ROUND(AVERAGE(_xlfn.TAKE(_xlfn.TAKE(_xlfn._xlws.SORT(_xlfn.TAKE(_xlfn._xlws.FILTER(D55:CE55,D55:CE55&lt;&gt;""),1,-8),1,1,TRUE),,7),,-6)),1),"")</f>
        <v>19.5</v>
      </c>
      <c r="CI55" s="43" t="s">
        <v>7</v>
      </c>
      <c r="CJ55" s="44">
        <f t="shared" si="3"/>
        <v>-16.018000000000001</v>
      </c>
      <c r="CL55" cm="1">
        <f t="array" ref="CL55:CS55">IF(CF55&gt;=8,_xlfn.TAKE(_xlfn._xlws.FILTER(D55:CE55,D55:CE55&lt;&gt;""),1,-8),"")</f>
        <v>20.5</v>
      </c>
      <c r="CM55">
        <v>16.600000000000001</v>
      </c>
      <c r="CN55">
        <v>20.5</v>
      </c>
      <c r="CO55">
        <v>18.5</v>
      </c>
      <c r="CP55">
        <v>24.4</v>
      </c>
      <c r="CQ55">
        <v>21.4</v>
      </c>
      <c r="CR55">
        <v>13.3</v>
      </c>
      <c r="CS55">
        <v>19.5</v>
      </c>
    </row>
    <row r="56" spans="1:97" ht="15.75" customHeight="1" x14ac:dyDescent="0.25">
      <c r="A56" s="45">
        <v>2343508</v>
      </c>
      <c r="B56" s="22" t="s">
        <v>35</v>
      </c>
      <c r="C56" s="32" t="s">
        <v>143</v>
      </c>
      <c r="D56" s="39"/>
      <c r="E56" s="39"/>
      <c r="F56" s="39"/>
      <c r="G56" s="39"/>
      <c r="H56" s="40"/>
      <c r="I56" s="40"/>
      <c r="J56" s="39"/>
      <c r="K56" s="39">
        <v>26.3</v>
      </c>
      <c r="L56" s="39">
        <v>28.6</v>
      </c>
      <c r="M56" s="39"/>
      <c r="N56" s="39"/>
      <c r="O56" s="39">
        <v>33.799999999999997</v>
      </c>
      <c r="P56" s="39"/>
      <c r="Q56" s="39"/>
      <c r="R56" s="39">
        <v>24.4</v>
      </c>
      <c r="S56" s="39">
        <v>24.4</v>
      </c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>
        <v>25.3</v>
      </c>
      <c r="BI56" s="39"/>
      <c r="BJ56" s="39">
        <v>24.4</v>
      </c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41">
        <f t="shared" si="4"/>
        <v>7</v>
      </c>
      <c r="CG56" s="39">
        <f t="shared" si="2"/>
        <v>26.7</v>
      </c>
      <c r="CH56" s="42" t="str" cm="1">
        <f t="array" ref="CH56">IF(CF56&gt;=8,ROUND(AVERAGE(_xlfn.TAKE(_xlfn.TAKE(_xlfn._xlws.SORT(_xlfn.TAKE(_xlfn._xlws.FILTER(D56:CE56,D56:CE56&lt;&gt;""),1,-8),1,1,TRUE),,7),,-6)),1),"")</f>
        <v/>
      </c>
      <c r="CI56" s="43" t="s">
        <v>7</v>
      </c>
      <c r="CJ56" s="44" t="str">
        <f t="shared" si="3"/>
        <v/>
      </c>
      <c r="CL56" t="str" cm="1">
        <f t="array" ref="CL56">IF(CF56&gt;=8,_xlfn.TAKE(_xlfn._xlws.FILTER(D56:CE56,D56:CE56&lt;&gt;""),1,-8),"")</f>
        <v/>
      </c>
    </row>
    <row r="57" spans="1:97" ht="15.75" customHeight="1" x14ac:dyDescent="0.25">
      <c r="A57" s="68">
        <v>2863128</v>
      </c>
      <c r="B57" s="22" t="s">
        <v>240</v>
      </c>
      <c r="C57" s="32" t="s">
        <v>241</v>
      </c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>
        <v>19.5</v>
      </c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41"/>
      <c r="CG57" s="39"/>
      <c r="CH57" s="42"/>
      <c r="CI57" s="43"/>
      <c r="CJ57" s="44"/>
    </row>
    <row r="58" spans="1:97" ht="15" x14ac:dyDescent="0.2">
      <c r="A58" s="38">
        <v>174486</v>
      </c>
      <c r="B58" s="22" t="s">
        <v>66</v>
      </c>
      <c r="C58" s="32" t="s">
        <v>67</v>
      </c>
      <c r="D58" s="39">
        <v>21.4</v>
      </c>
      <c r="E58" s="39">
        <v>23.4</v>
      </c>
      <c r="F58" s="39">
        <v>24.4</v>
      </c>
      <c r="G58" s="39"/>
      <c r="H58" s="40"/>
      <c r="I58" s="40">
        <v>28.3</v>
      </c>
      <c r="J58" s="39"/>
      <c r="K58" s="39"/>
      <c r="L58" s="39"/>
      <c r="M58" s="39">
        <v>22.4</v>
      </c>
      <c r="N58" s="39"/>
      <c r="O58" s="39">
        <v>25.3</v>
      </c>
      <c r="P58" s="39">
        <v>24.4</v>
      </c>
      <c r="Q58" s="39"/>
      <c r="R58" s="39">
        <v>23.4</v>
      </c>
      <c r="S58" s="39"/>
      <c r="T58" s="39"/>
      <c r="U58" s="39"/>
      <c r="V58" s="39">
        <v>29.2</v>
      </c>
      <c r="W58" s="39">
        <v>18.5</v>
      </c>
      <c r="X58" s="39"/>
      <c r="Y58" s="39">
        <v>20.5</v>
      </c>
      <c r="Z58" s="39"/>
      <c r="AA58" s="39"/>
      <c r="AB58" s="39"/>
      <c r="AC58" s="39"/>
      <c r="AD58" s="39"/>
      <c r="AE58" s="39">
        <v>19.5</v>
      </c>
      <c r="AF58" s="39"/>
      <c r="AG58" s="39">
        <v>17.5</v>
      </c>
      <c r="AH58" s="39">
        <v>24.4</v>
      </c>
      <c r="AI58" s="39">
        <v>21.4</v>
      </c>
      <c r="AJ58" s="39">
        <v>23.4</v>
      </c>
      <c r="AK58" s="39">
        <v>23.4</v>
      </c>
      <c r="AL58" s="39"/>
      <c r="AM58" s="39"/>
      <c r="AN58" s="39">
        <v>21.4</v>
      </c>
      <c r="AO58" s="39">
        <v>25.3</v>
      </c>
      <c r="AP58" s="39">
        <v>17.5</v>
      </c>
      <c r="AQ58" s="39">
        <v>19.5</v>
      </c>
      <c r="AR58" s="39"/>
      <c r="AS58" s="39"/>
      <c r="AT58" s="39"/>
      <c r="AU58" s="39">
        <v>22.4</v>
      </c>
      <c r="AV58" s="39">
        <v>21.4</v>
      </c>
      <c r="AW58" s="39">
        <v>23.4</v>
      </c>
      <c r="AX58" s="39"/>
      <c r="AY58" s="39">
        <v>21.4</v>
      </c>
      <c r="AZ58" s="39"/>
      <c r="BA58" s="39"/>
      <c r="BB58" s="39">
        <v>22.4</v>
      </c>
      <c r="BC58" s="39">
        <v>33.1</v>
      </c>
      <c r="BD58" s="39">
        <v>22.4</v>
      </c>
      <c r="BE58" s="39"/>
      <c r="BF58" s="39">
        <v>27.3</v>
      </c>
      <c r="BG58" s="39"/>
      <c r="BH58" s="39">
        <v>25.3</v>
      </c>
      <c r="BI58" s="39">
        <v>25.4</v>
      </c>
      <c r="BJ58" s="39"/>
      <c r="BK58" s="39"/>
      <c r="BL58" s="39"/>
      <c r="BM58" s="39">
        <v>17.5</v>
      </c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41">
        <f t="shared" si="4"/>
        <v>32</v>
      </c>
      <c r="CG58" s="39">
        <f t="shared" si="2"/>
        <v>23</v>
      </c>
      <c r="CH58" s="42" cm="1">
        <f t="array" ref="CH58">IF(CF58&gt;=8,ROUND(AVERAGE(_xlfn.TAKE(_xlfn.TAKE(_xlfn._xlws.SORT(_xlfn.TAKE(_xlfn._xlws.FILTER(D58:CE58,D58:CE58&lt;&gt;""),1,-8),1,1,TRUE),,7),,-6)),1),"")</f>
        <v>24</v>
      </c>
      <c r="CI58" s="43" t="s">
        <v>7</v>
      </c>
      <c r="CJ58" s="44">
        <f t="shared" ref="CJ58:CJ93" si="5">IF(CH58&lt;&gt;"",
IF(CI58="Gold",ROUND(-((CH58*($C$111/113))+($B$111-72)),3),
IF(CI58="Blue",ROUND(-((CH58*($C$112/113))+($B$112-72)),3),
IF(CI58="Blue/White",ROUND(-((CH58*($C$113/113))+($B$113-72)),3),
IF(CI58="White",ROUND(-((CH58*($C$114/113))+($B$114-72)),3),
IF(CI58="White/Red",ROUND(-((CH58*($C$115/113))+($B$115-72)),3),
IF(CI58="Red",ROUND(-((CH58*($C$116/113))+($B$116-72)),3),0)))))),"")</f>
        <v>-20.637</v>
      </c>
      <c r="CL58" cm="1">
        <f t="array" ref="CL58:CS58">IF(CF58&gt;=8,_xlfn.TAKE(_xlfn._xlws.FILTER(D58:CE58,D58:CE58&lt;&gt;""),1,-8),"")</f>
        <v>21.4</v>
      </c>
      <c r="CM58">
        <v>22.4</v>
      </c>
      <c r="CN58">
        <v>33.1</v>
      </c>
      <c r="CO58">
        <v>22.4</v>
      </c>
      <c r="CP58">
        <v>27.3</v>
      </c>
      <c r="CQ58">
        <v>25.3</v>
      </c>
      <c r="CR58">
        <v>25.4</v>
      </c>
      <c r="CS58">
        <v>17.5</v>
      </c>
    </row>
    <row r="59" spans="1:97" ht="15" x14ac:dyDescent="0.2">
      <c r="A59" s="38">
        <v>4702426</v>
      </c>
      <c r="B59" s="22" t="s">
        <v>114</v>
      </c>
      <c r="C59" s="32" t="s">
        <v>117</v>
      </c>
      <c r="D59" s="39"/>
      <c r="E59" s="39"/>
      <c r="F59" s="39"/>
      <c r="G59" s="39"/>
      <c r="H59" s="40">
        <v>9.5</v>
      </c>
      <c r="I59" s="40"/>
      <c r="J59" s="39"/>
      <c r="K59" s="39"/>
      <c r="L59" s="39"/>
      <c r="M59" s="39"/>
      <c r="N59" s="39"/>
      <c r="O59" s="39"/>
      <c r="P59" s="39">
        <v>11.7</v>
      </c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>
        <v>9.6999999999999993</v>
      </c>
      <c r="AZ59" s="39"/>
      <c r="BA59" s="39"/>
      <c r="BB59" s="39"/>
      <c r="BC59" s="39"/>
      <c r="BD59" s="39"/>
      <c r="BE59" s="39"/>
      <c r="BF59" s="39"/>
      <c r="BG59" s="39"/>
      <c r="BH59" s="39">
        <v>10.7</v>
      </c>
      <c r="BI59" s="39"/>
      <c r="BJ59" s="39">
        <v>18.5</v>
      </c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41">
        <f t="shared" si="4"/>
        <v>5</v>
      </c>
      <c r="CG59" s="39">
        <f t="shared" si="2"/>
        <v>12</v>
      </c>
      <c r="CH59" s="42" t="str" cm="1">
        <f t="array" ref="CH59">IF(CF59&gt;=8,ROUND(AVERAGE(_xlfn.TAKE(_xlfn.TAKE(_xlfn._xlws.SORT(_xlfn.TAKE(_xlfn._xlws.FILTER(D59:CE59,D59:CE59&lt;&gt;""),1,-8),1,1,TRUE),,7),,-6)),1),"")</f>
        <v/>
      </c>
      <c r="CI59" s="43" t="s">
        <v>7</v>
      </c>
      <c r="CJ59" s="44" t="str">
        <f t="shared" si="5"/>
        <v/>
      </c>
      <c r="CL59" t="str" cm="1">
        <f t="array" ref="CL59">IF(CF59&gt;=8,_xlfn.TAKE(_xlfn._xlws.FILTER(D59:CE59,D59:CE59&lt;&gt;""),1,-8),"")</f>
        <v/>
      </c>
    </row>
    <row r="60" spans="1:97" ht="15" x14ac:dyDescent="0.2">
      <c r="A60" s="38">
        <v>2145714</v>
      </c>
      <c r="B60" s="22" t="s">
        <v>19</v>
      </c>
      <c r="C60" s="32" t="s">
        <v>20</v>
      </c>
      <c r="D60" s="39"/>
      <c r="E60" s="39"/>
      <c r="F60" s="39"/>
      <c r="G60" s="39">
        <v>12.7</v>
      </c>
      <c r="H60" s="40">
        <v>16.100000000000001</v>
      </c>
      <c r="I60" s="39"/>
      <c r="J60" s="39"/>
      <c r="K60" s="39"/>
      <c r="L60" s="39"/>
      <c r="M60" s="39">
        <v>19.5</v>
      </c>
      <c r="N60" s="39"/>
      <c r="O60" s="39"/>
      <c r="P60" s="39"/>
      <c r="Q60" s="39"/>
      <c r="R60" s="39">
        <v>20.9</v>
      </c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>
        <v>12.7</v>
      </c>
      <c r="AZ60" s="39"/>
      <c r="BA60" s="39"/>
      <c r="BB60" s="39">
        <v>24.4</v>
      </c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41">
        <f t="shared" si="4"/>
        <v>6</v>
      </c>
      <c r="CG60" s="39">
        <f t="shared" si="2"/>
        <v>17.7</v>
      </c>
      <c r="CH60" s="42" t="str" cm="1">
        <f t="array" ref="CH60">IF(CF60&gt;=8,ROUND(AVERAGE(_xlfn.TAKE(_xlfn.TAKE(_xlfn._xlws.SORT(_xlfn.TAKE(_xlfn._xlws.FILTER(D60:CE60,D60:CE60&lt;&gt;""),1,-8),1,1,TRUE),,7),,-6)),1),"")</f>
        <v/>
      </c>
      <c r="CI60" s="43" t="s">
        <v>7</v>
      </c>
      <c r="CJ60" s="44" t="str">
        <f t="shared" si="5"/>
        <v/>
      </c>
      <c r="CL60" t="str" cm="1">
        <f t="array" ref="CL60">IF(CF60&gt;=8,_xlfn.TAKE(_xlfn._xlws.FILTER(D60:CE60,D60:CE60&lt;&gt;""),1,-8),"")</f>
        <v/>
      </c>
    </row>
    <row r="61" spans="1:97" ht="15" x14ac:dyDescent="0.2">
      <c r="A61" s="38">
        <v>1082385</v>
      </c>
      <c r="B61" s="22" t="s">
        <v>101</v>
      </c>
      <c r="C61" s="32" t="s">
        <v>103</v>
      </c>
      <c r="D61" s="39">
        <v>20.5</v>
      </c>
      <c r="E61" s="39"/>
      <c r="F61" s="39"/>
      <c r="G61" s="39"/>
      <c r="H61" s="40"/>
      <c r="I61" s="40"/>
      <c r="J61" s="39"/>
      <c r="K61" s="39">
        <v>11.7</v>
      </c>
      <c r="L61" s="39"/>
      <c r="M61" s="39"/>
      <c r="N61" s="39"/>
      <c r="O61" s="39"/>
      <c r="P61" s="39">
        <v>18.5</v>
      </c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>
        <v>14.6</v>
      </c>
      <c r="AZ61" s="39"/>
      <c r="BA61" s="39"/>
      <c r="BB61" s="39"/>
      <c r="BC61" s="39"/>
      <c r="BD61" s="39"/>
      <c r="BE61" s="39"/>
      <c r="BF61" s="39"/>
      <c r="BG61" s="39"/>
      <c r="BH61" s="39">
        <v>14.6</v>
      </c>
      <c r="BI61" s="39"/>
      <c r="BJ61" s="39"/>
      <c r="BK61" s="39"/>
      <c r="BL61" s="39"/>
      <c r="BM61" s="39">
        <v>14.6</v>
      </c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41">
        <f t="shared" si="4"/>
        <v>6</v>
      </c>
      <c r="CG61" s="39">
        <f t="shared" si="2"/>
        <v>15.8</v>
      </c>
      <c r="CH61" s="42" t="str" cm="1">
        <f t="array" ref="CH61">IF(CF61&gt;=8,ROUND(AVERAGE(_xlfn.TAKE(_xlfn.TAKE(_xlfn._xlws.SORT(_xlfn.TAKE(_xlfn._xlws.FILTER(D61:CE61,D61:CE61&lt;&gt;""),1,-8),1,1,TRUE),,7),,-6)),1),"")</f>
        <v/>
      </c>
      <c r="CI61" s="43" t="s">
        <v>7</v>
      </c>
      <c r="CJ61" s="44" t="str">
        <f t="shared" si="5"/>
        <v/>
      </c>
      <c r="CL61" t="str" cm="1">
        <f t="array" ref="CL61">IF(CF61&gt;=8,_xlfn.TAKE(_xlfn._xlws.FILTER(D61:CE61,D61:CE61&lt;&gt;""),1,-8),"")</f>
        <v/>
      </c>
    </row>
    <row r="62" spans="1:97" ht="15.75" customHeight="1" x14ac:dyDescent="0.25">
      <c r="A62" s="45">
        <v>9358659</v>
      </c>
      <c r="B62" s="22" t="s">
        <v>62</v>
      </c>
      <c r="C62" s="32" t="s">
        <v>146</v>
      </c>
      <c r="D62" s="39"/>
      <c r="E62" s="39"/>
      <c r="F62" s="39"/>
      <c r="G62" s="39"/>
      <c r="H62" s="40"/>
      <c r="I62" s="40"/>
      <c r="J62" s="39"/>
      <c r="K62" s="39">
        <v>23.4</v>
      </c>
      <c r="L62" s="39">
        <v>29.6</v>
      </c>
      <c r="M62" s="39"/>
      <c r="N62" s="39"/>
      <c r="O62" s="39">
        <v>27.5</v>
      </c>
      <c r="P62" s="39"/>
      <c r="Q62" s="39"/>
      <c r="R62" s="39">
        <v>31.7</v>
      </c>
      <c r="S62" s="39">
        <v>25.4</v>
      </c>
      <c r="T62" s="39">
        <v>32.700000000000003</v>
      </c>
      <c r="U62" s="39">
        <v>31.7</v>
      </c>
      <c r="V62" s="39">
        <v>38</v>
      </c>
      <c r="W62" s="39"/>
      <c r="X62" s="39"/>
      <c r="Y62" s="39"/>
      <c r="Z62" s="39"/>
      <c r="AA62" s="39"/>
      <c r="AB62" s="39">
        <v>26.5</v>
      </c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>
        <v>35.9</v>
      </c>
      <c r="BI62" s="39">
        <v>27.5</v>
      </c>
      <c r="BJ62" s="39"/>
      <c r="BK62" s="39"/>
      <c r="BL62" s="39"/>
      <c r="BM62" s="39">
        <v>26.5</v>
      </c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41">
        <f t="shared" si="4"/>
        <v>12</v>
      </c>
      <c r="CG62" s="39">
        <f t="shared" si="2"/>
        <v>29.7</v>
      </c>
      <c r="CH62" s="42" cm="1">
        <f t="array" ref="CH62">IF(CF62&gt;=8,ROUND(AVERAGE(_xlfn.TAKE(_xlfn.TAKE(_xlfn._xlws.SORT(_xlfn.TAKE(_xlfn._xlws.FILTER(D62:CE62,D62:CE62&lt;&gt;""),1,-8),1,1,TRUE),,7),,-6)),1),"")</f>
        <v>30.1</v>
      </c>
      <c r="CI62" s="43" t="s">
        <v>8</v>
      </c>
      <c r="CJ62" s="44">
        <f t="shared" si="5"/>
        <v>-21.468</v>
      </c>
      <c r="CL62" cm="1">
        <f t="array" ref="CL62:CS62">IF(CF62&gt;=8,_xlfn.TAKE(_xlfn._xlws.FILTER(D62:CE62,D62:CE62&lt;&gt;""),1,-8),"")</f>
        <v>25.4</v>
      </c>
      <c r="CM62">
        <v>32.700000000000003</v>
      </c>
      <c r="CN62">
        <v>31.7</v>
      </c>
      <c r="CO62">
        <v>38</v>
      </c>
      <c r="CP62">
        <v>26.5</v>
      </c>
      <c r="CQ62">
        <v>35.9</v>
      </c>
      <c r="CR62">
        <v>27.5</v>
      </c>
      <c r="CS62">
        <v>26.5</v>
      </c>
    </row>
    <row r="63" spans="1:97" ht="15" x14ac:dyDescent="0.25">
      <c r="A63" s="45">
        <v>1579162</v>
      </c>
      <c r="B63" s="22" t="s">
        <v>144</v>
      </c>
      <c r="C63" s="32" t="s">
        <v>145</v>
      </c>
      <c r="D63" s="39"/>
      <c r="E63" s="39"/>
      <c r="F63" s="39"/>
      <c r="G63" s="39"/>
      <c r="H63" s="40"/>
      <c r="I63" s="40"/>
      <c r="J63" s="39"/>
      <c r="K63" s="39">
        <v>14.6</v>
      </c>
      <c r="L63" s="39"/>
      <c r="M63" s="39"/>
      <c r="N63" s="39"/>
      <c r="O63" s="39"/>
      <c r="P63" s="39">
        <v>9.6999999999999993</v>
      </c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>
        <v>20.5</v>
      </c>
      <c r="BI63" s="39"/>
      <c r="BJ63" s="39"/>
      <c r="BK63" s="39"/>
      <c r="BL63" s="39"/>
      <c r="BM63" s="39">
        <v>16.600000000000001</v>
      </c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41">
        <f t="shared" si="4"/>
        <v>4</v>
      </c>
      <c r="CG63" s="39">
        <f t="shared" si="2"/>
        <v>15.4</v>
      </c>
      <c r="CH63" s="42" t="str" cm="1">
        <f t="array" ref="CH63">IF(CF63&gt;=8,ROUND(AVERAGE(_xlfn.TAKE(_xlfn.TAKE(_xlfn._xlws.SORT(_xlfn.TAKE(_xlfn._xlws.FILTER(D63:CE63,D63:CE63&lt;&gt;""),1,-8),1,1,TRUE),,7),,-6)),1),"")</f>
        <v/>
      </c>
      <c r="CI63" s="43" t="s">
        <v>7</v>
      </c>
      <c r="CJ63" s="44" t="str">
        <f t="shared" si="5"/>
        <v/>
      </c>
      <c r="CL63" t="str" cm="1">
        <f t="array" ref="CL63">IF(CF63&gt;=8,_xlfn.TAKE(_xlfn._xlws.FILTER(D63:CE63,D63:CE63&lt;&gt;""),1,-8),"")</f>
        <v/>
      </c>
    </row>
    <row r="64" spans="1:97" ht="15" x14ac:dyDescent="0.2">
      <c r="A64" s="38">
        <v>711327</v>
      </c>
      <c r="B64" s="22" t="s">
        <v>97</v>
      </c>
      <c r="C64" s="32" t="s">
        <v>98</v>
      </c>
      <c r="D64" s="39">
        <v>10.7</v>
      </c>
      <c r="E64" s="39">
        <v>14.6</v>
      </c>
      <c r="F64" s="39"/>
      <c r="G64" s="39">
        <v>10.7</v>
      </c>
      <c r="H64" s="40">
        <v>19</v>
      </c>
      <c r="I64" s="40">
        <v>10.7</v>
      </c>
      <c r="J64" s="39"/>
      <c r="K64" s="39">
        <v>13.6</v>
      </c>
      <c r="L64" s="39">
        <v>16.8</v>
      </c>
      <c r="M64" s="39"/>
      <c r="N64" s="39"/>
      <c r="O64" s="39">
        <v>21.8</v>
      </c>
      <c r="P64" s="39"/>
      <c r="Q64" s="39">
        <v>16.600000000000001</v>
      </c>
      <c r="R64" s="39">
        <v>15.2</v>
      </c>
      <c r="S64" s="39"/>
      <c r="T64" s="39">
        <v>12.1</v>
      </c>
      <c r="U64" s="39">
        <v>14</v>
      </c>
      <c r="V64" s="39">
        <v>11.4</v>
      </c>
      <c r="W64" s="39">
        <v>21.4</v>
      </c>
      <c r="X64" s="39"/>
      <c r="Y64" s="39">
        <v>16.600000000000001</v>
      </c>
      <c r="Z64" s="39"/>
      <c r="AA64" s="39">
        <v>14.6</v>
      </c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>
        <v>20.9</v>
      </c>
      <c r="BF64" s="39">
        <v>25.3</v>
      </c>
      <c r="BG64" s="39"/>
      <c r="BH64" s="39"/>
      <c r="BI64" s="39">
        <v>20.9</v>
      </c>
      <c r="BJ64" s="39">
        <v>15.6</v>
      </c>
      <c r="BK64" s="39"/>
      <c r="BL64" s="39"/>
      <c r="BM64" s="39">
        <v>17.5</v>
      </c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41">
        <f t="shared" si="4"/>
        <v>21</v>
      </c>
      <c r="CG64" s="39">
        <f t="shared" si="2"/>
        <v>16.2</v>
      </c>
      <c r="CH64" s="42" cm="1">
        <f t="array" ref="CH64">IF(CF64&gt;=8,ROUND(AVERAGE(_xlfn.TAKE(_xlfn.TAKE(_xlfn._xlws.SORT(_xlfn.TAKE(_xlfn._xlws.FILTER(D64:CE64,D64:CE64&lt;&gt;""),1,-8),1,1,TRUE),,7),,-6)),1),"")</f>
        <v>18.8</v>
      </c>
      <c r="CI64" s="43" t="s">
        <v>7</v>
      </c>
      <c r="CJ64" s="44">
        <f t="shared" si="5"/>
        <v>-15.298999999999999</v>
      </c>
      <c r="CL64" cm="1">
        <f t="array" ref="CL64:CS64">IF(CF64&gt;=8,_xlfn.TAKE(_xlfn._xlws.FILTER(D64:CE64,D64:CE64&lt;&gt;""),1,-8),"")</f>
        <v>21.4</v>
      </c>
      <c r="CM64">
        <v>16.600000000000001</v>
      </c>
      <c r="CN64">
        <v>14.6</v>
      </c>
      <c r="CO64">
        <v>20.9</v>
      </c>
      <c r="CP64">
        <v>25.3</v>
      </c>
      <c r="CQ64">
        <v>20.9</v>
      </c>
      <c r="CR64">
        <v>15.6</v>
      </c>
      <c r="CS64">
        <v>17.5</v>
      </c>
    </row>
    <row r="65" spans="1:97" ht="15" x14ac:dyDescent="0.2">
      <c r="A65" s="22">
        <v>11900296</v>
      </c>
      <c r="B65" s="22" t="s">
        <v>77</v>
      </c>
      <c r="C65" s="32" t="s">
        <v>197</v>
      </c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>
        <v>16.600000000000001</v>
      </c>
      <c r="AI65" s="39">
        <v>22.4</v>
      </c>
      <c r="AJ65" s="39">
        <v>21.4</v>
      </c>
      <c r="AK65" s="39">
        <v>15.6</v>
      </c>
      <c r="AL65" s="39">
        <v>26.3</v>
      </c>
      <c r="AM65" s="39">
        <v>21.4</v>
      </c>
      <c r="AN65" s="39"/>
      <c r="AO65" s="39"/>
      <c r="AP65" s="39"/>
      <c r="AQ65" s="39">
        <v>15.6</v>
      </c>
      <c r="AR65" s="39">
        <v>15.6</v>
      </c>
      <c r="AS65" s="39">
        <v>18.5</v>
      </c>
      <c r="AT65" s="39"/>
      <c r="AU65" s="39">
        <v>18.5</v>
      </c>
      <c r="AV65" s="39">
        <v>11.7</v>
      </c>
      <c r="AW65" s="39">
        <v>21.4</v>
      </c>
      <c r="AX65" s="39"/>
      <c r="AY65" s="39"/>
      <c r="AZ65" s="39"/>
      <c r="BA65" s="39"/>
      <c r="BB65" s="39">
        <v>19.5</v>
      </c>
      <c r="BC65" s="39">
        <v>24.4</v>
      </c>
      <c r="BD65" s="39"/>
      <c r="BE65" s="39"/>
      <c r="BF65" s="39">
        <v>26.3</v>
      </c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41">
        <f t="shared" si="4"/>
        <v>15</v>
      </c>
      <c r="CG65" s="39">
        <f t="shared" si="2"/>
        <v>19.7</v>
      </c>
      <c r="CH65" s="42" cm="1">
        <f t="array" ref="CH65">IF(CF65&gt;=8,ROUND(AVERAGE(_xlfn.TAKE(_xlfn.TAKE(_xlfn._xlws.SORT(_xlfn.TAKE(_xlfn._xlws.FILTER(D65:CE65,D65:CE65&lt;&gt;""),1,-8),1,1,TRUE),,7),,-6)),1),"")</f>
        <v>19.7</v>
      </c>
      <c r="CI65" s="43" t="s">
        <v>7</v>
      </c>
      <c r="CJ65" s="44">
        <f t="shared" si="5"/>
        <v>-16.222999999999999</v>
      </c>
      <c r="CL65" cm="1">
        <f t="array" ref="CL65:CS65">IF(CF65&gt;=8,_xlfn.TAKE(_xlfn._xlws.FILTER(D65:CE65,D65:CE65&lt;&gt;""),1,-8),"")</f>
        <v>15.6</v>
      </c>
      <c r="CM65">
        <v>18.5</v>
      </c>
      <c r="CN65">
        <v>18.5</v>
      </c>
      <c r="CO65">
        <v>11.7</v>
      </c>
      <c r="CP65">
        <v>21.4</v>
      </c>
      <c r="CQ65">
        <v>19.5</v>
      </c>
      <c r="CR65">
        <v>24.4</v>
      </c>
      <c r="CS65">
        <v>26.3</v>
      </c>
    </row>
    <row r="66" spans="1:97" ht="15" x14ac:dyDescent="0.25">
      <c r="A66" s="68">
        <v>9232747</v>
      </c>
      <c r="B66" s="22" t="s">
        <v>77</v>
      </c>
      <c r="C66" s="32" t="s">
        <v>166</v>
      </c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>
        <v>19.5</v>
      </c>
      <c r="Q66" s="39"/>
      <c r="R66" s="39"/>
      <c r="S66" s="39"/>
      <c r="T66" s="39"/>
      <c r="U66" s="39"/>
      <c r="V66" s="39"/>
      <c r="W66" s="39">
        <v>22.4</v>
      </c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>
        <v>22.4</v>
      </c>
      <c r="BJ66" s="39"/>
      <c r="BK66" s="39"/>
      <c r="BL66" s="39"/>
      <c r="BM66" s="39">
        <v>21.4</v>
      </c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41">
        <f t="shared" si="4"/>
        <v>4</v>
      </c>
      <c r="CG66" s="39">
        <f t="shared" si="2"/>
        <v>21.4</v>
      </c>
      <c r="CH66" s="42" t="str" cm="1">
        <f t="array" ref="CH66">IF(CF66&gt;=8,ROUND(AVERAGE(_xlfn.TAKE(_xlfn.TAKE(_xlfn._xlws.SORT(_xlfn.TAKE(_xlfn._xlws.FILTER(D66:CE66,D66:CE66&lt;&gt;""),1,-8),1,1,TRUE),,7),,-6)),1),"")</f>
        <v/>
      </c>
      <c r="CI66" s="43" t="s">
        <v>7</v>
      </c>
      <c r="CJ66" s="44" t="str">
        <f t="shared" si="5"/>
        <v/>
      </c>
      <c r="CL66" t="str" cm="1">
        <f t="array" ref="CL66">IF(CF66&gt;=8,_xlfn.TAKE(_xlfn._xlws.FILTER(D66:CE66,D66:CE66&lt;&gt;""),1,-8),"")</f>
        <v/>
      </c>
    </row>
    <row r="67" spans="1:97" ht="15" x14ac:dyDescent="0.2">
      <c r="A67" s="38">
        <v>12621406</v>
      </c>
      <c r="B67" s="22" t="s">
        <v>31</v>
      </c>
      <c r="C67" s="32" t="s">
        <v>32</v>
      </c>
      <c r="D67" s="39"/>
      <c r="E67" s="39"/>
      <c r="F67" s="39"/>
      <c r="G67" s="39"/>
      <c r="H67" s="40">
        <v>27.3</v>
      </c>
      <c r="I67" s="40"/>
      <c r="J67" s="39"/>
      <c r="K67" s="39"/>
      <c r="L67" s="39"/>
      <c r="M67" s="39"/>
      <c r="N67" s="39"/>
      <c r="O67" s="39"/>
      <c r="P67" s="39">
        <v>16.600000000000001</v>
      </c>
      <c r="Q67" s="39"/>
      <c r="R67" s="39">
        <v>25.3</v>
      </c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>
        <v>26.3</v>
      </c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>
        <v>22.8</v>
      </c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41">
        <f t="shared" si="4"/>
        <v>5</v>
      </c>
      <c r="CG67" s="39">
        <f t="shared" si="2"/>
        <v>23.7</v>
      </c>
      <c r="CH67" s="42" t="str" cm="1">
        <f t="array" ref="CH67">IF(CF67&gt;=8,ROUND(AVERAGE(_xlfn.TAKE(_xlfn.TAKE(_xlfn._xlws.SORT(_xlfn.TAKE(_xlfn._xlws.FILTER(D67:CE67,D67:CE67&lt;&gt;""),1,-8),1,1,TRUE),,7),,-6)),1),"")</f>
        <v/>
      </c>
      <c r="CI67" s="43" t="s">
        <v>7</v>
      </c>
      <c r="CJ67" s="44" t="str">
        <f t="shared" si="5"/>
        <v/>
      </c>
      <c r="CL67" t="str" cm="1">
        <f t="array" ref="CL67">IF(CF67&gt;=8,_xlfn.TAKE(_xlfn._xlws.FILTER(D67:CE67,D67:CE67&lt;&gt;""),1,-8),"")</f>
        <v/>
      </c>
    </row>
    <row r="68" spans="1:97" ht="15" x14ac:dyDescent="0.25">
      <c r="A68" s="68">
        <v>123820</v>
      </c>
      <c r="B68" s="22" t="s">
        <v>167</v>
      </c>
      <c r="C68" s="32" t="s">
        <v>168</v>
      </c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>
        <v>20.5</v>
      </c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>
        <v>22.4</v>
      </c>
      <c r="AF68" s="39"/>
      <c r="AG68" s="39">
        <v>16.5</v>
      </c>
      <c r="AH68" s="39"/>
      <c r="AI68" s="39"/>
      <c r="AJ68" s="39">
        <v>16.600000000000001</v>
      </c>
      <c r="AK68" s="39">
        <v>18.5</v>
      </c>
      <c r="AL68" s="39">
        <v>12.7</v>
      </c>
      <c r="AM68" s="39">
        <v>17.5</v>
      </c>
      <c r="AN68" s="39">
        <v>15.6</v>
      </c>
      <c r="AO68" s="39">
        <v>16.600000000000001</v>
      </c>
      <c r="AP68" s="39">
        <v>13.6</v>
      </c>
      <c r="AQ68" s="39">
        <v>14.6</v>
      </c>
      <c r="AR68" s="39">
        <v>18.5</v>
      </c>
      <c r="AS68" s="39">
        <v>15.6</v>
      </c>
      <c r="AT68" s="39">
        <v>16.600000000000001</v>
      </c>
      <c r="AU68" s="39">
        <v>10.7</v>
      </c>
      <c r="AV68" s="39">
        <v>12.7</v>
      </c>
      <c r="AW68" s="39">
        <v>17.5</v>
      </c>
      <c r="AX68" s="39">
        <v>17.5</v>
      </c>
      <c r="AY68" s="39">
        <v>13.6</v>
      </c>
      <c r="AZ68" s="39"/>
      <c r="BA68" s="39"/>
      <c r="BB68" s="39">
        <v>19.5</v>
      </c>
      <c r="BC68" s="39"/>
      <c r="BD68" s="39"/>
      <c r="BE68" s="39">
        <v>13.6</v>
      </c>
      <c r="BF68" s="39">
        <v>19.5</v>
      </c>
      <c r="BG68" s="39"/>
      <c r="BH68" s="39">
        <v>23.4</v>
      </c>
      <c r="BI68" s="39">
        <v>15.2</v>
      </c>
      <c r="BJ68" s="39">
        <v>21.4</v>
      </c>
      <c r="BK68" s="39"/>
      <c r="BL68" s="39"/>
      <c r="BM68" s="39">
        <v>22.4</v>
      </c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41">
        <f t="shared" si="4"/>
        <v>26</v>
      </c>
      <c r="CG68" s="39">
        <f t="shared" si="2"/>
        <v>17</v>
      </c>
      <c r="CH68" s="42" cm="1">
        <f t="array" ref="CH68">IF(CF68&gt;=8,ROUND(AVERAGE(_xlfn.TAKE(_xlfn.TAKE(_xlfn._xlws.SORT(_xlfn.TAKE(_xlfn._xlws.FILTER(D68:CE68,D68:CE68&lt;&gt;""),1,-8),1,1,TRUE),,7),,-6)),1),"")</f>
        <v>18.600000000000001</v>
      </c>
      <c r="CI68" s="43" t="s">
        <v>7</v>
      </c>
      <c r="CJ68" s="44">
        <f t="shared" si="5"/>
        <v>-15.093999999999999</v>
      </c>
      <c r="CL68" cm="1">
        <f t="array" ref="CL68:CS68">IF(CF68&gt;=8,_xlfn.TAKE(_xlfn._xlws.FILTER(D68:CE68,D68:CE68&lt;&gt;""),1,-8),"")</f>
        <v>13.6</v>
      </c>
      <c r="CM68">
        <v>19.5</v>
      </c>
      <c r="CN68">
        <v>13.6</v>
      </c>
      <c r="CO68">
        <v>19.5</v>
      </c>
      <c r="CP68">
        <v>23.4</v>
      </c>
      <c r="CQ68">
        <v>15.2</v>
      </c>
      <c r="CR68">
        <v>21.4</v>
      </c>
      <c r="CS68">
        <v>22.4</v>
      </c>
    </row>
    <row r="69" spans="1:97" ht="15" x14ac:dyDescent="0.2">
      <c r="A69" s="38">
        <v>9571099</v>
      </c>
      <c r="B69" s="22" t="s">
        <v>106</v>
      </c>
      <c r="C69" s="32" t="s">
        <v>107</v>
      </c>
      <c r="D69" s="39">
        <v>21.4</v>
      </c>
      <c r="E69" s="39">
        <v>7.8</v>
      </c>
      <c r="F69" s="39">
        <v>12.7</v>
      </c>
      <c r="G69" s="39">
        <v>14.6</v>
      </c>
      <c r="H69" s="40">
        <v>11.4</v>
      </c>
      <c r="I69" s="40"/>
      <c r="J69" s="39"/>
      <c r="K69" s="39"/>
      <c r="L69" s="39">
        <v>15.2</v>
      </c>
      <c r="M69" s="39"/>
      <c r="N69" s="39"/>
      <c r="O69" s="39"/>
      <c r="P69" s="39"/>
      <c r="Q69" s="39">
        <v>19.5</v>
      </c>
      <c r="R69" s="39"/>
      <c r="S69" s="39"/>
      <c r="T69" s="39">
        <v>16.8</v>
      </c>
      <c r="U69" s="39"/>
      <c r="V69" s="39"/>
      <c r="W69" s="39"/>
      <c r="X69" s="39"/>
      <c r="Y69" s="39">
        <v>22.4</v>
      </c>
      <c r="Z69" s="39"/>
      <c r="AA69" s="39">
        <v>18.5</v>
      </c>
      <c r="AB69" s="39"/>
      <c r="AC69" s="39"/>
      <c r="AD69" s="39"/>
      <c r="AE69" s="39"/>
      <c r="AF69" s="39"/>
      <c r="AG69" s="39"/>
      <c r="AH69" s="39"/>
      <c r="AI69" s="39">
        <v>21.4</v>
      </c>
      <c r="AJ69" s="39"/>
      <c r="AK69" s="39"/>
      <c r="AL69" s="39"/>
      <c r="AM69" s="39"/>
      <c r="AN69" s="39"/>
      <c r="AO69" s="39"/>
      <c r="AP69" s="39">
        <v>10.7</v>
      </c>
      <c r="AQ69" s="39"/>
      <c r="AR69" s="39"/>
      <c r="AS69" s="39">
        <v>18.5</v>
      </c>
      <c r="AT69" s="39">
        <v>27.3</v>
      </c>
      <c r="AU69" s="39">
        <v>20.5</v>
      </c>
      <c r="AV69" s="39"/>
      <c r="AW69" s="39">
        <v>8.8000000000000007</v>
      </c>
      <c r="AX69" s="39">
        <v>12.7</v>
      </c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41">
        <f t="shared" si="4"/>
        <v>17</v>
      </c>
      <c r="CG69" s="39">
        <f t="shared" si="2"/>
        <v>16.5</v>
      </c>
      <c r="CH69" s="42" cm="1">
        <f t="array" ref="CH69">IF(CF69&gt;=8,ROUND(AVERAGE(_xlfn.TAKE(_xlfn.TAKE(_xlfn._xlws.SORT(_xlfn.TAKE(_xlfn._xlws.FILTER(D69:CE69,D69:CE69&lt;&gt;""),1,-8),1,1,TRUE),,7),,-6)),1),"")</f>
        <v>17.100000000000001</v>
      </c>
      <c r="CI69" s="43" t="s">
        <v>7</v>
      </c>
      <c r="CJ69" s="44">
        <f t="shared" si="5"/>
        <v>-13.554</v>
      </c>
      <c r="CL69" cm="1">
        <f t="array" ref="CL69:CS69">IF(CF69&gt;=8,_xlfn.TAKE(_xlfn._xlws.FILTER(D69:CE69,D69:CE69&lt;&gt;""),1,-8),"")</f>
        <v>18.5</v>
      </c>
      <c r="CM69">
        <v>21.4</v>
      </c>
      <c r="CN69">
        <v>10.7</v>
      </c>
      <c r="CO69">
        <v>18.5</v>
      </c>
      <c r="CP69">
        <v>27.3</v>
      </c>
      <c r="CQ69">
        <v>20.5</v>
      </c>
      <c r="CR69">
        <v>8.8000000000000007</v>
      </c>
      <c r="CS69">
        <v>12.7</v>
      </c>
    </row>
    <row r="70" spans="1:97" ht="15" customHeight="1" x14ac:dyDescent="0.2">
      <c r="A70" s="38">
        <v>3016902</v>
      </c>
      <c r="B70" s="22" t="s">
        <v>79</v>
      </c>
      <c r="C70" s="32" t="s">
        <v>80</v>
      </c>
      <c r="D70" s="39">
        <v>9.6999999999999993</v>
      </c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>
        <v>11.7</v>
      </c>
      <c r="Q70" s="39"/>
      <c r="R70" s="39"/>
      <c r="S70" s="39"/>
      <c r="T70" s="39"/>
      <c r="U70" s="39"/>
      <c r="V70" s="39"/>
      <c r="W70" s="39"/>
      <c r="X70" s="39"/>
      <c r="Y70" s="39">
        <v>7.8</v>
      </c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41">
        <f t="shared" si="4"/>
        <v>3</v>
      </c>
      <c r="CG70" s="39">
        <f t="shared" si="2"/>
        <v>9.6999999999999993</v>
      </c>
      <c r="CH70" s="42" t="str" cm="1">
        <f t="array" ref="CH70">IF(CF70&gt;=8,ROUND(AVERAGE(_xlfn.TAKE(_xlfn.TAKE(_xlfn._xlws.SORT(_xlfn.TAKE(_xlfn._xlws.FILTER(D70:CE70,D70:CE70&lt;&gt;""),1,-8),1,1,TRUE),,7),,-6)),1),"")</f>
        <v/>
      </c>
      <c r="CI70" s="43" t="s">
        <v>7</v>
      </c>
      <c r="CJ70" s="44" t="str">
        <f t="shared" si="5"/>
        <v/>
      </c>
      <c r="CL70" t="str" cm="1">
        <f t="array" ref="CL70">IF(CF70&gt;=8,_xlfn.TAKE(_xlfn._xlws.FILTER(D70:CE70,D70:CE70&lt;&gt;""),1,-8),"")</f>
        <v/>
      </c>
    </row>
    <row r="71" spans="1:97" ht="15" customHeight="1" x14ac:dyDescent="0.25">
      <c r="A71" s="68">
        <v>3213488</v>
      </c>
      <c r="B71" s="22" t="s">
        <v>92</v>
      </c>
      <c r="C71" s="32" t="s">
        <v>171</v>
      </c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  <c r="Q71" s="39">
        <v>28.6</v>
      </c>
      <c r="R71" s="39"/>
      <c r="S71" s="39">
        <v>34.1</v>
      </c>
      <c r="T71" s="39"/>
      <c r="U71" s="39"/>
      <c r="V71" s="39">
        <v>33.1</v>
      </c>
      <c r="W71" s="39"/>
      <c r="X71" s="39"/>
      <c r="Y71" s="39">
        <v>28.3</v>
      </c>
      <c r="Z71" s="39"/>
      <c r="AA71" s="39">
        <v>27.3</v>
      </c>
      <c r="AB71" s="39">
        <v>28.3</v>
      </c>
      <c r="AC71" s="39"/>
      <c r="AD71" s="39"/>
      <c r="AE71" s="39">
        <v>28.3</v>
      </c>
      <c r="AF71" s="39"/>
      <c r="AG71" s="39">
        <v>27.3</v>
      </c>
      <c r="AH71" s="39">
        <v>28.3</v>
      </c>
      <c r="AI71" s="39">
        <v>37</v>
      </c>
      <c r="AJ71" s="39"/>
      <c r="AK71" s="39">
        <v>27.3</v>
      </c>
      <c r="AL71" s="39"/>
      <c r="AM71" s="39">
        <v>26.3</v>
      </c>
      <c r="AN71" s="39">
        <v>27.3</v>
      </c>
      <c r="AO71" s="39">
        <v>28.3</v>
      </c>
      <c r="AP71" s="39"/>
      <c r="AQ71" s="39">
        <v>35.1</v>
      </c>
      <c r="AR71" s="39"/>
      <c r="AS71" s="39">
        <v>29.2</v>
      </c>
      <c r="AT71" s="39">
        <v>34.1</v>
      </c>
      <c r="AU71" s="39">
        <v>22.4</v>
      </c>
      <c r="AV71" s="39">
        <v>32.1</v>
      </c>
      <c r="AW71" s="39"/>
      <c r="AX71" s="39">
        <v>25.3</v>
      </c>
      <c r="AY71" s="39"/>
      <c r="AZ71" s="39"/>
      <c r="BA71" s="39"/>
      <c r="BB71" s="39">
        <v>28.3</v>
      </c>
      <c r="BC71" s="39">
        <v>36</v>
      </c>
      <c r="BD71" s="39">
        <v>22.4</v>
      </c>
      <c r="BE71" s="39">
        <v>26.3</v>
      </c>
      <c r="BF71" s="39">
        <v>34.1</v>
      </c>
      <c r="BG71" s="39"/>
      <c r="BH71" s="39">
        <v>38</v>
      </c>
      <c r="BI71" s="39">
        <v>34.799999999999997</v>
      </c>
      <c r="BJ71" s="39">
        <v>26.5</v>
      </c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41">
        <f t="shared" si="4"/>
        <v>28</v>
      </c>
      <c r="CG71" s="39">
        <f t="shared" si="2"/>
        <v>29.8</v>
      </c>
      <c r="CH71" s="42" cm="1">
        <f t="array" ref="CH71">IF(CF71&gt;=8,ROUND(AVERAGE(_xlfn.TAKE(_xlfn.TAKE(_xlfn._xlws.SORT(_xlfn.TAKE(_xlfn._xlws.FILTER(D71:CE71,D71:CE71&lt;&gt;""),1,-8),1,1,TRUE),,7),,-6)),1),"")</f>
        <v>31</v>
      </c>
      <c r="CI71" s="43" t="s">
        <v>7</v>
      </c>
      <c r="CJ71" s="44">
        <f t="shared" si="5"/>
        <v>-27.823</v>
      </c>
      <c r="CL71" cm="1">
        <f t="array" ref="CL71:CS71">IF(CF71&gt;=8,_xlfn.TAKE(_xlfn._xlws.FILTER(D71:CE71,D71:CE71&lt;&gt;""),1,-8),"")</f>
        <v>28.3</v>
      </c>
      <c r="CM71">
        <v>36</v>
      </c>
      <c r="CN71">
        <v>22.4</v>
      </c>
      <c r="CO71">
        <v>26.3</v>
      </c>
      <c r="CP71">
        <v>34.1</v>
      </c>
      <c r="CQ71">
        <v>38</v>
      </c>
      <c r="CR71">
        <v>34.799999999999997</v>
      </c>
      <c r="CS71">
        <v>26.5</v>
      </c>
    </row>
    <row r="72" spans="1:97" ht="15" customHeight="1" x14ac:dyDescent="0.2">
      <c r="A72" s="38">
        <v>11634989</v>
      </c>
      <c r="B72" s="22" t="s">
        <v>37</v>
      </c>
      <c r="C72" s="32" t="s">
        <v>38</v>
      </c>
      <c r="D72" s="39">
        <v>16.600000000000001</v>
      </c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>
        <v>17.5</v>
      </c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41">
        <f t="shared" si="4"/>
        <v>2</v>
      </c>
      <c r="CG72" s="39">
        <f t="shared" si="2"/>
        <v>17.100000000000001</v>
      </c>
      <c r="CH72" s="42" t="str" cm="1">
        <f t="array" ref="CH72">IF(CF72&gt;=8,ROUND(AVERAGE(_xlfn.TAKE(_xlfn.TAKE(_xlfn._xlws.SORT(_xlfn.TAKE(_xlfn._xlws.FILTER(D72:CE72,D72:CE72&lt;&gt;""),1,-8),1,1,TRUE),,7),,-6)),1),"")</f>
        <v/>
      </c>
      <c r="CI72" s="43" t="s">
        <v>7</v>
      </c>
      <c r="CJ72" s="44" t="str">
        <f t="shared" si="5"/>
        <v/>
      </c>
      <c r="CL72" t="str" cm="1">
        <f t="array" ref="CL72">IF(CF72&gt;=8,_xlfn.TAKE(_xlfn._xlws.FILTER(D72:CE72,D72:CE72&lt;&gt;""),1,-8),"")</f>
        <v/>
      </c>
    </row>
    <row r="73" spans="1:97" ht="15" x14ac:dyDescent="0.2">
      <c r="A73" s="38">
        <v>9247996</v>
      </c>
      <c r="B73" s="22" t="s">
        <v>25</v>
      </c>
      <c r="C73" s="32" t="s">
        <v>26</v>
      </c>
      <c r="D73" s="39">
        <v>12.7</v>
      </c>
      <c r="E73" s="39"/>
      <c r="F73" s="39"/>
      <c r="G73" s="39"/>
      <c r="H73" s="40"/>
      <c r="I73" s="40"/>
      <c r="J73" s="39"/>
      <c r="K73" s="39"/>
      <c r="L73" s="39"/>
      <c r="M73" s="39">
        <v>13.6</v>
      </c>
      <c r="N73" s="39"/>
      <c r="O73" s="39"/>
      <c r="P73" s="39">
        <v>18.5</v>
      </c>
      <c r="Q73" s="39"/>
      <c r="R73" s="39"/>
      <c r="S73" s="39"/>
      <c r="T73" s="39">
        <v>14.9</v>
      </c>
      <c r="U73" s="39">
        <v>14</v>
      </c>
      <c r="V73" s="39"/>
      <c r="W73" s="39"/>
      <c r="X73" s="39"/>
      <c r="Y73" s="39">
        <v>13.6</v>
      </c>
      <c r="Z73" s="39"/>
      <c r="AA73" s="39">
        <v>11.7</v>
      </c>
      <c r="AB73" s="39"/>
      <c r="AC73" s="39"/>
      <c r="AD73" s="39"/>
      <c r="AE73" s="39">
        <v>11.7</v>
      </c>
      <c r="AF73" s="39"/>
      <c r="AG73" s="39"/>
      <c r="AH73" s="39"/>
      <c r="AI73" s="39">
        <v>5.8</v>
      </c>
      <c r="AJ73" s="39">
        <v>10.7</v>
      </c>
      <c r="AK73" s="39"/>
      <c r="AL73" s="39">
        <v>8.8000000000000007</v>
      </c>
      <c r="AM73" s="39">
        <v>13.6</v>
      </c>
      <c r="AN73" s="39"/>
      <c r="AO73" s="39"/>
      <c r="AP73" s="39">
        <v>15.6</v>
      </c>
      <c r="AQ73" s="39">
        <v>7.8</v>
      </c>
      <c r="AR73" s="39"/>
      <c r="AS73" s="39">
        <v>6.8</v>
      </c>
      <c r="AT73" s="39">
        <v>10.7</v>
      </c>
      <c r="AU73" s="39">
        <v>10.7</v>
      </c>
      <c r="AV73" s="39">
        <v>16.600000000000001</v>
      </c>
      <c r="AW73" s="39"/>
      <c r="AX73" s="39">
        <v>19.5</v>
      </c>
      <c r="AY73" s="39">
        <v>10.7</v>
      </c>
      <c r="AZ73" s="39"/>
      <c r="BA73" s="39"/>
      <c r="BB73" s="39">
        <v>22.4</v>
      </c>
      <c r="BC73" s="39"/>
      <c r="BD73" s="39"/>
      <c r="BE73" s="39">
        <v>9.5</v>
      </c>
      <c r="BF73" s="39"/>
      <c r="BG73" s="39"/>
      <c r="BH73" s="39">
        <v>15.6</v>
      </c>
      <c r="BI73" s="39">
        <v>19.899999999999999</v>
      </c>
      <c r="BJ73" s="39"/>
      <c r="BK73" s="39"/>
      <c r="BL73" s="39"/>
      <c r="BM73" s="39">
        <v>15.6</v>
      </c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41">
        <f t="shared" ref="CF73:CF107" si="6">COUNT(D73:CE73)</f>
        <v>25</v>
      </c>
      <c r="CG73" s="39">
        <f t="shared" ref="CG73:CG107" si="7">ROUND(AVERAGE(C73:CE73),1)</f>
        <v>13.2</v>
      </c>
      <c r="CH73" s="42" cm="1">
        <f t="array" ref="CH73">IF(CF73&gt;=8,ROUND(AVERAGE(_xlfn.TAKE(_xlfn.TAKE(_xlfn._xlws.SORT(_xlfn.TAKE(_xlfn._xlws.FILTER(D73:CE73,D73:CE73&lt;&gt;""),1,-8),1,1,TRUE),,7),,-6)),1),"")</f>
        <v>16.3</v>
      </c>
      <c r="CI73" s="43" t="s">
        <v>7</v>
      </c>
      <c r="CJ73" s="44">
        <f t="shared" si="5"/>
        <v>-12.733000000000001</v>
      </c>
      <c r="CL73" cm="1">
        <f t="array" ref="CL73:CS73">IF(CF73&gt;=8,_xlfn.TAKE(_xlfn._xlws.FILTER(D73:CE73,D73:CE73&lt;&gt;""),1,-8),"")</f>
        <v>16.600000000000001</v>
      </c>
      <c r="CM73">
        <v>19.5</v>
      </c>
      <c r="CN73">
        <v>10.7</v>
      </c>
      <c r="CO73">
        <v>22.4</v>
      </c>
      <c r="CP73">
        <v>9.5</v>
      </c>
      <c r="CQ73">
        <v>15.6</v>
      </c>
      <c r="CR73">
        <v>19.899999999999999</v>
      </c>
      <c r="CS73">
        <v>15.6</v>
      </c>
    </row>
    <row r="74" spans="1:97" ht="15" x14ac:dyDescent="0.25">
      <c r="A74" s="68">
        <v>2200575</v>
      </c>
      <c r="B74" s="22" t="s">
        <v>187</v>
      </c>
      <c r="C74" s="32" t="s">
        <v>188</v>
      </c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>
        <v>8.8000000000000007</v>
      </c>
      <c r="Z74" s="39"/>
      <c r="AA74" s="39">
        <v>11.7</v>
      </c>
      <c r="AB74" s="39"/>
      <c r="AC74" s="39"/>
      <c r="AD74" s="39"/>
      <c r="AE74" s="39"/>
      <c r="AF74" s="39"/>
      <c r="AG74" s="39">
        <v>15.2</v>
      </c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>
        <v>13.6</v>
      </c>
      <c r="AZ74" s="39"/>
      <c r="BA74" s="39"/>
      <c r="BB74" s="39">
        <v>11.7</v>
      </c>
      <c r="BC74" s="39">
        <v>6.8</v>
      </c>
      <c r="BD74" s="39">
        <v>15.6</v>
      </c>
      <c r="BE74" s="39">
        <v>13.3</v>
      </c>
      <c r="BF74" s="39">
        <v>14.6</v>
      </c>
      <c r="BG74" s="39"/>
      <c r="BH74" s="39">
        <v>17.5</v>
      </c>
      <c r="BI74" s="39">
        <v>10.4</v>
      </c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41">
        <f>COUNT(D74:CE74)</f>
        <v>11</v>
      </c>
      <c r="CG74" s="39">
        <f>ROUND(AVERAGE(C74:CE74),1)</f>
        <v>12.7</v>
      </c>
      <c r="CH74" s="42" cm="1">
        <f t="array" ref="CH74">IF(CF74&gt;=8,ROUND(AVERAGE(_xlfn.TAKE(_xlfn.TAKE(_xlfn._xlws.SORT(_xlfn.TAKE(_xlfn._xlws.FILTER(D74:CE74,D74:CE74&lt;&gt;""),1,-8),1,1,TRUE),,7),,-6)),1),"")</f>
        <v>13.2</v>
      </c>
      <c r="CI74" s="43" t="s">
        <v>7</v>
      </c>
      <c r="CJ74" s="44">
        <f t="shared" si="5"/>
        <v>-9.5500000000000007</v>
      </c>
      <c r="CL74" cm="1">
        <f t="array" ref="CL74:CS74">IF(CF74&gt;=8,_xlfn.TAKE(_xlfn._xlws.FILTER(D74:CE74,D74:CE74&lt;&gt;""),1,-8),"")</f>
        <v>13.6</v>
      </c>
      <c r="CM74">
        <v>11.7</v>
      </c>
      <c r="CN74">
        <v>6.8</v>
      </c>
      <c r="CO74">
        <v>15.6</v>
      </c>
      <c r="CP74">
        <v>13.3</v>
      </c>
      <c r="CQ74">
        <v>14.6</v>
      </c>
      <c r="CR74">
        <v>17.5</v>
      </c>
      <c r="CS74">
        <v>10.4</v>
      </c>
    </row>
    <row r="75" spans="1:97" ht="15" customHeight="1" x14ac:dyDescent="0.2">
      <c r="A75" s="38">
        <v>2051051</v>
      </c>
      <c r="B75" s="22" t="s">
        <v>126</v>
      </c>
      <c r="C75" s="32" t="s">
        <v>128</v>
      </c>
      <c r="D75" s="39">
        <v>11.7</v>
      </c>
      <c r="E75" s="39">
        <v>12.7</v>
      </c>
      <c r="F75" s="39">
        <v>11.7</v>
      </c>
      <c r="G75" s="39">
        <v>8.8000000000000007</v>
      </c>
      <c r="H75" s="40">
        <v>9.5</v>
      </c>
      <c r="I75" s="40">
        <v>12.7</v>
      </c>
      <c r="J75" s="39"/>
      <c r="K75" s="39">
        <v>3.9</v>
      </c>
      <c r="L75" s="39">
        <v>19.5</v>
      </c>
      <c r="M75" s="39"/>
      <c r="N75" s="39"/>
      <c r="O75" s="39">
        <v>18</v>
      </c>
      <c r="P75" s="39">
        <v>15.6</v>
      </c>
      <c r="Q75" s="39">
        <v>11.7</v>
      </c>
      <c r="R75" s="39">
        <v>11.4</v>
      </c>
      <c r="S75" s="39">
        <v>16.600000000000001</v>
      </c>
      <c r="T75" s="39">
        <v>12.1</v>
      </c>
      <c r="U75" s="39">
        <v>16.899999999999999</v>
      </c>
      <c r="V75" s="39">
        <v>10.4</v>
      </c>
      <c r="W75" s="39">
        <v>15.6</v>
      </c>
      <c r="X75" s="39"/>
      <c r="Y75" s="39">
        <v>8.8000000000000007</v>
      </c>
      <c r="Z75" s="39"/>
      <c r="AA75" s="39">
        <v>10.7</v>
      </c>
      <c r="AB75" s="39">
        <v>10.7</v>
      </c>
      <c r="AC75" s="39"/>
      <c r="AD75" s="39"/>
      <c r="AE75" s="39">
        <v>5.8</v>
      </c>
      <c r="AF75" s="39"/>
      <c r="AG75" s="39">
        <v>4.9000000000000004</v>
      </c>
      <c r="AH75" s="39"/>
      <c r="AI75" s="39">
        <v>8.8000000000000007</v>
      </c>
      <c r="AJ75" s="39">
        <v>11.2</v>
      </c>
      <c r="AK75" s="39">
        <v>11.7</v>
      </c>
      <c r="AL75" s="39">
        <v>7.8</v>
      </c>
      <c r="AM75" s="39">
        <v>5.8</v>
      </c>
      <c r="AN75" s="39">
        <v>4.9000000000000004</v>
      </c>
      <c r="AO75" s="39">
        <v>14.9</v>
      </c>
      <c r="AP75" s="39">
        <v>12.1</v>
      </c>
      <c r="AQ75" s="39">
        <v>12.1</v>
      </c>
      <c r="AR75" s="39">
        <v>6.8</v>
      </c>
      <c r="AS75" s="39">
        <v>4.7</v>
      </c>
      <c r="AT75" s="39">
        <v>13.1</v>
      </c>
      <c r="AU75" s="39">
        <v>13.1</v>
      </c>
      <c r="AV75" s="39">
        <v>11.2</v>
      </c>
      <c r="AW75" s="39">
        <v>9.6999999999999993</v>
      </c>
      <c r="AX75" s="39">
        <v>8.4</v>
      </c>
      <c r="AY75" s="39">
        <v>7.5</v>
      </c>
      <c r="AZ75" s="39"/>
      <c r="BA75" s="39"/>
      <c r="BB75" s="39">
        <v>8.4</v>
      </c>
      <c r="BC75" s="39"/>
      <c r="BD75" s="39">
        <v>12.1</v>
      </c>
      <c r="BE75" s="39">
        <v>4.7</v>
      </c>
      <c r="BF75" s="39"/>
      <c r="BG75" s="39"/>
      <c r="BH75" s="39">
        <v>10.3</v>
      </c>
      <c r="BI75" s="39">
        <v>14.9</v>
      </c>
      <c r="BJ75" s="39"/>
      <c r="BK75" s="39"/>
      <c r="BL75" s="39"/>
      <c r="BM75" s="39">
        <v>12.7</v>
      </c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41">
        <f t="shared" si="6"/>
        <v>45</v>
      </c>
      <c r="CG75" s="39">
        <f t="shared" si="7"/>
        <v>10.8</v>
      </c>
      <c r="CH75" s="42" cm="1">
        <f t="array" ref="CH75">IF(CF75&gt;=8,ROUND(AVERAGE(_xlfn.TAKE(_xlfn.TAKE(_xlfn._xlws.SORT(_xlfn.TAKE(_xlfn._xlws.FILTER(D75:CE75,D75:CE75&lt;&gt;""),1,-8),1,1,TRUE),,7),,-6)),1),"")</f>
        <v>9.9</v>
      </c>
      <c r="CI75" s="43" t="s">
        <v>6</v>
      </c>
      <c r="CJ75" s="44">
        <f t="shared" si="5"/>
        <v>-8.5879999999999992</v>
      </c>
      <c r="CL75" cm="1">
        <f t="array" ref="CL75:CS75">IF(CF75&gt;=8,_xlfn.TAKE(_xlfn._xlws.FILTER(D75:CE75,D75:CE75&lt;&gt;""),1,-8),"")</f>
        <v>8.4</v>
      </c>
      <c r="CM75">
        <v>7.5</v>
      </c>
      <c r="CN75">
        <v>8.4</v>
      </c>
      <c r="CO75">
        <v>12.1</v>
      </c>
      <c r="CP75">
        <v>4.7</v>
      </c>
      <c r="CQ75">
        <v>10.3</v>
      </c>
      <c r="CR75">
        <v>14.9</v>
      </c>
      <c r="CS75">
        <v>12.7</v>
      </c>
    </row>
    <row r="76" spans="1:97" ht="15" customHeight="1" x14ac:dyDescent="0.25">
      <c r="A76" s="68">
        <v>6795006</v>
      </c>
      <c r="B76" s="22" t="s">
        <v>53</v>
      </c>
      <c r="C76" s="32" t="s">
        <v>158</v>
      </c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>
        <v>19.899999999999999</v>
      </c>
      <c r="P76" s="39"/>
      <c r="Q76" s="39"/>
      <c r="R76" s="39">
        <v>19</v>
      </c>
      <c r="S76" s="39"/>
      <c r="T76" s="39"/>
      <c r="U76" s="39"/>
      <c r="V76" s="39">
        <v>12.7</v>
      </c>
      <c r="W76" s="39"/>
      <c r="X76" s="39"/>
      <c r="Y76" s="39"/>
      <c r="Z76" s="39"/>
      <c r="AA76" s="39">
        <v>16.600000000000001</v>
      </c>
      <c r="AB76" s="39">
        <v>15.6</v>
      </c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>
        <v>12.9</v>
      </c>
      <c r="AZ76" s="39"/>
      <c r="BA76" s="39"/>
      <c r="BB76" s="39"/>
      <c r="BC76" s="39"/>
      <c r="BD76" s="39"/>
      <c r="BE76" s="39"/>
      <c r="BF76" s="39">
        <v>22.4</v>
      </c>
      <c r="BG76" s="39"/>
      <c r="BH76" s="39">
        <v>20.9</v>
      </c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41">
        <f t="shared" si="6"/>
        <v>8</v>
      </c>
      <c r="CG76" s="39">
        <f t="shared" si="7"/>
        <v>17.5</v>
      </c>
      <c r="CH76" s="42" cm="1">
        <f t="array" ref="CH76">IF(CF76&gt;=8,ROUND(AVERAGE(_xlfn.TAKE(_xlfn.TAKE(_xlfn._xlws.SORT(_xlfn.TAKE(_xlfn._xlws.FILTER(D76:CE76,D76:CE76&lt;&gt;""),1,-8),1,1,TRUE),,7),,-6)),1),"")</f>
        <v>17.5</v>
      </c>
      <c r="CI76" s="43" t="s">
        <v>7</v>
      </c>
      <c r="CJ76" s="44">
        <f t="shared" si="5"/>
        <v>-13.965</v>
      </c>
      <c r="CL76" cm="1">
        <f t="array" ref="CL76:CS76">IF(CF76&gt;=8,_xlfn.TAKE(_xlfn._xlws.FILTER(D76:CE76,D76:CE76&lt;&gt;""),1,-8),"")</f>
        <v>19.899999999999999</v>
      </c>
      <c r="CM76">
        <v>19</v>
      </c>
      <c r="CN76">
        <v>12.7</v>
      </c>
      <c r="CO76">
        <v>16.600000000000001</v>
      </c>
      <c r="CP76">
        <v>15.6</v>
      </c>
      <c r="CQ76">
        <v>12.9</v>
      </c>
      <c r="CR76">
        <v>22.4</v>
      </c>
      <c r="CS76">
        <v>20.9</v>
      </c>
    </row>
    <row r="77" spans="1:97" ht="15" x14ac:dyDescent="0.2">
      <c r="A77" s="38">
        <v>8815427</v>
      </c>
      <c r="B77" s="22" t="s">
        <v>53</v>
      </c>
      <c r="C77" s="32" t="s">
        <v>54</v>
      </c>
      <c r="D77" s="39">
        <v>22.4</v>
      </c>
      <c r="E77" s="39">
        <v>24.4</v>
      </c>
      <c r="F77" s="39">
        <v>15.6</v>
      </c>
      <c r="G77" s="39"/>
      <c r="H77" s="40"/>
      <c r="I77" s="40">
        <v>22.4</v>
      </c>
      <c r="J77" s="39"/>
      <c r="K77" s="39"/>
      <c r="L77" s="39"/>
      <c r="M77" s="39">
        <v>24.4</v>
      </c>
      <c r="N77" s="39"/>
      <c r="O77" s="39"/>
      <c r="P77" s="39"/>
      <c r="Q77" s="39"/>
      <c r="R77" s="39">
        <v>26.3</v>
      </c>
      <c r="S77" s="39">
        <v>20.5</v>
      </c>
      <c r="T77" s="39"/>
      <c r="U77" s="39"/>
      <c r="V77" s="39"/>
      <c r="W77" s="39">
        <v>24.4</v>
      </c>
      <c r="X77" s="39"/>
      <c r="Y77" s="39">
        <v>28.3</v>
      </c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>
        <v>40.9</v>
      </c>
      <c r="BD77" s="39">
        <v>23.3</v>
      </c>
      <c r="BE77" s="39">
        <v>18.5</v>
      </c>
      <c r="BF77" s="39"/>
      <c r="BG77" s="39"/>
      <c r="BH77" s="39">
        <v>27.3</v>
      </c>
      <c r="BI77" s="39">
        <v>22.3</v>
      </c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41">
        <f t="shared" si="6"/>
        <v>14</v>
      </c>
      <c r="CG77" s="39">
        <f t="shared" si="7"/>
        <v>24.4</v>
      </c>
      <c r="CH77" s="42" cm="1">
        <f t="array" ref="CH77">IF(CF77&gt;=8,ROUND(AVERAGE(_xlfn.TAKE(_xlfn.TAKE(_xlfn._xlws.SORT(_xlfn.TAKE(_xlfn._xlws.FILTER(D77:CE77,D77:CE77&lt;&gt;""),1,-8),1,1,TRUE),,7),,-6)),1),"")</f>
        <v>24.4</v>
      </c>
      <c r="CI77" s="43" t="s">
        <v>7</v>
      </c>
      <c r="CJ77" s="44">
        <f t="shared" si="5"/>
        <v>-21.047999999999998</v>
      </c>
      <c r="CL77" cm="1">
        <f t="array" ref="CL77:CS77">IF(CF77&gt;=8,_xlfn.TAKE(_xlfn._xlws.FILTER(D77:CE77,D77:CE77&lt;&gt;""),1,-8),"")</f>
        <v>20.5</v>
      </c>
      <c r="CM77">
        <v>24.4</v>
      </c>
      <c r="CN77">
        <v>28.3</v>
      </c>
      <c r="CO77">
        <v>40.9</v>
      </c>
      <c r="CP77">
        <v>23.3</v>
      </c>
      <c r="CQ77">
        <v>18.5</v>
      </c>
      <c r="CR77">
        <v>27.3</v>
      </c>
      <c r="CS77">
        <v>22.3</v>
      </c>
    </row>
    <row r="78" spans="1:97" ht="15" x14ac:dyDescent="0.2">
      <c r="A78" s="38">
        <v>8847614</v>
      </c>
      <c r="B78" s="22" t="s">
        <v>101</v>
      </c>
      <c r="C78" s="32" t="s">
        <v>104</v>
      </c>
      <c r="D78" s="39"/>
      <c r="E78" s="39"/>
      <c r="F78" s="39"/>
      <c r="G78" s="39">
        <v>17.5</v>
      </c>
      <c r="H78" s="40"/>
      <c r="I78" s="40"/>
      <c r="J78" s="39"/>
      <c r="K78" s="39">
        <v>13.6</v>
      </c>
      <c r="L78" s="39">
        <v>12.3</v>
      </c>
      <c r="M78" s="39">
        <v>10.7</v>
      </c>
      <c r="N78" s="39"/>
      <c r="O78" s="39"/>
      <c r="P78" s="39"/>
      <c r="Q78" s="39"/>
      <c r="R78" s="39">
        <v>17.100000000000001</v>
      </c>
      <c r="S78" s="39"/>
      <c r="T78" s="39">
        <v>20.5</v>
      </c>
      <c r="U78" s="39">
        <v>17.5</v>
      </c>
      <c r="V78" s="39">
        <v>22.8</v>
      </c>
      <c r="W78" s="39">
        <v>13.6</v>
      </c>
      <c r="X78" s="39"/>
      <c r="Y78" s="39">
        <v>14.6</v>
      </c>
      <c r="Z78" s="39"/>
      <c r="AA78" s="39">
        <v>13.6</v>
      </c>
      <c r="AB78" s="39">
        <v>19.5</v>
      </c>
      <c r="AC78" s="39"/>
      <c r="AD78" s="39"/>
      <c r="AE78" s="39">
        <v>14.6</v>
      </c>
      <c r="AF78" s="39"/>
      <c r="AG78" s="39"/>
      <c r="AH78" s="39"/>
      <c r="AI78" s="39">
        <v>21.4</v>
      </c>
      <c r="AJ78" s="39"/>
      <c r="AK78" s="39">
        <v>18.5</v>
      </c>
      <c r="AL78" s="39"/>
      <c r="AM78" s="39">
        <v>17.5</v>
      </c>
      <c r="AN78" s="39">
        <v>17.5</v>
      </c>
      <c r="AO78" s="39">
        <v>8.8000000000000007</v>
      </c>
      <c r="AP78" s="39">
        <v>16.600000000000001</v>
      </c>
      <c r="AQ78" s="39">
        <v>15.6</v>
      </c>
      <c r="AR78" s="39">
        <v>17.5</v>
      </c>
      <c r="AS78" s="39"/>
      <c r="AT78" s="39"/>
      <c r="AU78" s="39">
        <v>15.6</v>
      </c>
      <c r="AV78" s="39"/>
      <c r="AW78" s="39">
        <v>6.8</v>
      </c>
      <c r="AX78" s="39">
        <v>10.7</v>
      </c>
      <c r="AY78" s="39">
        <v>9.6999999999999993</v>
      </c>
      <c r="AZ78" s="39"/>
      <c r="BA78" s="39"/>
      <c r="BB78" s="39">
        <v>7.8</v>
      </c>
      <c r="BC78" s="39">
        <v>13.6</v>
      </c>
      <c r="BD78" s="39">
        <v>13.6</v>
      </c>
      <c r="BE78" s="39">
        <v>14.2</v>
      </c>
      <c r="BF78" s="39">
        <v>12.7</v>
      </c>
      <c r="BG78" s="39"/>
      <c r="BH78" s="39">
        <v>10.7</v>
      </c>
      <c r="BI78" s="39">
        <v>11.2</v>
      </c>
      <c r="BJ78" s="39">
        <v>20.5</v>
      </c>
      <c r="BK78" s="39"/>
      <c r="BL78" s="39"/>
      <c r="BM78" s="39">
        <v>10.7</v>
      </c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41">
        <f t="shared" si="6"/>
        <v>34</v>
      </c>
      <c r="CG78" s="39">
        <f t="shared" si="7"/>
        <v>14.7</v>
      </c>
      <c r="CH78" s="42" cm="1">
        <f t="array" ref="CH78">IF(CF78&gt;=8,ROUND(AVERAGE(_xlfn.TAKE(_xlfn.TAKE(_xlfn._xlws.SORT(_xlfn.TAKE(_xlfn._xlws.FILTER(D78:CE78,D78:CE78&lt;&gt;""),1,-8),1,1,TRUE),,7),,-6)),1),"")</f>
        <v>12.7</v>
      </c>
      <c r="CI78" s="43" t="s">
        <v>7</v>
      </c>
      <c r="CJ78" s="44">
        <f t="shared" si="5"/>
        <v>-9.0370000000000008</v>
      </c>
      <c r="CL78" cm="1">
        <f t="array" ref="CL78:CS78">IF(CF78&gt;=8,_xlfn.TAKE(_xlfn._xlws.FILTER(D78:CE78,D78:CE78&lt;&gt;""),1,-8),"")</f>
        <v>13.6</v>
      </c>
      <c r="CM78">
        <v>13.6</v>
      </c>
      <c r="CN78">
        <v>14.2</v>
      </c>
      <c r="CO78">
        <v>12.7</v>
      </c>
      <c r="CP78">
        <v>10.7</v>
      </c>
      <c r="CQ78">
        <v>11.2</v>
      </c>
      <c r="CR78">
        <v>20.5</v>
      </c>
      <c r="CS78">
        <v>10.7</v>
      </c>
    </row>
    <row r="79" spans="1:97" ht="15" x14ac:dyDescent="0.25">
      <c r="A79" s="68">
        <v>9270746</v>
      </c>
      <c r="B79" s="22" t="s">
        <v>236</v>
      </c>
      <c r="C79" s="32" t="s">
        <v>237</v>
      </c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>
        <v>18.5</v>
      </c>
      <c r="BF79" s="39"/>
      <c r="BG79" s="39"/>
      <c r="BH79" s="39">
        <v>27.3</v>
      </c>
      <c r="BI79" s="39">
        <v>19.899999999999999</v>
      </c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41">
        <f t="shared" si="6"/>
        <v>3</v>
      </c>
      <c r="CG79" s="39">
        <f t="shared" si="7"/>
        <v>21.9</v>
      </c>
      <c r="CH79" s="42" t="str" cm="1">
        <f t="array" ref="CH79">IF(CF79&gt;=8,ROUND(AVERAGE(_xlfn.TAKE(_xlfn.TAKE(_xlfn._xlws.SORT(_xlfn.TAKE(_xlfn._xlws.FILTER(D79:CE79,D79:CE79&lt;&gt;""),1,-8),1,1,TRUE),,7),,-6)),1),"")</f>
        <v/>
      </c>
      <c r="CI79" s="43" t="s">
        <v>7</v>
      </c>
      <c r="CJ79" s="44" t="str">
        <f t="shared" si="5"/>
        <v/>
      </c>
    </row>
    <row r="80" spans="1:97" ht="15" customHeight="1" x14ac:dyDescent="0.2">
      <c r="A80" s="38">
        <v>10838064</v>
      </c>
      <c r="B80" s="22" t="s">
        <v>60</v>
      </c>
      <c r="C80" s="32" t="s">
        <v>61</v>
      </c>
      <c r="D80" s="39">
        <v>20.5</v>
      </c>
      <c r="E80" s="39">
        <v>13.6</v>
      </c>
      <c r="F80" s="39"/>
      <c r="G80" s="39">
        <v>22.4</v>
      </c>
      <c r="H80" s="40">
        <v>23.4</v>
      </c>
      <c r="I80" s="40">
        <v>15.6</v>
      </c>
      <c r="J80" s="39"/>
      <c r="K80" s="39">
        <v>21.4</v>
      </c>
      <c r="L80" s="39">
        <v>20.5</v>
      </c>
      <c r="M80" s="39">
        <v>16.600000000000001</v>
      </c>
      <c r="N80" s="39"/>
      <c r="O80" s="39">
        <v>15.6</v>
      </c>
      <c r="P80" s="39"/>
      <c r="Q80" s="39">
        <v>18.5</v>
      </c>
      <c r="R80" s="39">
        <v>17.5</v>
      </c>
      <c r="S80" s="39">
        <v>22.4</v>
      </c>
      <c r="T80" s="39">
        <v>16.600000000000001</v>
      </c>
      <c r="U80" s="39">
        <v>14.6</v>
      </c>
      <c r="V80" s="39">
        <v>17.100000000000001</v>
      </c>
      <c r="W80" s="39"/>
      <c r="X80" s="39"/>
      <c r="Y80" s="39">
        <v>17.5</v>
      </c>
      <c r="Z80" s="39"/>
      <c r="AA80" s="39">
        <v>22.4</v>
      </c>
      <c r="AB80" s="39">
        <v>18.5</v>
      </c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>
        <v>22.4</v>
      </c>
      <c r="AZ80" s="39"/>
      <c r="BA80" s="39"/>
      <c r="BB80" s="39"/>
      <c r="BC80" s="39">
        <v>23.4</v>
      </c>
      <c r="BD80" s="39">
        <v>19.5</v>
      </c>
      <c r="BE80" s="39"/>
      <c r="BF80" s="39"/>
      <c r="BG80" s="39"/>
      <c r="BH80" s="39">
        <v>18.5</v>
      </c>
      <c r="BI80" s="39">
        <v>21.4</v>
      </c>
      <c r="BJ80" s="39">
        <v>14.6</v>
      </c>
      <c r="BK80" s="39"/>
      <c r="BL80" s="39"/>
      <c r="BM80" s="39">
        <v>16.600000000000001</v>
      </c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41">
        <f t="shared" si="6"/>
        <v>25</v>
      </c>
      <c r="CG80" s="39">
        <f t="shared" si="7"/>
        <v>18.8</v>
      </c>
      <c r="CH80" s="42" cm="1">
        <f t="array" ref="CH80">IF(CF80&gt;=8,ROUND(AVERAGE(_xlfn.TAKE(_xlfn.TAKE(_xlfn._xlws.SORT(_xlfn.TAKE(_xlfn._xlws.FILTER(D80:CE80,D80:CE80&lt;&gt;""),1,-8),1,1,TRUE),,7),,-6)),1),"")</f>
        <v>19.5</v>
      </c>
      <c r="CI80" s="43" t="s">
        <v>7</v>
      </c>
      <c r="CJ80" s="44">
        <f t="shared" si="5"/>
        <v>-16.018000000000001</v>
      </c>
      <c r="CL80" cm="1">
        <f t="array" ref="CL80:CS80">IF(CF80&gt;=8,_xlfn.TAKE(_xlfn._xlws.FILTER(D80:CE80,D80:CE80&lt;&gt;""),1,-8),"")</f>
        <v>18.5</v>
      </c>
      <c r="CM80">
        <v>22.4</v>
      </c>
      <c r="CN80">
        <v>23.4</v>
      </c>
      <c r="CO80">
        <v>19.5</v>
      </c>
      <c r="CP80">
        <v>18.5</v>
      </c>
      <c r="CQ80">
        <v>21.4</v>
      </c>
      <c r="CR80">
        <v>14.6</v>
      </c>
      <c r="CS80">
        <v>16.600000000000001</v>
      </c>
    </row>
    <row r="81" spans="1:97" ht="15" customHeight="1" x14ac:dyDescent="0.2">
      <c r="A81" s="38">
        <v>5474145</v>
      </c>
      <c r="B81" s="22" t="s">
        <v>79</v>
      </c>
      <c r="C81" s="32" t="s">
        <v>81</v>
      </c>
      <c r="D81" s="39"/>
      <c r="E81" s="39"/>
      <c r="F81" s="39">
        <v>10.7</v>
      </c>
      <c r="G81" s="39"/>
      <c r="H81" s="40"/>
      <c r="I81" s="40"/>
      <c r="J81" s="39"/>
      <c r="K81" s="39"/>
      <c r="L81" s="39"/>
      <c r="M81" s="39">
        <v>11.7</v>
      </c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41">
        <f t="shared" si="6"/>
        <v>2</v>
      </c>
      <c r="CG81" s="39">
        <f t="shared" si="7"/>
        <v>11.2</v>
      </c>
      <c r="CH81" s="42" t="str" cm="1">
        <f t="array" ref="CH81">IF(CF81&gt;=8,ROUND(AVERAGE(_xlfn.TAKE(_xlfn.TAKE(_xlfn._xlws.SORT(_xlfn.TAKE(_xlfn._xlws.FILTER(D81:CE81,D81:CE81&lt;&gt;""),1,-8),1,1,TRUE),,7),,-6)),1),"")</f>
        <v/>
      </c>
      <c r="CI81" s="43" t="s">
        <v>7</v>
      </c>
      <c r="CJ81" s="44" t="str">
        <f t="shared" si="5"/>
        <v/>
      </c>
      <c r="CL81" t="str" cm="1">
        <f t="array" ref="CL81">IF(CF81&gt;=8,_xlfn.TAKE(_xlfn._xlws.FILTER(D81:CE81,D81:CE81&lt;&gt;""),1,-8),"")</f>
        <v/>
      </c>
    </row>
    <row r="82" spans="1:97" ht="15" customHeight="1" x14ac:dyDescent="0.2">
      <c r="A82" s="38">
        <v>9832150</v>
      </c>
      <c r="B82" s="22" t="s">
        <v>71</v>
      </c>
      <c r="C82" s="32" t="s">
        <v>72</v>
      </c>
      <c r="D82" s="39">
        <v>8.8000000000000007</v>
      </c>
      <c r="E82" s="39"/>
      <c r="F82" s="39"/>
      <c r="G82" s="39"/>
      <c r="H82" s="40">
        <v>10.4</v>
      </c>
      <c r="I82" s="40"/>
      <c r="J82" s="39"/>
      <c r="K82" s="39"/>
      <c r="L82" s="39"/>
      <c r="M82" s="39"/>
      <c r="N82" s="39"/>
      <c r="O82" s="39"/>
      <c r="P82" s="39">
        <v>11.7</v>
      </c>
      <c r="Q82" s="39"/>
      <c r="R82" s="39"/>
      <c r="S82" s="39"/>
      <c r="T82" s="39">
        <v>12.1</v>
      </c>
      <c r="U82" s="39">
        <v>14.9</v>
      </c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>
        <v>8.8000000000000007</v>
      </c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41">
        <f t="shared" si="6"/>
        <v>6</v>
      </c>
      <c r="CG82" s="39">
        <f t="shared" si="7"/>
        <v>11.1</v>
      </c>
      <c r="CH82" s="42" t="str" cm="1">
        <f t="array" ref="CH82">IF(CF82&gt;=8,ROUND(AVERAGE(_xlfn.TAKE(_xlfn.TAKE(_xlfn._xlws.SORT(_xlfn.TAKE(_xlfn._xlws.FILTER(D82:CE82,D82:CE82&lt;&gt;""),1,-8),1,1,TRUE),,7),,-6)),1),"")</f>
        <v/>
      </c>
      <c r="CI82" s="43" t="s">
        <v>7</v>
      </c>
      <c r="CJ82" s="44" t="str">
        <f t="shared" si="5"/>
        <v/>
      </c>
      <c r="CL82" t="str" cm="1">
        <f t="array" ref="CL82">IF(CF82&gt;=8,_xlfn.TAKE(_xlfn._xlws.FILTER(D82:CE82,D82:CE82&lt;&gt;""),1,-8),"")</f>
        <v/>
      </c>
    </row>
    <row r="83" spans="1:97" ht="15" customHeight="1" x14ac:dyDescent="0.2">
      <c r="A83" s="13">
        <v>9640570</v>
      </c>
      <c r="B83" s="22" t="s">
        <v>29</v>
      </c>
      <c r="C83" s="32" t="s">
        <v>30</v>
      </c>
      <c r="D83" s="39"/>
      <c r="E83" s="39"/>
      <c r="F83" s="39"/>
      <c r="G83" s="39"/>
      <c r="H83" s="40"/>
      <c r="I83" s="40">
        <v>18.5</v>
      </c>
      <c r="J83" s="39"/>
      <c r="K83" s="39">
        <v>23.4</v>
      </c>
      <c r="L83" s="39">
        <v>13.3</v>
      </c>
      <c r="M83" s="39"/>
      <c r="N83" s="39"/>
      <c r="O83" s="39">
        <v>15.2</v>
      </c>
      <c r="P83" s="39">
        <v>14.6</v>
      </c>
      <c r="Q83" s="39">
        <v>15.6</v>
      </c>
      <c r="R83" s="39">
        <v>17.100000000000001</v>
      </c>
      <c r="S83" s="39">
        <v>15.6</v>
      </c>
      <c r="T83" s="39">
        <v>9.4</v>
      </c>
      <c r="U83" s="39">
        <v>12.3</v>
      </c>
      <c r="V83" s="39">
        <v>15.2</v>
      </c>
      <c r="W83" s="39"/>
      <c r="X83" s="39"/>
      <c r="Y83" s="39">
        <v>14.6</v>
      </c>
      <c r="Z83" s="39"/>
      <c r="AA83" s="39"/>
      <c r="AB83" s="39">
        <v>13.6</v>
      </c>
      <c r="AC83" s="39"/>
      <c r="AD83" s="39"/>
      <c r="AE83" s="39">
        <v>12.7</v>
      </c>
      <c r="AF83" s="39"/>
      <c r="AG83" s="39"/>
      <c r="AH83" s="39">
        <v>10.7</v>
      </c>
      <c r="AI83" s="39">
        <v>10.7</v>
      </c>
      <c r="AJ83" s="39"/>
      <c r="AK83" s="39">
        <v>10.7</v>
      </c>
      <c r="AL83" s="39">
        <v>11.7</v>
      </c>
      <c r="AM83" s="39">
        <v>12.7</v>
      </c>
      <c r="AN83" s="39"/>
      <c r="AO83" s="39"/>
      <c r="AP83" s="39"/>
      <c r="AQ83" s="39"/>
      <c r="AR83" s="39">
        <v>12.7</v>
      </c>
      <c r="AS83" s="39">
        <v>12.7</v>
      </c>
      <c r="AT83" s="39">
        <v>13.6</v>
      </c>
      <c r="AU83" s="39"/>
      <c r="AV83" s="39">
        <v>19.5</v>
      </c>
      <c r="AW83" s="39">
        <v>9.6999999999999993</v>
      </c>
      <c r="AX83" s="39"/>
      <c r="AY83" s="39"/>
      <c r="AZ83" s="39"/>
      <c r="BA83" s="39"/>
      <c r="BB83" s="39">
        <v>16.600000000000001</v>
      </c>
      <c r="BC83" s="39">
        <v>14.6</v>
      </c>
      <c r="BD83" s="39">
        <v>14.6</v>
      </c>
      <c r="BE83" s="39">
        <v>15.2</v>
      </c>
      <c r="BF83" s="39">
        <v>15.6</v>
      </c>
      <c r="BG83" s="39"/>
      <c r="BH83" s="39">
        <v>17.5</v>
      </c>
      <c r="BI83" s="39">
        <v>14.2</v>
      </c>
      <c r="BJ83" s="39">
        <v>9.6999999999999993</v>
      </c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41">
        <f t="shared" si="6"/>
        <v>32</v>
      </c>
      <c r="CG83" s="39">
        <f t="shared" si="7"/>
        <v>14.2</v>
      </c>
      <c r="CH83" s="42" cm="1">
        <f t="array" ref="CH83">IF(CF83&gt;=8,ROUND(AVERAGE(_xlfn.TAKE(_xlfn.TAKE(_xlfn._xlws.SORT(_xlfn.TAKE(_xlfn._xlws.FILTER(D83:CE83,D83:CE83&lt;&gt;""),1,-8),1,1,TRUE),,7),,-6)),1),"")</f>
        <v>15.1</v>
      </c>
      <c r="CI83" s="43" t="s">
        <v>7</v>
      </c>
      <c r="CJ83" s="44">
        <f t="shared" si="5"/>
        <v>-11.500999999999999</v>
      </c>
      <c r="CL83" cm="1">
        <f t="array" ref="CL83:CS83">IF(CF83&gt;=8,_xlfn.TAKE(_xlfn._xlws.FILTER(D83:CE83,D83:CE83&lt;&gt;""),1,-8),"")</f>
        <v>16.600000000000001</v>
      </c>
      <c r="CM83">
        <v>14.6</v>
      </c>
      <c r="CN83">
        <v>14.6</v>
      </c>
      <c r="CO83">
        <v>15.2</v>
      </c>
      <c r="CP83">
        <v>15.6</v>
      </c>
      <c r="CQ83">
        <v>17.5</v>
      </c>
      <c r="CR83">
        <v>14.2</v>
      </c>
      <c r="CS83">
        <v>9.6999999999999993</v>
      </c>
    </row>
    <row r="84" spans="1:97" ht="15" customHeight="1" x14ac:dyDescent="0.25">
      <c r="A84" s="68">
        <v>12081390</v>
      </c>
      <c r="B84" s="22" t="s">
        <v>191</v>
      </c>
      <c r="C84" s="32" t="s">
        <v>192</v>
      </c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>
        <v>18.5</v>
      </c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41">
        <f t="shared" si="6"/>
        <v>1</v>
      </c>
      <c r="CG84" s="39">
        <f t="shared" si="7"/>
        <v>18.5</v>
      </c>
      <c r="CH84" s="42" t="str" cm="1">
        <f t="array" ref="CH84">IF(CF84&gt;=8,ROUND(AVERAGE(_xlfn.TAKE(_xlfn.TAKE(_xlfn._xlws.SORT(_xlfn.TAKE(_xlfn._xlws.FILTER(D84:CE84,D84:CE84&lt;&gt;""),1,-8),1,1,TRUE),,7),,-6)),1),"")</f>
        <v/>
      </c>
      <c r="CI84" s="43" t="s">
        <v>7</v>
      </c>
      <c r="CJ84" s="44" t="str">
        <f t="shared" si="5"/>
        <v/>
      </c>
      <c r="CL84" t="str" cm="1">
        <f t="array" ref="CL84">IF(CF84&gt;=8,_xlfn.TAKE(_xlfn._xlws.FILTER(D84:CE84,D84:CE84&lt;&gt;""),1,-8),"")</f>
        <v/>
      </c>
    </row>
    <row r="85" spans="1:97" ht="15" x14ac:dyDescent="0.2">
      <c r="A85" s="38">
        <v>12087971</v>
      </c>
      <c r="B85" s="22" t="s">
        <v>123</v>
      </c>
      <c r="C85" s="32" t="s">
        <v>121</v>
      </c>
      <c r="D85" s="39">
        <v>17.5</v>
      </c>
      <c r="E85" s="39">
        <v>18.5</v>
      </c>
      <c r="F85" s="39"/>
      <c r="G85" s="39"/>
      <c r="H85" s="40"/>
      <c r="I85" s="40">
        <v>17.5</v>
      </c>
      <c r="J85" s="39"/>
      <c r="K85" s="39">
        <v>17.5</v>
      </c>
      <c r="L85" s="39">
        <v>12.3</v>
      </c>
      <c r="M85" s="39"/>
      <c r="N85" s="39"/>
      <c r="O85" s="39"/>
      <c r="P85" s="39">
        <v>16.600000000000001</v>
      </c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>
        <v>18.5</v>
      </c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41">
        <f t="shared" si="6"/>
        <v>7</v>
      </c>
      <c r="CG85" s="39">
        <f t="shared" si="7"/>
        <v>16.899999999999999</v>
      </c>
      <c r="CH85" s="42" t="str" cm="1">
        <f t="array" ref="CH85">IF(CF85&gt;=8,ROUND(AVERAGE(_xlfn.TAKE(_xlfn.TAKE(_xlfn._xlws.SORT(_xlfn.TAKE(_xlfn._xlws.FILTER(D85:CE85,D85:CE85&lt;&gt;""),1,-8),1,1,TRUE),,7),,-6)),1),"")</f>
        <v/>
      </c>
      <c r="CI85" s="43" t="s">
        <v>7</v>
      </c>
      <c r="CJ85" s="44" t="str">
        <f t="shared" si="5"/>
        <v/>
      </c>
      <c r="CL85" t="str" cm="1">
        <f t="array" ref="CL85">IF(CF85&gt;=8,_xlfn.TAKE(_xlfn._xlws.FILTER(D85:CE85,D85:CE85&lt;&gt;""),1,-8),"")</f>
        <v/>
      </c>
    </row>
    <row r="86" spans="1:97" ht="15" customHeight="1" x14ac:dyDescent="0.2">
      <c r="A86" s="38">
        <v>2492469</v>
      </c>
      <c r="B86" s="22" t="s">
        <v>37</v>
      </c>
      <c r="C86" s="32" t="s">
        <v>39</v>
      </c>
      <c r="D86" s="39">
        <v>21.4</v>
      </c>
      <c r="E86" s="39">
        <v>18.5</v>
      </c>
      <c r="F86" s="39">
        <v>15.6</v>
      </c>
      <c r="G86" s="39">
        <v>21.4</v>
      </c>
      <c r="H86" s="40">
        <v>21.4</v>
      </c>
      <c r="I86" s="40"/>
      <c r="J86" s="39"/>
      <c r="K86" s="39"/>
      <c r="L86" s="39"/>
      <c r="M86" s="39">
        <v>18.5</v>
      </c>
      <c r="N86" s="39"/>
      <c r="O86" s="39">
        <v>21.4</v>
      </c>
      <c r="P86" s="39"/>
      <c r="Q86" s="39">
        <v>22.3</v>
      </c>
      <c r="R86" s="39">
        <v>22.4</v>
      </c>
      <c r="S86" s="39">
        <v>31.2</v>
      </c>
      <c r="T86" s="39">
        <v>25.3</v>
      </c>
      <c r="U86" s="39">
        <v>18.5</v>
      </c>
      <c r="V86" s="39">
        <v>21.4</v>
      </c>
      <c r="W86" s="39">
        <v>26.3</v>
      </c>
      <c r="X86" s="39"/>
      <c r="Y86" s="39">
        <v>21.4</v>
      </c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>
        <v>22.4</v>
      </c>
      <c r="AP86" s="39"/>
      <c r="AQ86" s="39"/>
      <c r="AR86" s="39"/>
      <c r="AS86" s="39">
        <v>19.5</v>
      </c>
      <c r="AT86" s="39"/>
      <c r="AU86" s="39"/>
      <c r="AV86" s="39">
        <v>20.5</v>
      </c>
      <c r="AW86" s="39"/>
      <c r="AX86" s="39"/>
      <c r="AY86" s="39"/>
      <c r="AZ86" s="39"/>
      <c r="BA86" s="39"/>
      <c r="BB86" s="39"/>
      <c r="BC86" s="39">
        <v>25.3</v>
      </c>
      <c r="BD86" s="39">
        <v>29.2</v>
      </c>
      <c r="BE86" s="39">
        <v>22.4</v>
      </c>
      <c r="BF86" s="39"/>
      <c r="BG86" s="39"/>
      <c r="BH86" s="39">
        <v>22.4</v>
      </c>
      <c r="BI86" s="39">
        <v>22.4</v>
      </c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41">
        <f t="shared" si="6"/>
        <v>23</v>
      </c>
      <c r="CG86" s="39">
        <f t="shared" si="7"/>
        <v>22.2</v>
      </c>
      <c r="CH86" s="42" cm="1">
        <f t="array" ref="CH86">IF(CF86&gt;=8,ROUND(AVERAGE(_xlfn.TAKE(_xlfn.TAKE(_xlfn._xlws.SORT(_xlfn.TAKE(_xlfn._xlws.FILTER(D86:CE86,D86:CE86&lt;&gt;""),1,-8),1,1,TRUE),,7),,-6)),1),"")</f>
        <v>22.6</v>
      </c>
      <c r="CI86" s="43" t="s">
        <v>7</v>
      </c>
      <c r="CJ86" s="44">
        <f t="shared" si="5"/>
        <v>-19.2</v>
      </c>
      <c r="CL86" cm="1">
        <f t="array" ref="CL86:CS86">IF(CF86&gt;=8,_xlfn.TAKE(_xlfn._xlws.FILTER(D86:CE86,D86:CE86&lt;&gt;""),1,-8),"")</f>
        <v>22.4</v>
      </c>
      <c r="CM86">
        <v>19.5</v>
      </c>
      <c r="CN86">
        <v>20.5</v>
      </c>
      <c r="CO86">
        <v>25.3</v>
      </c>
      <c r="CP86">
        <v>29.2</v>
      </c>
      <c r="CQ86">
        <v>22.4</v>
      </c>
      <c r="CR86">
        <v>22.4</v>
      </c>
      <c r="CS86">
        <v>22.4</v>
      </c>
    </row>
    <row r="87" spans="1:97" ht="15" x14ac:dyDescent="0.2">
      <c r="A87" s="38">
        <v>10211597</v>
      </c>
      <c r="B87" s="22" t="s">
        <v>108</v>
      </c>
      <c r="C87" s="32" t="s">
        <v>109</v>
      </c>
      <c r="D87" s="39"/>
      <c r="E87" s="39">
        <v>15.6</v>
      </c>
      <c r="F87" s="39"/>
      <c r="G87" s="39">
        <v>14.6</v>
      </c>
      <c r="H87" s="40"/>
      <c r="I87" s="40"/>
      <c r="J87" s="39"/>
      <c r="K87" s="39">
        <v>22.4</v>
      </c>
      <c r="L87" s="39"/>
      <c r="M87" s="39">
        <v>17.5</v>
      </c>
      <c r="N87" s="39"/>
      <c r="O87" s="39">
        <v>17.5</v>
      </c>
      <c r="P87" s="39">
        <v>27.3</v>
      </c>
      <c r="Q87" s="39"/>
      <c r="R87" s="39"/>
      <c r="S87" s="39">
        <v>18.5</v>
      </c>
      <c r="T87" s="39"/>
      <c r="U87" s="39"/>
      <c r="V87" s="39">
        <v>20.9</v>
      </c>
      <c r="W87" s="39"/>
      <c r="X87" s="39"/>
      <c r="Y87" s="39">
        <v>15.6</v>
      </c>
      <c r="Z87" s="39"/>
      <c r="AA87" s="39"/>
      <c r="AB87" s="39">
        <v>13.6</v>
      </c>
      <c r="AC87" s="39"/>
      <c r="AD87" s="39"/>
      <c r="AE87" s="39">
        <v>14.6</v>
      </c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>
        <v>8.8000000000000007</v>
      </c>
      <c r="AZ87" s="39"/>
      <c r="BA87" s="39"/>
      <c r="BB87" s="39"/>
      <c r="BC87" s="39">
        <v>12.7</v>
      </c>
      <c r="BD87" s="39">
        <v>15.6</v>
      </c>
      <c r="BE87" s="39"/>
      <c r="BF87" s="39"/>
      <c r="BG87" s="39"/>
      <c r="BH87" s="39"/>
      <c r="BI87" s="39">
        <v>12.3</v>
      </c>
      <c r="BJ87" s="39"/>
      <c r="BK87" s="39"/>
      <c r="BL87" s="39"/>
      <c r="BM87" s="39">
        <v>17.5</v>
      </c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41">
        <f t="shared" si="6"/>
        <v>16</v>
      </c>
      <c r="CG87" s="39">
        <f t="shared" si="7"/>
        <v>16.600000000000001</v>
      </c>
      <c r="CH87" s="42" cm="1">
        <f t="array" ref="CH87">IF(CF87&gt;=8,ROUND(AVERAGE(_xlfn.TAKE(_xlfn.TAKE(_xlfn._xlws.SORT(_xlfn.TAKE(_xlfn._xlws.FILTER(D87:CE87,D87:CE87&lt;&gt;""),1,-8),1,1,TRUE),,7),,-6)),1),"")</f>
        <v>14.1</v>
      </c>
      <c r="CI87" s="43" t="s">
        <v>7</v>
      </c>
      <c r="CJ87" s="44">
        <f t="shared" si="5"/>
        <v>-10.474</v>
      </c>
      <c r="CL87" cm="1">
        <f t="array" ref="CL87:CS87">IF(CF87&gt;=8,_xlfn.TAKE(_xlfn._xlws.FILTER(D87:CE87,D87:CE87&lt;&gt;""),1,-8),"")</f>
        <v>15.6</v>
      </c>
      <c r="CM87">
        <v>13.6</v>
      </c>
      <c r="CN87">
        <v>14.6</v>
      </c>
      <c r="CO87">
        <v>8.8000000000000007</v>
      </c>
      <c r="CP87">
        <v>12.7</v>
      </c>
      <c r="CQ87">
        <v>15.6</v>
      </c>
      <c r="CR87">
        <v>12.3</v>
      </c>
      <c r="CS87">
        <v>17.5</v>
      </c>
    </row>
    <row r="88" spans="1:97" ht="15" x14ac:dyDescent="0.25">
      <c r="A88" s="68">
        <v>12630565</v>
      </c>
      <c r="B88" s="22" t="s">
        <v>155</v>
      </c>
      <c r="C88" s="32" t="s">
        <v>229</v>
      </c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>
        <v>11.7</v>
      </c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41">
        <f t="shared" si="6"/>
        <v>1</v>
      </c>
      <c r="CG88" s="39">
        <f t="shared" si="7"/>
        <v>11.7</v>
      </c>
      <c r="CH88" s="42" t="str" cm="1">
        <f t="array" ref="CH88">IF(CF88&gt;=8,ROUND(AVERAGE(_xlfn.TAKE(_xlfn.TAKE(_xlfn._xlws.SORT(_xlfn.TAKE(_xlfn._xlws.FILTER(D88:CE88,D88:CE88&lt;&gt;""),1,-8),1,1,TRUE),,7),,-6)),1),"")</f>
        <v/>
      </c>
      <c r="CI88" s="43" t="s">
        <v>7</v>
      </c>
      <c r="CJ88" s="44" t="str">
        <f t="shared" si="5"/>
        <v/>
      </c>
    </row>
    <row r="89" spans="1:97" ht="15" customHeight="1" x14ac:dyDescent="0.2">
      <c r="A89" s="38">
        <v>9273879</v>
      </c>
      <c r="B89" s="22" t="s">
        <v>50</v>
      </c>
      <c r="C89" s="32" t="s">
        <v>51</v>
      </c>
      <c r="D89" s="39">
        <v>12.7</v>
      </c>
      <c r="E89" s="39"/>
      <c r="F89" s="39"/>
      <c r="G89" s="39"/>
      <c r="H89" s="46"/>
      <c r="I89" s="40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>
        <v>9.6999999999999993</v>
      </c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41">
        <f t="shared" si="6"/>
        <v>2</v>
      </c>
      <c r="CG89" s="39">
        <f t="shared" si="7"/>
        <v>11.2</v>
      </c>
      <c r="CH89" s="42" t="str" cm="1">
        <f t="array" ref="CH89">IF(CF89&gt;=8,ROUND(AVERAGE(_xlfn.TAKE(_xlfn.TAKE(_xlfn._xlws.SORT(_xlfn.TAKE(_xlfn._xlws.FILTER(D89:CE89,D89:CE89&lt;&gt;""),1,-8),1,1,TRUE),,7),,-6)),1),"")</f>
        <v/>
      </c>
      <c r="CI89" s="43" t="s">
        <v>7</v>
      </c>
      <c r="CJ89" s="44" t="str">
        <f t="shared" si="5"/>
        <v/>
      </c>
      <c r="CL89" t="str" cm="1">
        <f t="array" ref="CL89">IF(CF89&gt;=8,_xlfn.TAKE(_xlfn._xlws.FILTER(D89:CE89,D89:CE89&lt;&gt;""),1,-8),"")</f>
        <v/>
      </c>
    </row>
    <row r="90" spans="1:97" ht="15" customHeight="1" x14ac:dyDescent="0.25">
      <c r="A90" s="45">
        <v>8598459</v>
      </c>
      <c r="B90" s="22" t="s">
        <v>155</v>
      </c>
      <c r="C90" s="32" t="s">
        <v>156</v>
      </c>
      <c r="D90" s="39"/>
      <c r="E90" s="39"/>
      <c r="F90" s="39"/>
      <c r="G90" s="39"/>
      <c r="H90" s="46"/>
      <c r="I90" s="40"/>
      <c r="J90" s="39"/>
      <c r="K90" s="39"/>
      <c r="L90" s="39">
        <v>17.100000000000001</v>
      </c>
      <c r="M90" s="39">
        <v>21.2</v>
      </c>
      <c r="N90" s="39"/>
      <c r="O90" s="39">
        <v>20.2</v>
      </c>
      <c r="P90" s="39"/>
      <c r="Q90" s="39"/>
      <c r="R90" s="39">
        <v>25.4</v>
      </c>
      <c r="S90" s="39">
        <v>24.4</v>
      </c>
      <c r="T90" s="39">
        <v>16</v>
      </c>
      <c r="U90" s="39">
        <v>25.4</v>
      </c>
      <c r="V90" s="39">
        <v>26.5</v>
      </c>
      <c r="W90" s="39">
        <v>23.4</v>
      </c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>
        <v>21.2</v>
      </c>
      <c r="AZ90" s="39"/>
      <c r="BA90" s="39"/>
      <c r="BB90" s="39"/>
      <c r="BC90" s="39"/>
      <c r="BD90" s="39"/>
      <c r="BE90" s="39"/>
      <c r="BF90" s="39"/>
      <c r="BG90" s="39"/>
      <c r="BH90" s="39"/>
      <c r="BI90" s="39">
        <v>25.4</v>
      </c>
      <c r="BJ90" s="39"/>
      <c r="BK90" s="39"/>
      <c r="BL90" s="39"/>
      <c r="BM90" s="39">
        <v>18.100000000000001</v>
      </c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41">
        <f t="shared" si="6"/>
        <v>12</v>
      </c>
      <c r="CG90" s="39">
        <f t="shared" si="7"/>
        <v>22</v>
      </c>
      <c r="CH90" s="42" cm="1">
        <f t="array" ref="CH90">IF(CF90&gt;=8,ROUND(AVERAGE(_xlfn.TAKE(_xlfn.TAKE(_xlfn._xlws.SORT(_xlfn.TAKE(_xlfn._xlws.FILTER(D90:CE90,D90:CE90&lt;&gt;""),1,-8),1,1,TRUE),,7),,-6)),1),"")</f>
        <v>23</v>
      </c>
      <c r="CI90" s="43" t="s">
        <v>8</v>
      </c>
      <c r="CJ90" s="44">
        <f t="shared" si="5"/>
        <v>-14.682</v>
      </c>
      <c r="CK90" s="21"/>
      <c r="CL90" cm="1">
        <f t="array" ref="CL90:CS90">IF(CF90&gt;=8,_xlfn.TAKE(_xlfn._xlws.FILTER(D90:CE90,D90:CE90&lt;&gt;""),1,-8),"")</f>
        <v>24.4</v>
      </c>
      <c r="CM90">
        <v>16</v>
      </c>
      <c r="CN90">
        <v>25.4</v>
      </c>
      <c r="CO90">
        <v>26.5</v>
      </c>
      <c r="CP90">
        <v>23.4</v>
      </c>
      <c r="CQ90">
        <v>21.2</v>
      </c>
      <c r="CR90">
        <v>25.4</v>
      </c>
      <c r="CS90">
        <v>18.100000000000001</v>
      </c>
    </row>
    <row r="91" spans="1:97" ht="15" x14ac:dyDescent="0.2">
      <c r="A91" s="38">
        <v>1641161</v>
      </c>
      <c r="B91" s="22" t="s">
        <v>129</v>
      </c>
      <c r="C91" s="32" t="s">
        <v>130</v>
      </c>
      <c r="D91" s="39"/>
      <c r="E91" s="39"/>
      <c r="F91" s="39"/>
      <c r="G91" s="39"/>
      <c r="H91" s="40">
        <v>13.3</v>
      </c>
      <c r="I91" s="46"/>
      <c r="J91" s="39"/>
      <c r="K91" s="39"/>
      <c r="L91" s="39">
        <v>13.3</v>
      </c>
      <c r="M91" s="39"/>
      <c r="N91" s="39"/>
      <c r="O91" s="39"/>
      <c r="P91" s="39"/>
      <c r="Q91" s="39">
        <v>17.5</v>
      </c>
      <c r="R91" s="39"/>
      <c r="S91" s="39">
        <v>18.5</v>
      </c>
      <c r="T91" s="39">
        <v>14.6</v>
      </c>
      <c r="U91" s="39">
        <v>17.5</v>
      </c>
      <c r="V91" s="39"/>
      <c r="W91" s="39"/>
      <c r="X91" s="39"/>
      <c r="Y91" s="39">
        <v>12.7</v>
      </c>
      <c r="Z91" s="39"/>
      <c r="AA91" s="39"/>
      <c r="AB91" s="39">
        <v>16.600000000000001</v>
      </c>
      <c r="AC91" s="39"/>
      <c r="AD91" s="39"/>
      <c r="AE91" s="39">
        <v>9.6999999999999993</v>
      </c>
      <c r="AF91" s="39"/>
      <c r="AG91" s="39">
        <v>14.6</v>
      </c>
      <c r="AH91" s="39"/>
      <c r="AI91" s="39"/>
      <c r="AJ91" s="39">
        <v>16.600000000000001</v>
      </c>
      <c r="AK91" s="39">
        <v>13.6</v>
      </c>
      <c r="AL91" s="39">
        <v>13.6</v>
      </c>
      <c r="AM91" s="39"/>
      <c r="AN91" s="39">
        <v>14.6</v>
      </c>
      <c r="AO91" s="39"/>
      <c r="AP91" s="39">
        <v>11.7</v>
      </c>
      <c r="AQ91" s="39">
        <v>16.600000000000001</v>
      </c>
      <c r="AR91" s="39">
        <v>14.6</v>
      </c>
      <c r="AS91" s="39">
        <v>18.5</v>
      </c>
      <c r="AT91" s="39">
        <v>12.7</v>
      </c>
      <c r="AU91" s="39">
        <v>16.600000000000001</v>
      </c>
      <c r="AV91" s="39">
        <v>16.600000000000001</v>
      </c>
      <c r="AW91" s="39">
        <v>8.8000000000000007</v>
      </c>
      <c r="AX91" s="39">
        <v>22.4</v>
      </c>
      <c r="AY91" s="39"/>
      <c r="AZ91" s="39"/>
      <c r="BA91" s="39"/>
      <c r="BB91" s="39"/>
      <c r="BC91" s="39">
        <v>15.6</v>
      </c>
      <c r="BD91" s="39"/>
      <c r="BE91" s="39"/>
      <c r="BF91" s="39"/>
      <c r="BG91" s="39"/>
      <c r="BH91" s="39">
        <v>16.600000000000001</v>
      </c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41">
        <f t="shared" si="6"/>
        <v>25</v>
      </c>
      <c r="CG91" s="39">
        <f t="shared" si="7"/>
        <v>15.1</v>
      </c>
      <c r="CH91" s="42" cm="1">
        <f t="array" ref="CH91">IF(CF91&gt;=8,ROUND(AVERAGE(_xlfn.TAKE(_xlfn.TAKE(_xlfn._xlws.SORT(_xlfn.TAKE(_xlfn._xlws.FILTER(D91:CE91,D91:CE91&lt;&gt;""),1,-8),1,1,TRUE),,7),,-6)),1),"")</f>
        <v>16.100000000000001</v>
      </c>
      <c r="CI91" s="43" t="s">
        <v>7</v>
      </c>
      <c r="CJ91" s="44">
        <f t="shared" si="5"/>
        <v>-12.526999999999999</v>
      </c>
      <c r="CL91" cm="1">
        <f t="array" ref="CL91:CS91">IF(CF91&gt;=8,_xlfn.TAKE(_xlfn._xlws.FILTER(D91:CE91,D91:CE91&lt;&gt;""),1,-8),"")</f>
        <v>18.5</v>
      </c>
      <c r="CM91">
        <v>12.7</v>
      </c>
      <c r="CN91">
        <v>16.600000000000001</v>
      </c>
      <c r="CO91">
        <v>16.600000000000001</v>
      </c>
      <c r="CP91">
        <v>8.8000000000000007</v>
      </c>
      <c r="CQ91">
        <v>22.4</v>
      </c>
      <c r="CR91">
        <v>15.6</v>
      </c>
      <c r="CS91">
        <v>16.600000000000001</v>
      </c>
    </row>
    <row r="92" spans="1:97" ht="15" x14ac:dyDescent="0.25">
      <c r="A92" s="68">
        <v>12659945</v>
      </c>
      <c r="B92" s="22" t="s">
        <v>159</v>
      </c>
      <c r="C92" s="32" t="s">
        <v>160</v>
      </c>
      <c r="D92" s="39"/>
      <c r="E92" s="39"/>
      <c r="F92" s="39"/>
      <c r="G92" s="39"/>
      <c r="H92" s="40"/>
      <c r="I92" s="46"/>
      <c r="J92" s="39"/>
      <c r="K92" s="39"/>
      <c r="L92" s="39"/>
      <c r="M92" s="39"/>
      <c r="N92" s="39"/>
      <c r="O92" s="39">
        <v>20.9</v>
      </c>
      <c r="P92" s="39"/>
      <c r="Q92" s="39">
        <v>20.5</v>
      </c>
      <c r="R92" s="39"/>
      <c r="S92" s="39">
        <v>15.6</v>
      </c>
      <c r="T92" s="39"/>
      <c r="U92" s="39"/>
      <c r="V92" s="39">
        <v>18</v>
      </c>
      <c r="W92" s="39">
        <v>19.5</v>
      </c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41">
        <f t="shared" si="6"/>
        <v>5</v>
      </c>
      <c r="CG92" s="39">
        <f t="shared" si="7"/>
        <v>18.899999999999999</v>
      </c>
      <c r="CH92" s="42" t="str" cm="1">
        <f t="array" ref="CH92">IF(CF92&gt;=8,ROUND(AVERAGE(_xlfn.TAKE(_xlfn.TAKE(_xlfn._xlws.SORT(_xlfn.TAKE(_xlfn._xlws.FILTER(D92:CE92,D92:CE92&lt;&gt;""),1,-8),1,1,TRUE),,7),,-6)),1),"")</f>
        <v/>
      </c>
      <c r="CI92" s="43" t="s">
        <v>7</v>
      </c>
      <c r="CJ92" s="44" t="str">
        <f t="shared" si="5"/>
        <v/>
      </c>
      <c r="CL92" t="str" cm="1">
        <f t="array" ref="CL92">IF(CF92&gt;=8,_xlfn.TAKE(_xlfn._xlws.FILTER(D92:CE92,D92:CE92&lt;&gt;""),1,-8),"")</f>
        <v/>
      </c>
    </row>
    <row r="93" spans="1:97" ht="15.75" customHeight="1" x14ac:dyDescent="0.25">
      <c r="A93" s="45">
        <v>668845</v>
      </c>
      <c r="B93" s="22" t="s">
        <v>147</v>
      </c>
      <c r="C93" s="32" t="s">
        <v>148</v>
      </c>
      <c r="D93" s="39"/>
      <c r="E93" s="39"/>
      <c r="F93" s="39"/>
      <c r="G93" s="39"/>
      <c r="H93" s="40"/>
      <c r="I93" s="46"/>
      <c r="J93" s="39"/>
      <c r="K93" s="39">
        <v>9.6999999999999993</v>
      </c>
      <c r="L93" s="39"/>
      <c r="M93" s="39"/>
      <c r="N93" s="39"/>
      <c r="O93" s="39">
        <v>16</v>
      </c>
      <c r="P93" s="39"/>
      <c r="Q93" s="39"/>
      <c r="R93" s="39"/>
      <c r="S93" s="39">
        <v>24.4</v>
      </c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>
        <v>20.2</v>
      </c>
      <c r="BI93" s="39">
        <v>21.8</v>
      </c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41">
        <f t="shared" si="6"/>
        <v>5</v>
      </c>
      <c r="CG93" s="39">
        <f t="shared" si="7"/>
        <v>18.399999999999999</v>
      </c>
      <c r="CH93" s="42" t="str" cm="1">
        <f t="array" ref="CH93">IF(CF93&gt;=8,ROUND(AVERAGE(_xlfn.TAKE(_xlfn.TAKE(_xlfn._xlws.SORT(_xlfn.TAKE(_xlfn._xlws.FILTER(D93:CE93,D93:CE93&lt;&gt;""),1,-8),1,1,TRUE),,7),,-6)),1),"")</f>
        <v/>
      </c>
      <c r="CI93" s="43" t="s">
        <v>7</v>
      </c>
      <c r="CJ93" s="44" t="str">
        <f t="shared" si="5"/>
        <v/>
      </c>
      <c r="CL93" t="str" cm="1">
        <f t="array" ref="CL93">IF(CF93&gt;=8,_xlfn.TAKE(_xlfn._xlws.FILTER(D93:CE93,D93:CE93&lt;&gt;""),1,-8),"")</f>
        <v/>
      </c>
    </row>
    <row r="94" spans="1:97" ht="15.75" customHeight="1" x14ac:dyDescent="0.25">
      <c r="A94" s="68">
        <v>1307745</v>
      </c>
      <c r="B94" s="22" t="s">
        <v>29</v>
      </c>
      <c r="C94" s="32" t="s">
        <v>242</v>
      </c>
      <c r="D94" s="39"/>
      <c r="E94" s="39"/>
      <c r="F94" s="39"/>
      <c r="G94" s="39"/>
      <c r="H94" s="40"/>
      <c r="I94" s="46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>
        <v>18.5</v>
      </c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41"/>
      <c r="CG94" s="39"/>
      <c r="CH94" s="42"/>
      <c r="CI94" s="43"/>
      <c r="CJ94" s="44"/>
    </row>
    <row r="95" spans="1:97" ht="15" x14ac:dyDescent="0.2">
      <c r="A95" s="38">
        <v>1081202</v>
      </c>
      <c r="B95" s="22" t="s">
        <v>50</v>
      </c>
      <c r="C95" s="32" t="s">
        <v>52</v>
      </c>
      <c r="D95" s="39">
        <v>11.7</v>
      </c>
      <c r="E95" s="39">
        <v>12.7</v>
      </c>
      <c r="F95" s="39">
        <v>13.6</v>
      </c>
      <c r="G95" s="39">
        <v>13.6</v>
      </c>
      <c r="H95" s="40">
        <v>6.6</v>
      </c>
      <c r="I95" s="40">
        <v>7.8</v>
      </c>
      <c r="J95" s="39"/>
      <c r="K95" s="39">
        <v>13.6</v>
      </c>
      <c r="L95" s="39"/>
      <c r="M95" s="39">
        <v>13.6</v>
      </c>
      <c r="N95" s="39"/>
      <c r="O95" s="39">
        <v>13.3</v>
      </c>
      <c r="P95" s="39">
        <v>11.7</v>
      </c>
      <c r="Q95" s="39">
        <v>7.8</v>
      </c>
      <c r="R95" s="39">
        <v>13.3</v>
      </c>
      <c r="S95" s="39"/>
      <c r="T95" s="39">
        <v>13.1</v>
      </c>
      <c r="U95" s="39">
        <v>9.4</v>
      </c>
      <c r="V95" s="39">
        <v>11.4</v>
      </c>
      <c r="W95" s="39">
        <v>16.600000000000001</v>
      </c>
      <c r="X95" s="39"/>
      <c r="Y95" s="39">
        <v>13.6</v>
      </c>
      <c r="Z95" s="39"/>
      <c r="AA95" s="39">
        <v>7.8</v>
      </c>
      <c r="AB95" s="39">
        <v>18.5</v>
      </c>
      <c r="AC95" s="39"/>
      <c r="AD95" s="39"/>
      <c r="AE95" s="39">
        <v>5.8</v>
      </c>
      <c r="AF95" s="39"/>
      <c r="AG95" s="39"/>
      <c r="AH95" s="39"/>
      <c r="AI95" s="39">
        <v>11.4</v>
      </c>
      <c r="AJ95" s="39">
        <v>15.6</v>
      </c>
      <c r="AK95" s="39">
        <v>7.8</v>
      </c>
      <c r="AL95" s="39"/>
      <c r="AM95" s="39">
        <v>13.6</v>
      </c>
      <c r="AN95" s="39">
        <v>6.8</v>
      </c>
      <c r="AO95" s="39">
        <v>9.6999999999999993</v>
      </c>
      <c r="AP95" s="39">
        <v>6.8</v>
      </c>
      <c r="AQ95" s="39">
        <v>6.8</v>
      </c>
      <c r="AR95" s="39">
        <v>10.7</v>
      </c>
      <c r="AS95" s="39">
        <v>14.6</v>
      </c>
      <c r="AT95" s="39"/>
      <c r="AU95" s="39"/>
      <c r="AV95" s="39"/>
      <c r="AW95" s="39"/>
      <c r="AX95" s="39">
        <v>16.600000000000001</v>
      </c>
      <c r="AY95" s="39">
        <v>12.7</v>
      </c>
      <c r="AZ95" s="39"/>
      <c r="BA95" s="39"/>
      <c r="BB95" s="39">
        <v>11.7</v>
      </c>
      <c r="BC95" s="39">
        <v>11.7</v>
      </c>
      <c r="BD95" s="39">
        <v>7.8</v>
      </c>
      <c r="BE95" s="39">
        <v>6.6</v>
      </c>
      <c r="BF95" s="39">
        <v>9.6999999999999993</v>
      </c>
      <c r="BG95" s="39"/>
      <c r="BH95" s="39">
        <v>12.7</v>
      </c>
      <c r="BI95" s="39">
        <v>10.3</v>
      </c>
      <c r="BJ95" s="39">
        <v>11.4</v>
      </c>
      <c r="BK95" s="39"/>
      <c r="BL95" s="39"/>
      <c r="BM95" s="39">
        <v>13.6</v>
      </c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41">
        <f t="shared" si="6"/>
        <v>41</v>
      </c>
      <c r="CG95" s="39">
        <f t="shared" si="7"/>
        <v>11.3</v>
      </c>
      <c r="CH95" s="42" cm="1">
        <f t="array" ref="CH95">IF(CF95&gt;=8,ROUND(AVERAGE(_xlfn.TAKE(_xlfn.TAKE(_xlfn._xlws.SORT(_xlfn.TAKE(_xlfn._xlws.FILTER(D95:CE95,D95:CE95&lt;&gt;""),1,-8),1,1,TRUE),,7),,-6)),1),"")</f>
        <v>10.6</v>
      </c>
      <c r="CI95" s="43" t="s">
        <v>7</v>
      </c>
      <c r="CJ95" s="44">
        <f t="shared" ref="CJ95:CJ102" si="8">IF(CH95&lt;&gt;"",
IF(CI95="Gold",ROUND(-((CH95*($C$111/113))+($B$111-72)),3),
IF(CI95="Blue",ROUND(-((CH95*($C$112/113))+($B$112-72)),3),
IF(CI95="Blue/White",ROUND(-((CH95*($C$113/113))+($B$113-72)),3),
IF(CI95="White",ROUND(-((CH95*($C$114/113))+($B$114-72)),3),
IF(CI95="White/Red",ROUND(-((CH95*($C$115/113))+($B$115-72)),3),
IF(CI95="Red",ROUND(-((CH95*($C$116/113))+($B$116-72)),3),0)))))),"")</f>
        <v>-6.8810000000000002</v>
      </c>
      <c r="CL95" cm="1">
        <f t="array" ref="CL95:CS95">IF(CF95&gt;=8,_xlfn.TAKE(_xlfn._xlws.FILTER(D95:CE95,D95:CE95&lt;&gt;""),1,-8),"")</f>
        <v>11.7</v>
      </c>
      <c r="CM95">
        <v>7.8</v>
      </c>
      <c r="CN95">
        <v>6.6</v>
      </c>
      <c r="CO95">
        <v>9.6999999999999993</v>
      </c>
      <c r="CP95">
        <v>12.7</v>
      </c>
      <c r="CQ95">
        <v>10.3</v>
      </c>
      <c r="CR95">
        <v>11.4</v>
      </c>
      <c r="CS95">
        <v>13.6</v>
      </c>
    </row>
    <row r="96" spans="1:97" ht="15" x14ac:dyDescent="0.25">
      <c r="A96" s="45">
        <v>7851515</v>
      </c>
      <c r="B96" s="22" t="s">
        <v>79</v>
      </c>
      <c r="C96" s="32" t="s">
        <v>149</v>
      </c>
      <c r="D96" s="39"/>
      <c r="E96" s="39"/>
      <c r="F96" s="39"/>
      <c r="G96" s="39"/>
      <c r="H96" s="40"/>
      <c r="I96" s="40"/>
      <c r="J96" s="39"/>
      <c r="K96" s="39">
        <v>16.600000000000001</v>
      </c>
      <c r="L96" s="39">
        <v>9.5</v>
      </c>
      <c r="M96" s="39"/>
      <c r="N96" s="39"/>
      <c r="O96" s="39">
        <v>10.4</v>
      </c>
      <c r="P96" s="39"/>
      <c r="Q96" s="39"/>
      <c r="R96" s="39"/>
      <c r="S96" s="39"/>
      <c r="T96" s="39">
        <v>16.600000000000001</v>
      </c>
      <c r="U96" s="39">
        <v>3.9</v>
      </c>
      <c r="V96" s="39"/>
      <c r="W96" s="39"/>
      <c r="X96" s="39"/>
      <c r="Y96" s="39">
        <v>15.6</v>
      </c>
      <c r="Z96" s="39"/>
      <c r="AA96" s="39"/>
      <c r="AB96" s="39">
        <v>15.6</v>
      </c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>
        <v>12.7</v>
      </c>
      <c r="BI96" s="39"/>
      <c r="BJ96" s="39">
        <v>5.8</v>
      </c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41">
        <f t="shared" si="6"/>
        <v>9</v>
      </c>
      <c r="CG96" s="39">
        <f t="shared" si="7"/>
        <v>11.9</v>
      </c>
      <c r="CH96" s="42" cm="1">
        <f t="array" ref="CH96">IF(CF96&gt;=8,ROUND(AVERAGE(_xlfn.TAKE(_xlfn.TAKE(_xlfn._xlws.SORT(_xlfn.TAKE(_xlfn._xlws.FILTER(D96:CE96,D96:CE96&lt;&gt;""),1,-8),1,1,TRUE),,7),,-6)),1),"")</f>
        <v>11.6</v>
      </c>
      <c r="CI96" s="43" t="s">
        <v>7</v>
      </c>
      <c r="CJ96" s="44">
        <f t="shared" si="8"/>
        <v>-7.9080000000000004</v>
      </c>
      <c r="CL96" cm="1">
        <f t="array" ref="CL96:CS96">IF(CF96&gt;=8,_xlfn.TAKE(_xlfn._xlws.FILTER(D96:CE96,D96:CE96&lt;&gt;""),1,-8),"")</f>
        <v>9.5</v>
      </c>
      <c r="CM96">
        <v>10.4</v>
      </c>
      <c r="CN96">
        <v>16.600000000000001</v>
      </c>
      <c r="CO96">
        <v>3.9</v>
      </c>
      <c r="CP96">
        <v>15.6</v>
      </c>
      <c r="CQ96">
        <v>15.6</v>
      </c>
      <c r="CR96">
        <v>12.7</v>
      </c>
      <c r="CS96">
        <v>5.8</v>
      </c>
    </row>
    <row r="97" spans="1:97" ht="15" x14ac:dyDescent="0.25">
      <c r="A97" s="68">
        <v>10486156</v>
      </c>
      <c r="B97" s="22" t="s">
        <v>151</v>
      </c>
      <c r="C97" s="32" t="s">
        <v>161</v>
      </c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>
        <v>16.600000000000001</v>
      </c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41">
        <f t="shared" si="6"/>
        <v>1</v>
      </c>
      <c r="CG97" s="39">
        <f t="shared" si="7"/>
        <v>16.600000000000001</v>
      </c>
      <c r="CH97" s="42" t="str" cm="1">
        <f t="array" ref="CH97">IF(CF97&gt;=8,ROUND(AVERAGE(_xlfn.TAKE(_xlfn.TAKE(_xlfn._xlws.SORT(_xlfn.TAKE(_xlfn._xlws.FILTER(D97:CE97,D97:CE97&lt;&gt;""),1,-8),1,1,TRUE),,7),,-6)),1),"")</f>
        <v/>
      </c>
      <c r="CI97" s="43" t="s">
        <v>7</v>
      </c>
      <c r="CJ97" s="44" t="str">
        <f t="shared" si="8"/>
        <v/>
      </c>
      <c r="CL97" t="str" cm="1">
        <f t="array" ref="CL97">IF(CF97&gt;=8,_xlfn.TAKE(_xlfn._xlws.FILTER(D97:CE97,D97:CE97&lt;&gt;""),1,-8),"")</f>
        <v/>
      </c>
    </row>
    <row r="98" spans="1:97" ht="15" x14ac:dyDescent="0.25">
      <c r="A98" s="68">
        <v>256516</v>
      </c>
      <c r="B98" s="22" t="s">
        <v>172</v>
      </c>
      <c r="C98" s="32" t="s">
        <v>7</v>
      </c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  <c r="Q98" s="39">
        <v>25.3</v>
      </c>
      <c r="R98" s="39">
        <v>27.3</v>
      </c>
      <c r="S98" s="39">
        <v>21.4</v>
      </c>
      <c r="T98" s="39"/>
      <c r="U98" s="39"/>
      <c r="V98" s="39"/>
      <c r="W98" s="39"/>
      <c r="X98" s="39"/>
      <c r="Y98" s="39"/>
      <c r="Z98" s="39"/>
      <c r="AA98" s="39">
        <v>28.3</v>
      </c>
      <c r="AB98" s="39">
        <v>18.5</v>
      </c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>
        <v>23.4</v>
      </c>
      <c r="BC98" s="39">
        <v>15.6</v>
      </c>
      <c r="BD98" s="39">
        <v>22.4</v>
      </c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41">
        <f t="shared" si="6"/>
        <v>8</v>
      </c>
      <c r="CG98" s="39">
        <f t="shared" si="7"/>
        <v>22.8</v>
      </c>
      <c r="CH98" s="42" cm="1">
        <f t="array" ref="CH98">IF(CF98&gt;=8,ROUND(AVERAGE(_xlfn.TAKE(_xlfn.TAKE(_xlfn._xlws.SORT(_xlfn.TAKE(_xlfn._xlws.FILTER(D98:CE98,D98:CE98&lt;&gt;""),1,-8),1,1,TRUE),,7),,-6)),1),"")</f>
        <v>23.1</v>
      </c>
      <c r="CI98" s="43" t="s">
        <v>7</v>
      </c>
      <c r="CJ98" s="44">
        <f t="shared" si="8"/>
        <v>-19.713000000000001</v>
      </c>
      <c r="CL98" cm="1">
        <f t="array" ref="CL98:CS98">IF(CF98&gt;=8,_xlfn.TAKE(_xlfn._xlws.FILTER(D98:CE98,D98:CE98&lt;&gt;""),1,-8),"")</f>
        <v>25.3</v>
      </c>
      <c r="CM98">
        <v>27.3</v>
      </c>
      <c r="CN98">
        <v>21.4</v>
      </c>
      <c r="CO98">
        <v>28.3</v>
      </c>
      <c r="CP98">
        <v>18.5</v>
      </c>
      <c r="CQ98">
        <v>23.4</v>
      </c>
      <c r="CR98">
        <v>15.6</v>
      </c>
      <c r="CS98">
        <v>22.4</v>
      </c>
    </row>
    <row r="99" spans="1:97" ht="15" x14ac:dyDescent="0.2">
      <c r="A99" s="38">
        <v>613191</v>
      </c>
      <c r="B99" s="22" t="s">
        <v>40</v>
      </c>
      <c r="C99" s="32" t="s">
        <v>41</v>
      </c>
      <c r="D99" s="39"/>
      <c r="E99" s="39">
        <v>8.8000000000000007</v>
      </c>
      <c r="F99" s="39"/>
      <c r="G99" s="39"/>
      <c r="H99" s="40">
        <v>14.2</v>
      </c>
      <c r="I99" s="40"/>
      <c r="J99" s="39"/>
      <c r="K99" s="39">
        <v>12.7</v>
      </c>
      <c r="L99" s="39">
        <v>4.7</v>
      </c>
      <c r="M99" s="39"/>
      <c r="N99" s="39"/>
      <c r="O99" s="39">
        <v>11.4</v>
      </c>
      <c r="P99" s="39">
        <v>8.8000000000000007</v>
      </c>
      <c r="Q99" s="39"/>
      <c r="R99" s="39">
        <v>12.3</v>
      </c>
      <c r="S99" s="39"/>
      <c r="T99" s="39"/>
      <c r="U99" s="39"/>
      <c r="V99" s="39"/>
      <c r="W99" s="39"/>
      <c r="X99" s="39"/>
      <c r="Y99" s="39">
        <v>6.8</v>
      </c>
      <c r="Z99" s="39"/>
      <c r="AA99" s="39">
        <v>12.7</v>
      </c>
      <c r="AB99" s="39"/>
      <c r="AC99" s="39"/>
      <c r="AD99" s="39"/>
      <c r="AE99" s="39">
        <v>7.8</v>
      </c>
      <c r="AF99" s="39"/>
      <c r="AG99" s="39">
        <v>10.7</v>
      </c>
      <c r="AH99" s="39">
        <v>7.6</v>
      </c>
      <c r="AI99" s="39"/>
      <c r="AJ99" s="39">
        <v>10.4</v>
      </c>
      <c r="AK99" s="39"/>
      <c r="AL99" s="39">
        <v>7.5</v>
      </c>
      <c r="AM99" s="39">
        <v>6.6</v>
      </c>
      <c r="AN99" s="39"/>
      <c r="AO99" s="39"/>
      <c r="AP99" s="39"/>
      <c r="AQ99" s="39"/>
      <c r="AR99" s="39"/>
      <c r="AS99" s="39"/>
      <c r="AT99" s="39">
        <v>14.2</v>
      </c>
      <c r="AU99" s="39">
        <v>10.3</v>
      </c>
      <c r="AV99" s="39"/>
      <c r="AW99" s="39">
        <v>5.7</v>
      </c>
      <c r="AX99" s="39">
        <v>10.3</v>
      </c>
      <c r="AY99" s="39">
        <v>9.5</v>
      </c>
      <c r="AZ99" s="39"/>
      <c r="BA99" s="39"/>
      <c r="BB99" s="39"/>
      <c r="BC99" s="39">
        <v>6.6</v>
      </c>
      <c r="BD99" s="39">
        <v>10.4</v>
      </c>
      <c r="BE99" s="39"/>
      <c r="BF99" s="39">
        <v>17.100000000000001</v>
      </c>
      <c r="BG99" s="39"/>
      <c r="BH99" s="39">
        <v>11.7</v>
      </c>
      <c r="BI99" s="39">
        <v>5.7</v>
      </c>
      <c r="BJ99" s="39"/>
      <c r="BK99" s="39"/>
      <c r="BL99" s="39"/>
      <c r="BM99" s="39">
        <v>8.8000000000000007</v>
      </c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41">
        <f t="shared" si="6"/>
        <v>26</v>
      </c>
      <c r="CG99" s="39">
        <f t="shared" si="7"/>
        <v>9.6999999999999993</v>
      </c>
      <c r="CH99" s="42" cm="1">
        <f t="array" ref="CH99">IF(CF99&gt;=8,ROUND(AVERAGE(_xlfn.TAKE(_xlfn.TAKE(_xlfn._xlws.SORT(_xlfn.TAKE(_xlfn._xlws.FILTER(D99:CE99,D99:CE99&lt;&gt;""),1,-8),1,1,TRUE),,7),,-6)),1),"")</f>
        <v>9.6</v>
      </c>
      <c r="CI99" s="43" t="s">
        <v>12</v>
      </c>
      <c r="CJ99" s="44">
        <f t="shared" si="8"/>
        <v>-7.11</v>
      </c>
      <c r="CL99" cm="1">
        <f t="array" ref="CL99:CS99">IF(CF99&gt;=8,_xlfn.TAKE(_xlfn._xlws.FILTER(D99:CE99,D99:CE99&lt;&gt;""),1,-8),"")</f>
        <v>10.3</v>
      </c>
      <c r="CM99">
        <v>9.5</v>
      </c>
      <c r="CN99">
        <v>6.6</v>
      </c>
      <c r="CO99">
        <v>10.4</v>
      </c>
      <c r="CP99">
        <v>17.100000000000001</v>
      </c>
      <c r="CQ99">
        <v>11.7</v>
      </c>
      <c r="CR99">
        <v>5.7</v>
      </c>
      <c r="CS99">
        <v>8.8000000000000007</v>
      </c>
    </row>
    <row r="100" spans="1:97" ht="15" x14ac:dyDescent="0.2">
      <c r="A100" s="38">
        <v>2491197</v>
      </c>
      <c r="B100" s="22" t="s">
        <v>101</v>
      </c>
      <c r="C100" s="32" t="s">
        <v>105</v>
      </c>
      <c r="D100" s="39">
        <v>14.6</v>
      </c>
      <c r="E100" s="39"/>
      <c r="F100" s="39">
        <v>14.6</v>
      </c>
      <c r="G100" s="39"/>
      <c r="H100" s="40">
        <v>19</v>
      </c>
      <c r="I100" s="40">
        <v>13.6</v>
      </c>
      <c r="J100" s="39"/>
      <c r="K100" s="39">
        <v>23.4</v>
      </c>
      <c r="L100" s="39"/>
      <c r="M100" s="39">
        <v>12.7</v>
      </c>
      <c r="N100" s="39"/>
      <c r="O100" s="39"/>
      <c r="P100" s="39"/>
      <c r="Q100" s="39"/>
      <c r="R100" s="39">
        <v>16.100000000000001</v>
      </c>
      <c r="S100" s="39">
        <v>16.600000000000001</v>
      </c>
      <c r="T100" s="39">
        <v>13.1</v>
      </c>
      <c r="U100" s="39">
        <v>15.8</v>
      </c>
      <c r="V100" s="39">
        <v>11.4</v>
      </c>
      <c r="W100" s="39">
        <v>22.4</v>
      </c>
      <c r="X100" s="39"/>
      <c r="Y100" s="39">
        <v>14.6</v>
      </c>
      <c r="Z100" s="39"/>
      <c r="AA100" s="39"/>
      <c r="AB100" s="39">
        <v>16.600000000000001</v>
      </c>
      <c r="AC100" s="39"/>
      <c r="AD100" s="39"/>
      <c r="AE100" s="39">
        <v>10.7</v>
      </c>
      <c r="AF100" s="39"/>
      <c r="AG100" s="39"/>
      <c r="AH100" s="39"/>
      <c r="AI100" s="39">
        <v>9.6999999999999993</v>
      </c>
      <c r="AJ100" s="39"/>
      <c r="AK100" s="39">
        <v>18.5</v>
      </c>
      <c r="AL100" s="39"/>
      <c r="AM100" s="39">
        <v>12.7</v>
      </c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>
        <v>11.7</v>
      </c>
      <c r="AY100" s="39">
        <v>16.600000000000001</v>
      </c>
      <c r="AZ100" s="39"/>
      <c r="BA100" s="39"/>
      <c r="BB100" s="39"/>
      <c r="BC100" s="39">
        <v>9.5</v>
      </c>
      <c r="BD100" s="39">
        <v>11.4</v>
      </c>
      <c r="BE100" s="39"/>
      <c r="BF100" s="39">
        <v>17.100000000000001</v>
      </c>
      <c r="BG100" s="39"/>
      <c r="BH100" s="39">
        <v>14.2</v>
      </c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41">
        <f t="shared" si="6"/>
        <v>24</v>
      </c>
      <c r="CG100" s="39">
        <f t="shared" si="7"/>
        <v>14.9</v>
      </c>
      <c r="CH100" s="42" cm="1">
        <f t="array" ref="CH100">IF(CF100&gt;=8,ROUND(AVERAGE(_xlfn.TAKE(_xlfn.TAKE(_xlfn._xlws.SORT(_xlfn.TAKE(_xlfn._xlws.FILTER(D100:CE100,D100:CE100&lt;&gt;""),1,-8),1,1,TRUE),,7),,-6)),1),"")</f>
        <v>14</v>
      </c>
      <c r="CI100" s="43" t="s">
        <v>7</v>
      </c>
      <c r="CJ100" s="44">
        <f t="shared" si="8"/>
        <v>-10.372</v>
      </c>
      <c r="CL100" cm="1">
        <f t="array" ref="CL100:CS100">IF(CF100&gt;=8,_xlfn.TAKE(_xlfn._xlws.FILTER(D100:CE100,D100:CE100&lt;&gt;""),1,-8),"")</f>
        <v>18.5</v>
      </c>
      <c r="CM100">
        <v>12.7</v>
      </c>
      <c r="CN100">
        <v>11.7</v>
      </c>
      <c r="CO100">
        <v>16.600000000000001</v>
      </c>
      <c r="CP100">
        <v>9.5</v>
      </c>
      <c r="CQ100">
        <v>11.4</v>
      </c>
      <c r="CR100">
        <v>17.100000000000001</v>
      </c>
      <c r="CS100">
        <v>14.2</v>
      </c>
    </row>
    <row r="101" spans="1:97" ht="15" x14ac:dyDescent="0.2">
      <c r="A101" s="38">
        <v>2479978</v>
      </c>
      <c r="B101" s="22" t="s">
        <v>73</v>
      </c>
      <c r="C101" s="32" t="s">
        <v>74</v>
      </c>
      <c r="D101" s="39"/>
      <c r="E101" s="39">
        <v>13.6</v>
      </c>
      <c r="F101" s="39">
        <v>11.8</v>
      </c>
      <c r="G101" s="39"/>
      <c r="H101" s="40"/>
      <c r="I101" s="46"/>
      <c r="J101" s="39"/>
      <c r="K101" s="39">
        <v>20.5</v>
      </c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41">
        <f t="shared" si="6"/>
        <v>3</v>
      </c>
      <c r="CG101" s="39">
        <f t="shared" si="7"/>
        <v>15.3</v>
      </c>
      <c r="CH101" s="42" t="str" cm="1">
        <f t="array" ref="CH101">IF(CF101&gt;=8,ROUND(AVERAGE(_xlfn.TAKE(_xlfn.TAKE(_xlfn._xlws.SORT(_xlfn.TAKE(_xlfn._xlws.FILTER(D101:CE101,D101:CE101&lt;&gt;""),1,-8),1,1,TRUE),,7),,-6)),1),"")</f>
        <v/>
      </c>
      <c r="CI101" s="43" t="s">
        <v>7</v>
      </c>
      <c r="CJ101" s="44" t="str">
        <f t="shared" si="8"/>
        <v/>
      </c>
      <c r="CL101" t="str" cm="1">
        <f t="array" ref="CL101">IF(CF101&gt;=8,_xlfn.TAKE(_xlfn._xlws.FILTER(D101:CE101,D101:CE101&lt;&gt;""),1,-8),"")</f>
        <v/>
      </c>
    </row>
    <row r="102" spans="1:97" ht="15" customHeight="1" x14ac:dyDescent="0.2">
      <c r="A102" s="38">
        <v>1608864</v>
      </c>
      <c r="B102" s="22" t="s">
        <v>68</v>
      </c>
      <c r="C102" s="32" t="s">
        <v>55</v>
      </c>
      <c r="D102" s="39"/>
      <c r="E102" s="39">
        <v>10.7</v>
      </c>
      <c r="F102" s="39">
        <v>12.7</v>
      </c>
      <c r="G102" s="39">
        <v>21.4</v>
      </c>
      <c r="H102" s="40">
        <v>10.4</v>
      </c>
      <c r="I102" s="40">
        <v>16.600000000000001</v>
      </c>
      <c r="J102" s="39"/>
      <c r="K102" s="39"/>
      <c r="L102" s="39">
        <v>5.7</v>
      </c>
      <c r="M102" s="39"/>
      <c r="N102" s="39"/>
      <c r="O102" s="39"/>
      <c r="P102" s="39"/>
      <c r="Q102" s="39"/>
      <c r="R102" s="39">
        <v>16.100000000000001</v>
      </c>
      <c r="S102" s="39"/>
      <c r="T102" s="39"/>
      <c r="U102" s="39"/>
      <c r="V102" s="39"/>
      <c r="W102" s="39"/>
      <c r="X102" s="39"/>
      <c r="Y102" s="39">
        <v>13.6</v>
      </c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>
        <v>14.6</v>
      </c>
      <c r="AZ102" s="39"/>
      <c r="BA102" s="39"/>
      <c r="BB102" s="39"/>
      <c r="BC102" s="39"/>
      <c r="BD102" s="39"/>
      <c r="BE102" s="39"/>
      <c r="BF102" s="39"/>
      <c r="BG102" s="39"/>
      <c r="BH102" s="39"/>
      <c r="BI102" s="39">
        <v>15.2</v>
      </c>
      <c r="BJ102" s="39"/>
      <c r="BK102" s="39"/>
      <c r="BL102" s="39"/>
      <c r="BM102" s="39">
        <v>11.7</v>
      </c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41">
        <f t="shared" si="6"/>
        <v>11</v>
      </c>
      <c r="CG102" s="39">
        <f t="shared" si="7"/>
        <v>13.5</v>
      </c>
      <c r="CH102" s="42" cm="1">
        <f t="array" ref="CH102">IF(CF102&gt;=8,ROUND(AVERAGE(_xlfn.TAKE(_xlfn.TAKE(_xlfn._xlws.SORT(_xlfn.TAKE(_xlfn._xlws.FILTER(D102:CE102,D102:CE102&lt;&gt;""),1,-8),1,1,TRUE),,7),,-6)),1),"")</f>
        <v>13.6</v>
      </c>
      <c r="CI102" s="43" t="s">
        <v>7</v>
      </c>
      <c r="CJ102" s="44">
        <f t="shared" si="8"/>
        <v>-9.9610000000000003</v>
      </c>
      <c r="CL102" cm="1">
        <f t="array" ref="CL102:CS102">IF(CF102&gt;=8,_xlfn.TAKE(_xlfn._xlws.FILTER(D102:CE102,D102:CE102&lt;&gt;""),1,-8),"")</f>
        <v>10.4</v>
      </c>
      <c r="CM102">
        <v>16.600000000000001</v>
      </c>
      <c r="CN102">
        <v>5.7</v>
      </c>
      <c r="CO102">
        <v>16.100000000000001</v>
      </c>
      <c r="CP102">
        <v>13.6</v>
      </c>
      <c r="CQ102">
        <v>14.6</v>
      </c>
      <c r="CR102">
        <v>15.2</v>
      </c>
      <c r="CS102">
        <v>11.7</v>
      </c>
    </row>
    <row r="103" spans="1:97" ht="15" x14ac:dyDescent="0.2">
      <c r="A103" s="38">
        <v>9299245</v>
      </c>
      <c r="B103" s="22" t="s">
        <v>53</v>
      </c>
      <c r="C103" s="32" t="s">
        <v>55</v>
      </c>
      <c r="D103" s="39">
        <v>27.3</v>
      </c>
      <c r="E103" s="39">
        <v>26.3</v>
      </c>
      <c r="F103" s="39"/>
      <c r="G103" s="39">
        <v>20.5</v>
      </c>
      <c r="H103" s="40">
        <v>34.1</v>
      </c>
      <c r="I103" s="40"/>
      <c r="J103" s="39"/>
      <c r="K103" s="39"/>
      <c r="L103" s="39">
        <v>25.4</v>
      </c>
      <c r="M103" s="39"/>
      <c r="N103" s="39"/>
      <c r="O103" s="39"/>
      <c r="P103" s="39"/>
      <c r="Q103" s="39">
        <v>26.3</v>
      </c>
      <c r="R103" s="39"/>
      <c r="S103" s="39"/>
      <c r="T103" s="39">
        <v>26.3</v>
      </c>
      <c r="U103" s="39">
        <v>27.3</v>
      </c>
      <c r="V103" s="39"/>
      <c r="W103" s="39">
        <v>27.3</v>
      </c>
      <c r="X103" s="39"/>
      <c r="Y103" s="39">
        <v>26.3</v>
      </c>
      <c r="Z103" s="39"/>
      <c r="AA103" s="39"/>
      <c r="AB103" s="39">
        <v>24.4</v>
      </c>
      <c r="AC103" s="39"/>
      <c r="AD103" s="39"/>
      <c r="AE103" s="39"/>
      <c r="AF103" s="39"/>
      <c r="AG103" s="39">
        <v>23.4</v>
      </c>
      <c r="AH103" s="39">
        <v>31.2</v>
      </c>
      <c r="AI103" s="39"/>
      <c r="AJ103" s="39"/>
      <c r="AK103" s="39">
        <v>28.3</v>
      </c>
      <c r="AL103" s="39">
        <v>21.4</v>
      </c>
      <c r="AM103" s="39">
        <v>26.3</v>
      </c>
      <c r="AN103" s="39"/>
      <c r="AO103" s="39">
        <v>20.5</v>
      </c>
      <c r="AP103" s="39"/>
      <c r="AQ103" s="39"/>
      <c r="AR103" s="39"/>
      <c r="AS103" s="39">
        <v>23.4</v>
      </c>
      <c r="AT103" s="39">
        <v>20.5</v>
      </c>
      <c r="AU103" s="39"/>
      <c r="AV103" s="39">
        <v>23.4</v>
      </c>
      <c r="AW103" s="39">
        <v>14.6</v>
      </c>
      <c r="AX103" s="39"/>
      <c r="AY103" s="39">
        <v>18.399999999999999</v>
      </c>
      <c r="AZ103" s="39"/>
      <c r="BA103" s="39"/>
      <c r="BB103" s="39"/>
      <c r="BC103" s="39">
        <v>25.3</v>
      </c>
      <c r="BD103" s="39">
        <v>28.3</v>
      </c>
      <c r="BE103" s="39">
        <v>27.3</v>
      </c>
      <c r="BF103" s="39">
        <v>29.2</v>
      </c>
      <c r="BG103" s="39"/>
      <c r="BH103" s="39"/>
      <c r="BI103" s="39">
        <v>28.6</v>
      </c>
      <c r="BJ103" s="39"/>
      <c r="BK103" s="39"/>
      <c r="BL103" s="39"/>
      <c r="BM103" s="39">
        <v>29.2</v>
      </c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41">
        <f t="shared" si="6"/>
        <v>28</v>
      </c>
      <c r="CG103" s="39">
        <f t="shared" si="7"/>
        <v>25.4</v>
      </c>
      <c r="CH103" s="42" cm="1">
        <f t="array" ref="CH103">IF(CF103&gt;=8,ROUND(AVERAGE(_xlfn.TAKE(_xlfn.TAKE(_xlfn._xlws.SORT(_xlfn.TAKE(_xlfn._xlws.FILTER(D103:CE103,D103:CE103&lt;&gt;""),1,-8),1,1,TRUE),,7),,-6)),1),"")</f>
        <v>26.2</v>
      </c>
      <c r="CI103" s="43" t="s">
        <v>7</v>
      </c>
      <c r="CJ103" s="44">
        <f t="shared" ref="CJ103:CJ107" si="9">IF(CH103&lt;&gt;"",
IF(CI103="Gold",ROUND(-((CH103*($C$111/113))+($B$111-72)),3),
IF(CI103="Blue",ROUND(-((CH103*($C$112/113))+($B$112-72)),3),
IF(CI103="Blue/White",ROUND(-((CH103*($C$113/113))+($B$113-72)),3),
IF(CI103="White",ROUND(-((CH103*($C$114/113))+($B$114-72)),3),
IF(CI103="White/Red",ROUND(-((CH103*($C$115/113))+($B$115-72)),3),
IF(CI103="Red",ROUND(-((CH103*($C$116/113))+($B$116-72)),3),0)))))),"")</f>
        <v>-22.896000000000001</v>
      </c>
      <c r="CL103" cm="1">
        <f t="array" ref="CL103:CS103">IF(CF103&gt;=8,_xlfn.TAKE(_xlfn._xlws.FILTER(D103:CE103,D103:CE103&lt;&gt;""),1,-8),"")</f>
        <v>14.6</v>
      </c>
      <c r="CM103">
        <v>18.399999999999999</v>
      </c>
      <c r="CN103">
        <v>25.3</v>
      </c>
      <c r="CO103">
        <v>28.3</v>
      </c>
      <c r="CP103">
        <v>27.3</v>
      </c>
      <c r="CQ103">
        <v>29.2</v>
      </c>
      <c r="CR103">
        <v>28.6</v>
      </c>
      <c r="CS103">
        <v>29.2</v>
      </c>
    </row>
    <row r="104" spans="1:97" ht="15" x14ac:dyDescent="0.2">
      <c r="A104" s="38">
        <v>629249</v>
      </c>
      <c r="B104" s="22" t="s">
        <v>92</v>
      </c>
      <c r="C104" s="32" t="s">
        <v>93</v>
      </c>
      <c r="D104" s="39">
        <v>15.6</v>
      </c>
      <c r="E104" s="39">
        <v>17.5</v>
      </c>
      <c r="F104" s="39">
        <v>14.6</v>
      </c>
      <c r="G104" s="39">
        <v>28.3</v>
      </c>
      <c r="H104" s="40">
        <v>20.9</v>
      </c>
      <c r="I104" s="40"/>
      <c r="J104" s="39"/>
      <c r="K104" s="39"/>
      <c r="L104" s="39">
        <v>15.2</v>
      </c>
      <c r="M104" s="39">
        <v>19.5</v>
      </c>
      <c r="N104" s="39"/>
      <c r="O104" s="39">
        <v>15.2</v>
      </c>
      <c r="P104" s="39"/>
      <c r="Q104" s="39">
        <v>10.7</v>
      </c>
      <c r="R104" s="39"/>
      <c r="S104" s="39"/>
      <c r="T104" s="39">
        <v>14.6</v>
      </c>
      <c r="U104" s="39">
        <v>15.6</v>
      </c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41">
        <f t="shared" si="6"/>
        <v>11</v>
      </c>
      <c r="CG104" s="39">
        <f t="shared" si="7"/>
        <v>17.100000000000001</v>
      </c>
      <c r="CH104" s="42" cm="1">
        <f t="array" ref="CH104">IF(CF104&gt;=8,ROUND(AVERAGE(_xlfn.TAKE(_xlfn.TAKE(_xlfn._xlws.SORT(_xlfn.TAKE(_xlfn._xlws.FILTER(D104:CE104,D104:CE104&lt;&gt;""),1,-8),1,1,TRUE),,7),,-6)),1),"")</f>
        <v>16.8</v>
      </c>
      <c r="CI104" s="43" t="s">
        <v>7</v>
      </c>
      <c r="CJ104" s="44">
        <f t="shared" si="9"/>
        <v>-13.246</v>
      </c>
      <c r="CL104" cm="1">
        <f t="array" ref="CL104:CS104">IF(CF104&gt;=8,_xlfn.TAKE(_xlfn._xlws.FILTER(D104:CE104,D104:CE104&lt;&gt;""),1,-8),"")</f>
        <v>28.3</v>
      </c>
      <c r="CM104">
        <v>20.9</v>
      </c>
      <c r="CN104">
        <v>15.2</v>
      </c>
      <c r="CO104">
        <v>19.5</v>
      </c>
      <c r="CP104">
        <v>15.2</v>
      </c>
      <c r="CQ104">
        <v>10.7</v>
      </c>
      <c r="CR104">
        <v>14.6</v>
      </c>
      <c r="CS104">
        <v>15.6</v>
      </c>
    </row>
    <row r="105" spans="1:97" ht="15" customHeight="1" x14ac:dyDescent="0.2">
      <c r="A105" s="38">
        <v>7538389</v>
      </c>
      <c r="B105" s="22" t="s">
        <v>92</v>
      </c>
      <c r="C105" s="32" t="s">
        <v>94</v>
      </c>
      <c r="D105" s="39"/>
      <c r="E105" s="39">
        <v>20.5</v>
      </c>
      <c r="F105" s="39"/>
      <c r="G105" s="39">
        <v>24.4</v>
      </c>
      <c r="H105" s="40">
        <v>22.4</v>
      </c>
      <c r="I105" s="40"/>
      <c r="J105" s="39"/>
      <c r="K105" s="39">
        <v>21.4</v>
      </c>
      <c r="L105" s="39">
        <v>26.5</v>
      </c>
      <c r="M105" s="39">
        <v>23.4</v>
      </c>
      <c r="N105" s="39"/>
      <c r="O105" s="39">
        <v>26.3</v>
      </c>
      <c r="P105" s="39"/>
      <c r="Q105" s="39">
        <v>22.4</v>
      </c>
      <c r="R105" s="39">
        <v>25.3</v>
      </c>
      <c r="S105" s="39">
        <v>23.4</v>
      </c>
      <c r="T105" s="39">
        <v>19.5</v>
      </c>
      <c r="U105" s="39">
        <v>19.5</v>
      </c>
      <c r="V105" s="39">
        <v>22.4</v>
      </c>
      <c r="W105" s="39">
        <v>30.2</v>
      </c>
      <c r="X105" s="39"/>
      <c r="Y105" s="39">
        <v>21.4</v>
      </c>
      <c r="Z105" s="39"/>
      <c r="AA105" s="39">
        <v>22.4</v>
      </c>
      <c r="AB105" s="39">
        <v>22.4</v>
      </c>
      <c r="AC105" s="39"/>
      <c r="AD105" s="39"/>
      <c r="AE105" s="39"/>
      <c r="AF105" s="39"/>
      <c r="AG105" s="39">
        <v>25.3</v>
      </c>
      <c r="AH105" s="39">
        <v>19.5</v>
      </c>
      <c r="AI105" s="39">
        <v>22.4</v>
      </c>
      <c r="AJ105" s="39">
        <v>25.3</v>
      </c>
      <c r="AK105" s="39">
        <v>17.5</v>
      </c>
      <c r="AL105" s="39">
        <v>22.4</v>
      </c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>
        <v>27.3</v>
      </c>
      <c r="BD105" s="39">
        <v>26.3</v>
      </c>
      <c r="BE105" s="39">
        <v>27.3</v>
      </c>
      <c r="BF105" s="39"/>
      <c r="BG105" s="39"/>
      <c r="BH105" s="39"/>
      <c r="BI105" s="39"/>
      <c r="BJ105" s="39">
        <v>19.5</v>
      </c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41">
        <f t="shared" si="6"/>
        <v>27</v>
      </c>
      <c r="CG105" s="39">
        <f t="shared" si="7"/>
        <v>23.2</v>
      </c>
      <c r="CH105" s="42" cm="1">
        <f t="array" ref="CH105">IF(CF105&gt;=8,ROUND(AVERAGE(_xlfn.TAKE(_xlfn.TAKE(_xlfn._xlws.SORT(_xlfn.TAKE(_xlfn._xlws.FILTER(D105:CE105,D105:CE105&lt;&gt;""),1,-8),1,1,TRUE),,7),,-6)),1),"")</f>
        <v>23.9</v>
      </c>
      <c r="CI105" s="43" t="s">
        <v>7</v>
      </c>
      <c r="CJ105" s="44">
        <f t="shared" si="9"/>
        <v>-20.535</v>
      </c>
      <c r="CL105" cm="1">
        <f t="array" ref="CL105:CS105">IF(CF105&gt;=8,_xlfn.TAKE(_xlfn._xlws.FILTER(D105:CE105,D105:CE105&lt;&gt;""),1,-8),"")</f>
        <v>22.4</v>
      </c>
      <c r="CM105">
        <v>25.3</v>
      </c>
      <c r="CN105">
        <v>17.5</v>
      </c>
      <c r="CO105">
        <v>22.4</v>
      </c>
      <c r="CP105">
        <v>27.3</v>
      </c>
      <c r="CQ105">
        <v>26.3</v>
      </c>
      <c r="CR105">
        <v>27.3</v>
      </c>
      <c r="CS105">
        <v>19.5</v>
      </c>
    </row>
    <row r="106" spans="1:97" ht="15" customHeight="1" x14ac:dyDescent="0.2">
      <c r="A106" s="38">
        <v>632425</v>
      </c>
      <c r="B106" s="22" t="s">
        <v>48</v>
      </c>
      <c r="C106" s="32" t="s">
        <v>49</v>
      </c>
      <c r="D106" s="39"/>
      <c r="E106" s="39"/>
      <c r="F106" s="39"/>
      <c r="G106" s="39"/>
      <c r="H106" s="40">
        <v>27.3</v>
      </c>
      <c r="I106" s="40">
        <v>30.2</v>
      </c>
      <c r="J106" s="39"/>
      <c r="K106" s="39">
        <v>38</v>
      </c>
      <c r="L106" s="39"/>
      <c r="M106" s="39"/>
      <c r="N106" s="39"/>
      <c r="O106" s="39">
        <v>31.2</v>
      </c>
      <c r="P106" s="39">
        <v>33.1</v>
      </c>
      <c r="Q106" s="39"/>
      <c r="R106" s="39">
        <v>28.3</v>
      </c>
      <c r="S106" s="39">
        <v>27.3</v>
      </c>
      <c r="T106" s="39">
        <v>14.6</v>
      </c>
      <c r="U106" s="39">
        <v>22.4</v>
      </c>
      <c r="V106" s="39">
        <v>26.3</v>
      </c>
      <c r="W106" s="39">
        <v>30.2</v>
      </c>
      <c r="X106" s="39"/>
      <c r="Y106" s="39">
        <v>18.5</v>
      </c>
      <c r="Z106" s="39"/>
      <c r="AA106" s="39">
        <v>25.3</v>
      </c>
      <c r="AB106" s="39">
        <v>12.7</v>
      </c>
      <c r="AC106" s="39"/>
      <c r="AD106" s="39"/>
      <c r="AE106" s="39"/>
      <c r="AF106" s="39"/>
      <c r="AG106" s="39">
        <v>22.4</v>
      </c>
      <c r="AH106" s="39">
        <v>16.600000000000001</v>
      </c>
      <c r="AI106" s="39">
        <v>24.4</v>
      </c>
      <c r="AJ106" s="39">
        <v>28.3</v>
      </c>
      <c r="AK106" s="39">
        <v>23.4</v>
      </c>
      <c r="AL106" s="39">
        <v>15.6</v>
      </c>
      <c r="AM106" s="39"/>
      <c r="AN106" s="39">
        <v>22.4</v>
      </c>
      <c r="AO106" s="39">
        <v>14.6</v>
      </c>
      <c r="AP106" s="39">
        <v>16.600000000000001</v>
      </c>
      <c r="AQ106" s="39">
        <v>26.3</v>
      </c>
      <c r="AR106" s="39">
        <v>26.3</v>
      </c>
      <c r="AS106" s="39"/>
      <c r="AT106" s="39"/>
      <c r="AU106" s="39"/>
      <c r="AV106" s="39">
        <v>24.4</v>
      </c>
      <c r="AW106" s="39">
        <v>22.4</v>
      </c>
      <c r="AX106" s="39">
        <v>21.4</v>
      </c>
      <c r="AY106" s="39">
        <v>24.4</v>
      </c>
      <c r="AZ106" s="39"/>
      <c r="BA106" s="39"/>
      <c r="BB106" s="39">
        <v>18.5</v>
      </c>
      <c r="BC106" s="39">
        <v>19.5</v>
      </c>
      <c r="BD106" s="39">
        <v>22.4</v>
      </c>
      <c r="BE106" s="39">
        <v>19.5</v>
      </c>
      <c r="BF106" s="39">
        <v>14.6</v>
      </c>
      <c r="BG106" s="39"/>
      <c r="BH106" s="39"/>
      <c r="BI106" s="39">
        <v>23.4</v>
      </c>
      <c r="BJ106" s="39">
        <v>27.3</v>
      </c>
      <c r="BK106" s="39"/>
      <c r="BL106" s="39"/>
      <c r="BM106" s="39">
        <v>18.5</v>
      </c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41">
        <f t="shared" si="6"/>
        <v>37</v>
      </c>
      <c r="CG106" s="39">
        <f t="shared" si="7"/>
        <v>23.2</v>
      </c>
      <c r="CH106" s="42" cm="1">
        <f t="array" ref="CH106">IF(CF106&gt;=8,ROUND(AVERAGE(_xlfn.TAKE(_xlfn.TAKE(_xlfn._xlws.SORT(_xlfn.TAKE(_xlfn._xlws.FILTER(D106:CE106,D106:CE106&lt;&gt;""),1,-8),1,1,TRUE),,7),,-6)),1),"")</f>
        <v>20.3</v>
      </c>
      <c r="CI106" s="43" t="s">
        <v>7</v>
      </c>
      <c r="CJ106" s="44">
        <f t="shared" si="9"/>
        <v>-16.838999999999999</v>
      </c>
      <c r="CL106" cm="1">
        <f t="array" ref="CL106:CS106">IF(CF106&gt;=8,_xlfn.TAKE(_xlfn._xlws.FILTER(D106:CE106,D106:CE106&lt;&gt;""),1,-8),"")</f>
        <v>18.5</v>
      </c>
      <c r="CM106">
        <v>19.5</v>
      </c>
      <c r="CN106">
        <v>22.4</v>
      </c>
      <c r="CO106">
        <v>19.5</v>
      </c>
      <c r="CP106">
        <v>14.6</v>
      </c>
      <c r="CQ106">
        <v>23.4</v>
      </c>
      <c r="CR106">
        <v>27.3</v>
      </c>
      <c r="CS106">
        <v>18.5</v>
      </c>
    </row>
    <row r="107" spans="1:97" ht="15" customHeight="1" x14ac:dyDescent="0.25">
      <c r="A107" s="72">
        <v>13280713</v>
      </c>
      <c r="B107" s="19" t="s">
        <v>106</v>
      </c>
      <c r="C107" s="73" t="s">
        <v>230</v>
      </c>
      <c r="D107" s="47"/>
      <c r="E107" s="47"/>
      <c r="F107" s="47"/>
      <c r="G107" s="47"/>
      <c r="H107" s="48"/>
      <c r="I107" s="48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>
        <v>24.4</v>
      </c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1">
        <f t="shared" si="6"/>
        <v>1</v>
      </c>
      <c r="CG107" s="39">
        <f t="shared" si="7"/>
        <v>24.4</v>
      </c>
      <c r="CH107" s="69" t="str" cm="1">
        <f t="array" ref="CH107">IF(CF107&gt;=8,ROUND(AVERAGE(_xlfn.TAKE(_xlfn.TAKE(_xlfn._xlws.SORT(_xlfn.TAKE(_xlfn._xlws.FILTER(D107:CE107,D107:CE107&lt;&gt;""),1,-8),1,1,TRUE),,7),,-6)),1),"")</f>
        <v/>
      </c>
      <c r="CI107" s="71" t="s">
        <v>7</v>
      </c>
      <c r="CJ107" s="70" t="str">
        <f t="shared" si="9"/>
        <v/>
      </c>
    </row>
    <row r="108" spans="1:97" ht="18" x14ac:dyDescent="0.25">
      <c r="A108" s="66" t="s">
        <v>232</v>
      </c>
      <c r="D108" s="67">
        <f t="shared" ref="D108:AI108" si="10">COUNT(D4:D107)</f>
        <v>38</v>
      </c>
      <c r="E108" s="67">
        <f t="shared" si="10"/>
        <v>34</v>
      </c>
      <c r="F108" s="67">
        <f t="shared" si="10"/>
        <v>27</v>
      </c>
      <c r="G108" s="67">
        <f t="shared" si="10"/>
        <v>28</v>
      </c>
      <c r="H108" s="67">
        <f t="shared" si="10"/>
        <v>30</v>
      </c>
      <c r="I108" s="67">
        <f t="shared" si="10"/>
        <v>26</v>
      </c>
      <c r="J108" s="67">
        <f t="shared" si="10"/>
        <v>0</v>
      </c>
      <c r="K108" s="67">
        <f t="shared" si="10"/>
        <v>40</v>
      </c>
      <c r="L108" s="67">
        <f t="shared" si="10"/>
        <v>32</v>
      </c>
      <c r="M108" s="67">
        <f t="shared" si="10"/>
        <v>27</v>
      </c>
      <c r="N108" s="67">
        <f t="shared" si="10"/>
        <v>0</v>
      </c>
      <c r="O108" s="67">
        <f t="shared" si="10"/>
        <v>37</v>
      </c>
      <c r="P108" s="67">
        <f t="shared" si="10"/>
        <v>32</v>
      </c>
      <c r="Q108" s="67">
        <f t="shared" si="10"/>
        <v>28</v>
      </c>
      <c r="R108" s="67">
        <f t="shared" si="10"/>
        <v>42</v>
      </c>
      <c r="S108" s="67">
        <f t="shared" si="10"/>
        <v>37</v>
      </c>
      <c r="T108" s="67">
        <f t="shared" si="10"/>
        <v>39</v>
      </c>
      <c r="U108" s="67">
        <f t="shared" si="10"/>
        <v>37</v>
      </c>
      <c r="V108" s="67">
        <f t="shared" si="10"/>
        <v>31</v>
      </c>
      <c r="W108" s="67">
        <f t="shared" si="10"/>
        <v>27</v>
      </c>
      <c r="X108" s="67">
        <f t="shared" si="10"/>
        <v>0</v>
      </c>
      <c r="Y108" s="67">
        <f t="shared" si="10"/>
        <v>36</v>
      </c>
      <c r="Z108" s="67">
        <f t="shared" si="10"/>
        <v>0</v>
      </c>
      <c r="AA108" s="67">
        <f t="shared" si="10"/>
        <v>30</v>
      </c>
      <c r="AB108" s="67">
        <f t="shared" si="10"/>
        <v>30</v>
      </c>
      <c r="AC108" s="67">
        <f t="shared" si="10"/>
        <v>0</v>
      </c>
      <c r="AD108" s="67">
        <f t="shared" si="10"/>
        <v>0</v>
      </c>
      <c r="AE108" s="67">
        <f t="shared" si="10"/>
        <v>24</v>
      </c>
      <c r="AF108" s="67">
        <f t="shared" si="10"/>
        <v>0</v>
      </c>
      <c r="AG108" s="67">
        <f t="shared" si="10"/>
        <v>21</v>
      </c>
      <c r="AH108" s="67">
        <f t="shared" si="10"/>
        <v>22</v>
      </c>
      <c r="AI108" s="67">
        <f t="shared" si="10"/>
        <v>26</v>
      </c>
      <c r="AJ108" s="67">
        <f t="shared" ref="AJ108:BC108" si="11">COUNT(AJ4:AJ107)</f>
        <v>24</v>
      </c>
      <c r="AK108" s="67">
        <f t="shared" si="11"/>
        <v>26</v>
      </c>
      <c r="AL108" s="67">
        <f t="shared" si="11"/>
        <v>22</v>
      </c>
      <c r="AM108" s="67">
        <f t="shared" si="11"/>
        <v>23</v>
      </c>
      <c r="AN108" s="67">
        <f t="shared" si="11"/>
        <v>21</v>
      </c>
      <c r="AO108" s="67">
        <f t="shared" si="11"/>
        <v>20</v>
      </c>
      <c r="AP108" s="67">
        <f t="shared" si="11"/>
        <v>17</v>
      </c>
      <c r="AQ108" s="67">
        <f t="shared" si="11"/>
        <v>19</v>
      </c>
      <c r="AR108" s="67">
        <f t="shared" si="11"/>
        <v>17</v>
      </c>
      <c r="AS108" s="67">
        <f t="shared" si="11"/>
        <v>19</v>
      </c>
      <c r="AT108" s="67">
        <f t="shared" si="11"/>
        <v>16</v>
      </c>
      <c r="AU108" s="67">
        <f t="shared" si="11"/>
        <v>22</v>
      </c>
      <c r="AV108" s="67">
        <f t="shared" si="11"/>
        <v>20</v>
      </c>
      <c r="AW108" s="67">
        <f t="shared" si="11"/>
        <v>24</v>
      </c>
      <c r="AX108" s="67">
        <f t="shared" si="11"/>
        <v>20</v>
      </c>
      <c r="AY108" s="67">
        <f t="shared" si="11"/>
        <v>48</v>
      </c>
      <c r="AZ108" s="67">
        <f t="shared" si="11"/>
        <v>0</v>
      </c>
      <c r="BA108" s="67">
        <f t="shared" si="11"/>
        <v>0</v>
      </c>
      <c r="BB108" s="67">
        <f t="shared" si="11"/>
        <v>28</v>
      </c>
      <c r="BC108" s="67">
        <f t="shared" si="11"/>
        <v>40</v>
      </c>
      <c r="BD108" s="67">
        <f t="shared" ref="BD108:CJ108" si="12">COUNT(BD4:BD107)</f>
        <v>32</v>
      </c>
      <c r="BE108" s="67">
        <f t="shared" si="12"/>
        <v>35</v>
      </c>
      <c r="BF108" s="67">
        <f t="shared" si="12"/>
        <v>29</v>
      </c>
      <c r="BG108" s="67">
        <f t="shared" si="12"/>
        <v>0</v>
      </c>
      <c r="BH108" s="67">
        <f t="shared" si="12"/>
        <v>44</v>
      </c>
      <c r="BI108" s="67">
        <f t="shared" si="12"/>
        <v>43</v>
      </c>
      <c r="BJ108" s="67">
        <f t="shared" si="12"/>
        <v>27</v>
      </c>
      <c r="BK108" s="67">
        <f t="shared" si="12"/>
        <v>0</v>
      </c>
      <c r="BL108" s="67">
        <f t="shared" si="12"/>
        <v>0</v>
      </c>
      <c r="BM108" s="67">
        <f t="shared" si="12"/>
        <v>30</v>
      </c>
      <c r="BN108" s="67">
        <f t="shared" si="12"/>
        <v>0</v>
      </c>
      <c r="BO108" s="67">
        <f t="shared" si="12"/>
        <v>0</v>
      </c>
      <c r="BP108" s="67">
        <f t="shared" si="12"/>
        <v>0</v>
      </c>
      <c r="BQ108" s="67">
        <f t="shared" si="12"/>
        <v>0</v>
      </c>
      <c r="BR108" s="67">
        <f t="shared" si="12"/>
        <v>0</v>
      </c>
      <c r="BS108" s="67">
        <f t="shared" si="12"/>
        <v>0</v>
      </c>
      <c r="BT108" s="67">
        <f t="shared" si="12"/>
        <v>0</v>
      </c>
      <c r="BU108" s="67">
        <f t="shared" si="12"/>
        <v>0</v>
      </c>
      <c r="BV108" s="67">
        <f t="shared" si="12"/>
        <v>0</v>
      </c>
      <c r="BW108" s="67">
        <f t="shared" si="12"/>
        <v>0</v>
      </c>
      <c r="BX108" s="67">
        <f t="shared" si="12"/>
        <v>0</v>
      </c>
      <c r="BY108" s="67">
        <f t="shared" si="12"/>
        <v>0</v>
      </c>
      <c r="BZ108" s="67">
        <f t="shared" si="12"/>
        <v>0</v>
      </c>
      <c r="CA108" s="67">
        <f t="shared" si="12"/>
        <v>0</v>
      </c>
      <c r="CB108" s="67">
        <f t="shared" si="12"/>
        <v>0</v>
      </c>
      <c r="CC108" s="67">
        <f t="shared" si="12"/>
        <v>0</v>
      </c>
      <c r="CD108" s="67">
        <f t="shared" si="12"/>
        <v>0</v>
      </c>
      <c r="CE108" s="67">
        <f t="shared" si="12"/>
        <v>0</v>
      </c>
      <c r="CF108" s="67"/>
      <c r="CG108" s="67"/>
      <c r="CH108" s="67"/>
      <c r="CI108" s="67"/>
      <c r="CJ108" s="67">
        <f t="shared" si="12"/>
        <v>60</v>
      </c>
    </row>
    <row r="109" spans="1:97" x14ac:dyDescent="0.2">
      <c r="G109" s="1"/>
    </row>
    <row r="110" spans="1:97" ht="12.75" customHeight="1" x14ac:dyDescent="0.25">
      <c r="A110" s="7"/>
      <c r="B110" s="12" t="s">
        <v>3</v>
      </c>
      <c r="C110" s="8" t="s">
        <v>4</v>
      </c>
      <c r="G110" s="17"/>
    </row>
    <row r="111" spans="1:97" ht="12.75" customHeight="1" x14ac:dyDescent="0.25">
      <c r="A111" s="7" t="s">
        <v>5</v>
      </c>
      <c r="B111" s="9">
        <v>71.900000000000006</v>
      </c>
      <c r="C111" s="9">
        <v>127</v>
      </c>
    </row>
    <row r="112" spans="1:97" ht="12.75" customHeight="1" x14ac:dyDescent="0.25">
      <c r="A112" s="7" t="s">
        <v>6</v>
      </c>
      <c r="B112" s="10">
        <v>69.900000000000006</v>
      </c>
      <c r="C112" s="10">
        <v>122</v>
      </c>
    </row>
    <row r="113" spans="1:7" ht="12.75" customHeight="1" x14ac:dyDescent="0.25">
      <c r="A113" s="7" t="s">
        <v>12</v>
      </c>
      <c r="B113" s="10">
        <v>69</v>
      </c>
      <c r="C113" s="10">
        <v>119</v>
      </c>
    </row>
    <row r="114" spans="1:7" ht="12.75" customHeight="1" x14ac:dyDescent="0.25">
      <c r="A114" s="7" t="s">
        <v>7</v>
      </c>
      <c r="B114" s="10">
        <v>68</v>
      </c>
      <c r="C114" s="10">
        <v>116</v>
      </c>
    </row>
    <row r="115" spans="1:7" ht="12.75" customHeight="1" x14ac:dyDescent="0.25">
      <c r="A115" s="7" t="s">
        <v>13</v>
      </c>
      <c r="B115" s="10">
        <v>66.3</v>
      </c>
      <c r="C115" s="10">
        <v>112</v>
      </c>
    </row>
    <row r="116" spans="1:7" ht="12.75" customHeight="1" x14ac:dyDescent="0.25">
      <c r="A116" s="7" t="s">
        <v>8</v>
      </c>
      <c r="B116" s="11">
        <v>64.7</v>
      </c>
      <c r="C116" s="11">
        <v>108</v>
      </c>
    </row>
    <row r="117" spans="1:7" x14ac:dyDescent="0.2">
      <c r="G117" s="1"/>
    </row>
    <row r="118" spans="1:7" x14ac:dyDescent="0.2">
      <c r="G118" s="1"/>
    </row>
    <row r="119" spans="1:7" x14ac:dyDescent="0.2">
      <c r="G119" s="1"/>
    </row>
    <row r="120" spans="1:7" x14ac:dyDescent="0.2">
      <c r="G120" s="1"/>
    </row>
    <row r="121" spans="1:7" x14ac:dyDescent="0.2">
      <c r="G121" s="1"/>
    </row>
    <row r="122" spans="1:7" x14ac:dyDescent="0.2">
      <c r="G122" s="1"/>
    </row>
    <row r="123" spans="1:7" x14ac:dyDescent="0.2">
      <c r="G123" s="1"/>
    </row>
    <row r="124" spans="1:7" x14ac:dyDescent="0.2">
      <c r="G124" s="1"/>
    </row>
    <row r="125" spans="1:7" x14ac:dyDescent="0.2">
      <c r="G125" s="1"/>
    </row>
    <row r="126" spans="1:7" x14ac:dyDescent="0.2">
      <c r="G126" s="1"/>
    </row>
    <row r="127" spans="1:7" x14ac:dyDescent="0.2">
      <c r="G127" s="1"/>
    </row>
    <row r="128" spans="1:7" x14ac:dyDescent="0.2">
      <c r="G128" s="1"/>
    </row>
    <row r="129" spans="7:7" x14ac:dyDescent="0.2">
      <c r="G129" s="1"/>
    </row>
    <row r="130" spans="7:7" x14ac:dyDescent="0.2">
      <c r="G130" s="1"/>
    </row>
  </sheetData>
  <autoFilter ref="A3:CI3" xr:uid="{6BF14856-F0FA-4062-9F17-DDE5AF993FB1}">
    <sortState xmlns:xlrd2="http://schemas.microsoft.com/office/spreadsheetml/2017/richdata2" ref="A4:CI92">
      <sortCondition ref="C3"/>
    </sortState>
  </autoFilter>
  <conditionalFormatting sqref="CF4:CJ4 CG5:CJ107 C12:CJ12 B49:CJ49 B79:CJ79 A5:CF11 A13:CF19 B20:CF20 A21:CF24 B25:CF26 A27:CF28 B29:CF29 A30:CF31 B32:CF32 A33:CF40 B41:CF43 A44:CF44 B45:CF45 A46:CF48 A50:CF51 B52:CF52 A53:CF56 B57:CF57 A58:CF65 B66:CF66 A67:CF67 B68:CF68 A69:CF70 B71:CF71 A72:CF73 B74:CF74 A75:CF75 B76:CF76 A77:CF78 A80:CF83 B84:CF84 A85:CF87 B88:CF88 A89:CF91 B92:CF92 A93:CF93 B94:CF94 A95:CF96 B97:CF98 A99:CF106 B107 D107:CF107">
    <cfRule type="expression" dxfId="4" priority="5">
      <formula>MOD(ROW(),5)=0</formula>
    </cfRule>
  </conditionalFormatting>
  <conditionalFormatting sqref="CI4:CI107">
    <cfRule type="cellIs" dxfId="3" priority="1" operator="equal">
      <formula>"Gold"</formula>
    </cfRule>
    <cfRule type="cellIs" dxfId="2" priority="2" operator="equal">
      <formula>"Blue"</formula>
    </cfRule>
    <cfRule type="cellIs" dxfId="1" priority="3" operator="equal">
      <formula>"White"</formula>
    </cfRule>
    <cfRule type="cellIs" dxfId="0" priority="4" operator="equal">
      <formula>"Red"</formula>
    </cfRule>
  </conditionalFormatting>
  <dataValidations count="1">
    <dataValidation type="list" allowBlank="1" showInputMessage="1" showErrorMessage="1" sqref="CI4:CI107" xr:uid="{39E54635-FC1C-48CA-9254-921D100CAD7B}">
      <formula1>"Gold,Blue,Blue/White,White,White/Red,Red"</formula1>
    </dataValidation>
  </dataValidations>
  <pageMargins left="0.25" right="0.25" top="0.25" bottom="0.25" header="0.3" footer="0.3"/>
  <pageSetup scale="1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BRMC Saturday Index</vt:lpstr>
      <vt:lpstr>'BRMC Saturday Index'!Print_Area</vt:lpstr>
      <vt:lpstr>'BRMC Saturday Index'!Print_Titles</vt:lpstr>
      <vt:lpstr>RoundDate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Steve Bushong</cp:lastModifiedBy>
  <cp:revision>0</cp:revision>
  <cp:lastPrinted>2025-11-05T14:25:14Z</cp:lastPrinted>
  <dcterms:created xsi:type="dcterms:W3CDTF">2024-12-20T23:20:27Z</dcterms:created>
  <dcterms:modified xsi:type="dcterms:W3CDTF">2026-02-14T22:54:34Z</dcterms:modified>
</cp:coreProperties>
</file>