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RBG" sheetId="2" r:id="rId5"/>
    <sheet name="UeS" sheetId="3" r:id="rId6"/>
  </sheets>
</workbook>
</file>

<file path=xl/comments1.xml><?xml version="1.0" encoding="utf-8"?>
<comments xmlns="http://schemas.openxmlformats.org/spreadsheetml/2006/main">
  <authors>
    <author>Sol Villoch</author>
    <author>Liz Stewart</author>
  </authors>
  <commentList>
    <comment ref="I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J2" authorId="0">
      <text>
        <r>
          <rPr>
            <sz val="11"/>
            <color indexed="8"/>
            <rFont val="Helvetica Neue"/>
          </rPr>
          <t>Sol Villoch:
Employment Status
A = Active
C = Cobra</t>
        </r>
      </text>
    </comment>
    <comment ref="K2" authorId="1">
      <text>
        <r>
          <rPr>
            <sz val="11"/>
            <color indexed="8"/>
            <rFont val="Helvetica Neue"/>
          </rPr>
          <t xml:space="preserve">Liz Stewart:
ANNUAL SALARY:
Annual salary of employee, with no dollar signs, commas, or decimal points. Salary should be rounded to the nearest whole number. Annual Salary is required only if quoting Multiple of Salary Life plans, Percent Benefit of Short Term Disability plans, or any Long Term Disability plan.
</t>
        </r>
      </text>
    </comment>
    <comment ref="L2" authorId="1">
      <text>
        <r>
          <rPr>
            <sz val="11"/>
            <color indexed="8"/>
            <rFont val="Helvetica Neue"/>
          </rPr>
          <t xml:space="preserve">Liz Stewart:
OUT OF AREA:
Enter "Y" if the employee resides in an out of area location.
</t>
        </r>
      </text>
    </comment>
    <comment ref="O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R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U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X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AA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AD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AG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AJ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AM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AP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 ref="AS2" authorId="0">
      <text>
        <r>
          <rPr>
            <sz val="11"/>
            <color indexed="8"/>
            <rFont val="Helvetica Neue"/>
          </rPr>
          <t xml:space="preserve">Sol Villoch:
Medicare Status
A= Medicare Part A                  
B= Medicare Part B   
C= Medicare Part A &amp; B
E= Medicare Part A &amp; D  
F= Medicare Part B &amp; D
G= Medicare Part A &amp; B &amp; D
N= No coverage
</t>
        </r>
      </text>
    </comment>
  </commentList>
</comments>
</file>

<file path=xl/sharedStrings.xml><?xml version="1.0" encoding="utf-8"?>
<sst xmlns="http://schemas.openxmlformats.org/spreadsheetml/2006/main" uniqueCount="67">
  <si>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</si>
  <si>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</si>
  <si>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</si>
  <si>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</si>
  <si>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RBG</t>
  </si>
  <si>
    <t>Table 1</t>
  </si>
  <si>
    <t>Prospect Group Info:</t>
  </si>
  <si>
    <t>Name:</t>
  </si>
  <si>
    <t>Address:</t>
  </si>
  <si>
    <t>City, Zip:</t>
  </si>
  <si>
    <t>Phone:</t>
  </si>
  <si>
    <t>SIC/Nature of Business:</t>
  </si>
  <si>
    <t>FL EIN:</t>
  </si>
  <si>
    <t>ATNE for prev. calendar year</t>
  </si>
  <si>
    <t>Requesting Agent Info:</t>
  </si>
  <si>
    <t>Effective Date:</t>
  </si>
  <si>
    <t>Current Medical Carrier:</t>
  </si>
  <si>
    <t xml:space="preserve">Agency Name: Employers Choice </t>
  </si>
  <si>
    <t>Current Plan Design(s):</t>
  </si>
  <si>
    <t>Agent: Christy Luthringer</t>
  </si>
  <si>
    <t>Current Ancillary Carrier(s):</t>
  </si>
  <si>
    <t>FL License # : P 210431</t>
  </si>
  <si>
    <t>Phone: 239-415-1157</t>
  </si>
  <si>
    <t>ER Contribution Level:</t>
  </si>
  <si>
    <t>E-mail:Christy@employers-choice.com</t>
  </si>
  <si>
    <t>Is there common ownership?</t>
  </si>
  <si>
    <t>Products Desired:</t>
  </si>
  <si>
    <t>**Please list any spouse and/or child(ren) being covered directly beneath the subscriber.</t>
  </si>
  <si>
    <r>
      <rPr>
        <b val="1"/>
        <sz val="12"/>
        <color indexed="12"/>
        <rFont val="Arial"/>
      </rPr>
      <t xml:space="preserve">Relationship                                </t>
    </r>
    <r>
      <rPr>
        <b val="1"/>
        <sz val="12"/>
        <color indexed="15"/>
        <rFont val="Arial"/>
      </rPr>
      <t>*</t>
    </r>
    <r>
      <rPr>
        <b val="1"/>
        <sz val="12"/>
        <color indexed="12"/>
        <rFont val="Arial"/>
      </rPr>
      <t xml:space="preserve">Select from drop-down list </t>
    </r>
  </si>
  <si>
    <t>First Name</t>
  </si>
  <si>
    <t>Last Name</t>
  </si>
  <si>
    <t>Gender M/F</t>
  </si>
  <si>
    <t>DOB</t>
  </si>
  <si>
    <t>Zip Code</t>
  </si>
  <si>
    <r>
      <rPr>
        <b val="1"/>
        <sz val="12"/>
        <color indexed="12"/>
        <rFont val="Arial"/>
      </rPr>
      <t xml:space="preserve">Medical                                 </t>
    </r>
    <r>
      <rPr>
        <b val="1"/>
        <sz val="12"/>
        <color indexed="15"/>
        <rFont val="Arial"/>
      </rPr>
      <t>*</t>
    </r>
    <r>
      <rPr>
        <b val="1"/>
        <sz val="12"/>
        <color indexed="12"/>
        <rFont val="Arial"/>
      </rPr>
      <t xml:space="preserve">Select from drop-down list </t>
    </r>
  </si>
  <si>
    <r>
      <rPr>
        <b val="1"/>
        <sz val="12"/>
        <color indexed="12"/>
        <rFont val="Arial"/>
      </rPr>
      <t xml:space="preserve">Dental                                 </t>
    </r>
    <r>
      <rPr>
        <b val="1"/>
        <sz val="12"/>
        <color indexed="15"/>
        <rFont val="Arial"/>
      </rPr>
      <t>*</t>
    </r>
    <r>
      <rPr>
        <b val="1"/>
        <sz val="12"/>
        <color indexed="12"/>
        <rFont val="Arial"/>
      </rPr>
      <t xml:space="preserve">Select from drop-down list </t>
    </r>
  </si>
  <si>
    <r>
      <rPr>
        <b val="1"/>
        <sz val="12"/>
        <color indexed="12"/>
        <rFont val="Arial"/>
      </rPr>
      <t xml:space="preserve">Vision                                 </t>
    </r>
    <r>
      <rPr>
        <b val="1"/>
        <sz val="12"/>
        <color indexed="15"/>
        <rFont val="Arial"/>
      </rPr>
      <t>*</t>
    </r>
    <r>
      <rPr>
        <b val="1"/>
        <sz val="12"/>
        <color indexed="12"/>
        <rFont val="Arial"/>
      </rPr>
      <t xml:space="preserve">Select from drop-down list </t>
    </r>
  </si>
  <si>
    <r>
      <rPr>
        <b val="1"/>
        <sz val="12"/>
        <color indexed="12"/>
        <rFont val="Arial"/>
      </rPr>
      <t xml:space="preserve">Annual Salary - </t>
    </r>
    <r>
      <rPr>
        <b val="1"/>
        <i val="1"/>
        <sz val="12"/>
        <color indexed="12"/>
        <rFont val="Arial"/>
      </rPr>
      <t>Only Needed for STD/LTD</t>
    </r>
  </si>
  <si>
    <r>
      <rPr>
        <b val="1"/>
        <sz val="12"/>
        <color indexed="12"/>
        <rFont val="Arial"/>
      </rPr>
      <t xml:space="preserve">Job Title -                   </t>
    </r>
    <r>
      <rPr>
        <b val="1"/>
        <i val="1"/>
        <sz val="12"/>
        <color indexed="12"/>
        <rFont val="Arial"/>
      </rPr>
      <t>Only Needed for STD/LTD</t>
    </r>
  </si>
  <si>
    <t>Zip Codes</t>
  </si>
  <si>
    <t>UeS</t>
  </si>
  <si>
    <t>Employee Details</t>
  </si>
  <si>
    <t>Spouse</t>
  </si>
  <si>
    <t>Child 1</t>
  </si>
  <si>
    <t>Child 2</t>
  </si>
  <si>
    <t>Child 3</t>
  </si>
  <si>
    <t>Child 4</t>
  </si>
  <si>
    <t>Child 5</t>
  </si>
  <si>
    <t>Child 6</t>
  </si>
  <si>
    <t>Child 7</t>
  </si>
  <si>
    <t>Child 8</t>
  </si>
  <si>
    <t>Child 9</t>
  </si>
  <si>
    <t>Child 10</t>
  </si>
  <si>
    <r>
      <rPr>
        <b val="1"/>
        <sz val="10"/>
        <color indexed="8"/>
        <rFont val="Arial"/>
      </rPr>
      <t xml:space="preserve">ZIP CODE*                           </t>
    </r>
    <r>
      <rPr>
        <sz val="10"/>
        <color indexed="8"/>
        <rFont val="Arial"/>
      </rPr>
      <t>(5-Digits)</t>
    </r>
  </si>
  <si>
    <t>CLASS TYPE</t>
  </si>
  <si>
    <t>FIRST NAME*</t>
  </si>
  <si>
    <r>
      <rPr>
        <b val="1"/>
        <sz val="10"/>
        <color indexed="8"/>
        <rFont val="Arial"/>
      </rPr>
      <t>LAST NAME</t>
    </r>
    <r>
      <rPr>
        <b val="1"/>
        <sz val="12"/>
        <color indexed="8"/>
        <rFont val="Arial"/>
      </rPr>
      <t>*</t>
    </r>
  </si>
  <si>
    <t>SEX*</t>
  </si>
  <si>
    <r>
      <rPr>
        <b val="1"/>
        <sz val="10"/>
        <color indexed="8"/>
        <rFont val="Arial"/>
      </rPr>
      <t xml:space="preserve">AGE*
</t>
    </r>
    <r>
      <rPr>
        <sz val="10"/>
        <color indexed="8"/>
        <rFont val="Arial"/>
      </rPr>
      <t>Enter Age OR DOB</t>
    </r>
  </si>
  <si>
    <r>
      <rPr>
        <b val="1"/>
        <sz val="10"/>
        <color indexed="8"/>
        <rFont val="Arial"/>
      </rPr>
      <t xml:space="preserve">DOB*
</t>
    </r>
    <r>
      <rPr>
        <sz val="10"/>
        <color indexed="8"/>
        <rFont val="Arial"/>
      </rPr>
      <t xml:space="preserve">(MM/DD/YYYY)
</t>
    </r>
    <r>
      <rPr>
        <sz val="10"/>
        <color indexed="8"/>
        <rFont val="Arial"/>
      </rPr>
      <t>Enter Age OR DOB</t>
    </r>
  </si>
  <si>
    <t>MEDICARE 
STATUS</t>
  </si>
  <si>
    <t>EMPLOYMENT STATUS*</t>
  </si>
  <si>
    <t>ANNUAL SALARY</t>
  </si>
  <si>
    <r>
      <rPr>
        <b val="1"/>
        <sz val="10"/>
        <color indexed="8"/>
        <rFont val="Arial"/>
      </rPr>
      <t xml:space="preserve">OUT OF          AREA               </t>
    </r>
    <r>
      <rPr>
        <sz val="10"/>
        <color indexed="8"/>
        <rFont val="Arial"/>
      </rPr>
      <t>OOA information will be ignored for Multi-site groups.</t>
    </r>
  </si>
  <si>
    <r>
      <rPr>
        <b val="1"/>
        <sz val="10"/>
        <color indexed="8"/>
        <rFont val="Arial"/>
      </rPr>
      <t xml:space="preserve">AGE
</t>
    </r>
    <r>
      <rPr>
        <sz val="10"/>
        <color indexed="8"/>
        <rFont val="Arial"/>
      </rPr>
      <t>Enter Age OR DOB</t>
    </r>
  </si>
  <si>
    <r>
      <rPr>
        <b val="1"/>
        <sz val="10"/>
        <color indexed="8"/>
        <rFont val="Arial"/>
      </rPr>
      <t xml:space="preserve">DOB
</t>
    </r>
    <r>
      <rPr>
        <sz val="10"/>
        <color indexed="8"/>
        <rFont val="Arial"/>
      </rPr>
      <t xml:space="preserve">(MM/DD/YYYY)
</t>
    </r>
    <r>
      <rPr>
        <sz val="10"/>
        <color indexed="8"/>
        <rFont val="Arial"/>
      </rPr>
      <t>Enter Age OR DOB</t>
    </r>
  </si>
  <si>
    <t>Employee</t>
  </si>
</sst>
</file>

<file path=xl/styles.xml><?xml version="1.0" encoding="utf-8"?>
<styleSheet xmlns="http://schemas.openxmlformats.org/spreadsheetml/2006/main">
  <numFmts count="8">
    <numFmt numFmtId="0" formatCode="General"/>
    <numFmt numFmtId="59" formatCode="00000"/>
    <numFmt numFmtId="60" formatCode="m/d/yyyy"/>
    <numFmt numFmtId="61" formatCode="&quot;$&quot;#,##0.00"/>
    <numFmt numFmtId="62" formatCode="&quot;$&quot;#,##0"/>
    <numFmt numFmtId="63" formatCode="00"/>
    <numFmt numFmtId="64" formatCode="000"/>
    <numFmt numFmtId="65" formatCode="##"/>
  </numFmts>
  <fonts count="22">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b val="1"/>
      <u val="single"/>
      <sz val="12"/>
      <color indexed="15"/>
      <name val="Arial"/>
    </font>
    <font>
      <b val="1"/>
      <sz val="12"/>
      <color indexed="8"/>
      <name val="Arial"/>
    </font>
    <font>
      <sz val="12"/>
      <color indexed="8"/>
      <name val="Times New Roman"/>
    </font>
    <font>
      <b val="1"/>
      <sz val="12"/>
      <color indexed="8"/>
      <name val="Calibri"/>
    </font>
    <font>
      <b val="1"/>
      <sz val="12"/>
      <color indexed="12"/>
      <name val="Arial"/>
    </font>
    <font>
      <b val="1"/>
      <sz val="14"/>
      <color indexed="15"/>
      <name val="Arial"/>
    </font>
    <font>
      <sz val="12"/>
      <color indexed="8"/>
      <name val="Arial"/>
    </font>
    <font>
      <sz val="12"/>
      <color indexed="12"/>
      <name val="Arial"/>
    </font>
    <font>
      <b val="1"/>
      <sz val="12"/>
      <color indexed="15"/>
      <name val="Arial"/>
    </font>
    <font>
      <b val="1"/>
      <i val="1"/>
      <sz val="12"/>
      <color indexed="12"/>
      <name val="Arial"/>
    </font>
    <font>
      <b val="1"/>
      <i val="1"/>
      <sz val="12"/>
      <color indexed="8"/>
      <name val="Times New Roman"/>
    </font>
    <font>
      <b val="1"/>
      <sz val="12"/>
      <color indexed="18"/>
      <name val="Times New Roman"/>
    </font>
    <font>
      <b val="1"/>
      <sz val="10"/>
      <color indexed="12"/>
      <name val="Arial"/>
    </font>
    <font>
      <b val="1"/>
      <sz val="10"/>
      <color indexed="8"/>
      <name val="Arial"/>
    </font>
    <font>
      <sz val="10"/>
      <color indexed="8"/>
      <name val="Arial"/>
    </font>
    <font>
      <sz val="11"/>
      <color indexed="8"/>
      <name val="Helvetica Neue"/>
    </font>
  </fonts>
  <fills count="12">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9"/>
        <bgColor auto="1"/>
      </patternFill>
    </fill>
    <fill>
      <patternFill patternType="solid">
        <fgColor indexed="20"/>
        <bgColor auto="1"/>
      </patternFill>
    </fill>
    <fill>
      <patternFill patternType="solid">
        <fgColor indexed="23"/>
        <bgColor auto="1"/>
      </patternFill>
    </fill>
    <fill>
      <patternFill patternType="solid">
        <fgColor indexed="8"/>
        <bgColor auto="1"/>
      </patternFill>
    </fill>
  </fills>
  <borders count="66">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8"/>
      </bottom>
      <diagonal/>
    </border>
    <border>
      <left style="thin">
        <color indexed="13"/>
      </left>
      <right style="thin">
        <color indexed="13"/>
      </right>
      <top style="thin">
        <color indexed="13"/>
      </top>
      <bottom/>
      <diagonal/>
    </border>
    <border>
      <left style="thin">
        <color indexed="13"/>
      </left>
      <right style="medium">
        <color indexed="8"/>
      </right>
      <top style="thin">
        <color indexed="13"/>
      </top>
      <bottom style="thin">
        <color indexed="13"/>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13"/>
      </right>
      <top style="thin">
        <color indexed="13"/>
      </top>
      <bottom style="thin">
        <color indexed="13"/>
      </bottom>
      <diagonal/>
    </border>
    <border>
      <left style="thin">
        <color indexed="13"/>
      </left>
      <right style="thin">
        <color indexed="13"/>
      </right>
      <top/>
      <bottom/>
      <diagonal/>
    </border>
    <border>
      <left style="medium">
        <color indexed="8"/>
      </left>
      <right style="medium">
        <color indexed="8"/>
      </right>
      <top style="thin">
        <color indexed="8"/>
      </top>
      <bottom style="thin">
        <color indexed="8"/>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13"/>
      </top>
      <bottom style="thin">
        <color indexed="13"/>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13"/>
      </right>
      <top style="medium">
        <color indexed="8"/>
      </top>
      <bottom style="thin">
        <color indexed="13"/>
      </bottom>
      <diagonal/>
    </border>
    <border>
      <left style="thin">
        <color indexed="13"/>
      </left>
      <right style="thin">
        <color indexed="13"/>
      </right>
      <top style="medium">
        <color indexed="8"/>
      </top>
      <bottom style="thin">
        <color indexed="13"/>
      </bottom>
      <diagonal/>
    </border>
    <border>
      <left style="thin">
        <color indexed="13"/>
      </left>
      <right style="medium">
        <color indexed="8"/>
      </right>
      <top style="medium">
        <color indexed="8"/>
      </top>
      <bottom style="thin">
        <color indexed="13"/>
      </bottom>
      <diagonal/>
    </border>
    <border>
      <left style="thin">
        <color indexed="13"/>
      </left>
      <right style="thin">
        <color indexed="13"/>
      </right>
      <top/>
      <bottom style="thin">
        <color indexed="13"/>
      </bottom>
      <diagonal/>
    </border>
    <border>
      <left style="medium">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medium">
        <color indexed="8"/>
      </right>
      <top style="thin">
        <color indexed="13"/>
      </top>
      <bottom style="thin">
        <color indexed="8"/>
      </bottom>
      <diagonal/>
    </border>
    <border>
      <left style="medium">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13"/>
      </right>
      <top style="thin">
        <color indexed="8"/>
      </top>
      <bottom style="medium">
        <color indexed="8"/>
      </bottom>
      <diagonal/>
    </border>
    <border>
      <left style="thin">
        <color indexed="13"/>
      </left>
      <right style="thin">
        <color indexed="13"/>
      </right>
      <top style="thin">
        <color indexed="8"/>
      </top>
      <bottom style="medium">
        <color indexed="8"/>
      </bottom>
      <diagonal/>
    </border>
    <border>
      <left style="thin">
        <color indexed="13"/>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right/>
      <top style="thin">
        <color indexed="8"/>
      </top>
      <bottom style="medium">
        <color indexed="8"/>
      </bottom>
      <diagonal/>
    </border>
    <border>
      <left style="thin">
        <color indexed="13"/>
      </left>
      <right style="thin">
        <color indexed="13"/>
      </right>
      <top style="medium">
        <color indexed="8"/>
      </top>
      <bottom/>
      <diagonal/>
    </border>
    <border>
      <left style="thin">
        <color indexed="13"/>
      </left>
      <right/>
      <top style="thin">
        <color indexed="13"/>
      </top>
      <bottom style="thin">
        <color indexed="13"/>
      </bottom>
      <diagonal/>
    </border>
    <border>
      <left/>
      <right/>
      <top/>
      <bottom/>
      <diagonal/>
    </border>
    <border>
      <left/>
      <right style="thin">
        <color indexed="13"/>
      </right>
      <top style="thin">
        <color indexed="13"/>
      </top>
      <bottom style="thin">
        <color indexed="13"/>
      </bottom>
      <diagonal/>
    </border>
    <border>
      <left style="thin">
        <color indexed="13"/>
      </left>
      <right style="thin">
        <color indexed="13"/>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medium">
        <color indexed="8"/>
      </top>
      <bottom style="medium">
        <color indexed="8"/>
      </bottom>
      <diagonal/>
    </border>
    <border>
      <left style="thin">
        <color indexed="13"/>
      </left>
      <right style="thin">
        <color indexed="13"/>
      </right>
      <top style="medium">
        <color indexed="8"/>
      </top>
      <bottom style="thin">
        <color indexed="8"/>
      </bottom>
      <diagonal/>
    </border>
    <border>
      <left style="medium">
        <color indexed="8"/>
      </left>
      <right style="thin">
        <color indexed="13"/>
      </right>
      <top style="medium">
        <color indexed="8"/>
      </top>
      <bottom style="medium">
        <color indexed="8"/>
      </bottom>
      <diagonal/>
    </border>
    <border>
      <left style="thin">
        <color indexed="13"/>
      </left>
      <right style="medium">
        <color indexed="8"/>
      </right>
      <top style="medium">
        <color indexed="8"/>
      </top>
      <bottom style="medium">
        <color indexed="8"/>
      </bottom>
      <diagonal/>
    </border>
    <border>
      <left style="medium">
        <color indexed="8"/>
      </left>
      <right style="thick">
        <color indexed="8"/>
      </right>
      <top style="thick">
        <color indexed="8"/>
      </top>
      <bottom style="medium">
        <color indexed="8"/>
      </bottom>
      <diagonal/>
    </border>
    <border>
      <left style="thick">
        <color indexed="8"/>
      </left>
      <right style="thick">
        <color indexed="8"/>
      </right>
      <top style="thick">
        <color indexed="8"/>
      </top>
      <bottom style="medium">
        <color indexed="8"/>
      </bottom>
      <diagonal/>
    </border>
    <border>
      <left style="thick">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21"/>
      </right>
      <top style="medium">
        <color indexed="8"/>
      </top>
      <bottom style="thin">
        <color indexed="8"/>
      </bottom>
      <diagonal/>
    </border>
    <border>
      <left style="thin">
        <color indexed="21"/>
      </left>
      <right style="thin">
        <color indexed="21"/>
      </right>
      <top style="medium">
        <color indexed="8"/>
      </top>
      <bottom style="thin">
        <color indexed="8"/>
      </bottom>
      <diagonal/>
    </border>
    <border>
      <left style="thin">
        <color indexed="21"/>
      </left>
      <right style="thin">
        <color indexed="22"/>
      </right>
      <top style="medium">
        <color indexed="8"/>
      </top>
      <bottom style="thin">
        <color indexed="8"/>
      </bottom>
      <diagonal/>
    </border>
    <border>
      <left style="thin">
        <color indexed="22"/>
      </left>
      <right style="thin">
        <color indexed="22"/>
      </right>
      <top style="medium">
        <color indexed="8"/>
      </top>
      <bottom style="thin">
        <color indexed="8"/>
      </bottom>
      <diagonal/>
    </border>
    <border>
      <left style="thin">
        <color indexed="22"/>
      </left>
      <right style="medium">
        <color indexed="8"/>
      </right>
      <top style="medium">
        <color indexed="8"/>
      </top>
      <bottom style="thin">
        <color indexed="8"/>
      </bottom>
      <diagonal/>
    </border>
    <border>
      <left style="medium">
        <color indexed="8"/>
      </left>
      <right style="thin">
        <color indexed="22"/>
      </right>
      <top style="medium">
        <color indexed="8"/>
      </top>
      <bottom style="medium">
        <color indexed="8"/>
      </bottom>
      <diagonal/>
    </border>
    <border>
      <left style="thin">
        <color indexed="22"/>
      </left>
      <right style="thin">
        <color indexed="22"/>
      </right>
      <top style="medium">
        <color indexed="8"/>
      </top>
      <bottom style="medium">
        <color indexed="8"/>
      </bottom>
      <diagonal/>
    </border>
    <border>
      <left style="thin">
        <color indexed="22"/>
      </left>
      <right style="medium">
        <color indexed="8"/>
      </right>
      <top style="medium">
        <color indexed="8"/>
      </top>
      <bottom style="medium">
        <color indexed="8"/>
      </bottom>
      <diagonal/>
    </border>
    <border>
      <left/>
      <right style="thin">
        <color indexed="13"/>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141">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0" fillId="5" borderId="3"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49" fontId="6" fillId="4" borderId="5" applyNumberFormat="1" applyFont="1" applyFill="1" applyBorder="1" applyAlignment="1" applyProtection="0">
      <alignment vertical="bottom"/>
    </xf>
    <xf numFmtId="0" fontId="6" fillId="4" borderId="6" applyNumberFormat="0" applyFont="1" applyFill="1" applyBorder="1" applyAlignment="1" applyProtection="0">
      <alignment vertical="bottom"/>
    </xf>
    <xf numFmtId="0" fontId="6" fillId="4" borderId="7" applyNumberFormat="0" applyFont="1" applyFill="1" applyBorder="1" applyAlignment="1" applyProtection="0">
      <alignment vertical="bottom"/>
    </xf>
    <xf numFmtId="0" fontId="6" fillId="4" borderId="8" applyNumberFormat="0" applyFont="1" applyFill="1" applyBorder="1" applyAlignment="1" applyProtection="0">
      <alignment vertical="bottom"/>
    </xf>
    <xf numFmtId="0" fontId="1" fillId="4" borderId="9" applyNumberFormat="0" applyFont="1" applyFill="1" applyBorder="1" applyAlignment="1" applyProtection="0">
      <alignment vertical="bottom"/>
    </xf>
    <xf numFmtId="59" fontId="1" fillId="4" borderId="1" applyNumberFormat="1" applyFont="1" applyFill="1" applyBorder="1" applyAlignment="1" applyProtection="0">
      <alignment vertical="bottom"/>
    </xf>
    <xf numFmtId="14" fontId="1" fillId="4" borderId="1" applyNumberFormat="1" applyFont="1" applyFill="1" applyBorder="1" applyAlignment="1" applyProtection="0">
      <alignment vertical="bottom"/>
    </xf>
    <xf numFmtId="0" fontId="0" fillId="5" borderId="10" applyNumberFormat="0" applyFont="1" applyFill="1" applyBorder="1" applyAlignment="1" applyProtection="0">
      <alignment vertical="bottom"/>
    </xf>
    <xf numFmtId="49" fontId="7" fillId="4" borderId="11" applyNumberFormat="1" applyFont="1" applyFill="1" applyBorder="1" applyAlignment="1" applyProtection="0">
      <alignment vertical="bottom"/>
    </xf>
    <xf numFmtId="0" fontId="7" fillId="4" borderId="12" applyNumberFormat="0" applyFont="1" applyFill="1" applyBorder="1" applyAlignment="1" applyProtection="0">
      <alignment vertical="bottom"/>
    </xf>
    <xf numFmtId="0" fontId="7" fillId="4" borderId="13" applyNumberFormat="0" applyFont="1" applyFill="1" applyBorder="1" applyAlignment="1" applyProtection="0">
      <alignment vertical="bottom"/>
    </xf>
    <xf numFmtId="0" fontId="7" fillId="4" borderId="14" applyNumberFormat="0" applyFont="1" applyFill="1" applyBorder="1" applyAlignment="1" applyProtection="0">
      <alignment vertical="bottom"/>
    </xf>
    <xf numFmtId="0" fontId="7" fillId="4" borderId="15" applyNumberFormat="0" applyFont="1" applyFill="1" applyBorder="1" applyAlignment="1" applyProtection="0">
      <alignment vertical="bottom"/>
    </xf>
    <xf numFmtId="0" fontId="7" fillId="4" borderId="16" applyNumberFormat="0" applyFont="1" applyFill="1" applyBorder="1" applyAlignment="1" applyProtection="0">
      <alignment vertical="bottom"/>
    </xf>
    <xf numFmtId="0" fontId="7" fillId="4" borderId="17" applyNumberFormat="0" applyFont="1" applyFill="1" applyBorder="1" applyAlignment="1" applyProtection="0">
      <alignment vertical="bottom"/>
    </xf>
    <xf numFmtId="59" fontId="1" fillId="4" borderId="2" applyNumberFormat="1" applyFont="1" applyFill="1" applyBorder="1" applyAlignment="1" applyProtection="0">
      <alignment vertical="bottom"/>
    </xf>
    <xf numFmtId="14" fontId="1" fillId="4" borderId="2" applyNumberFormat="1" applyFont="1" applyFill="1" applyBorder="1" applyAlignment="1" applyProtection="0">
      <alignment vertical="bottom"/>
    </xf>
    <xf numFmtId="0" fontId="1" fillId="4" borderId="18" applyNumberFormat="0" applyFont="1" applyFill="1" applyBorder="1" applyAlignment="1" applyProtection="0">
      <alignment vertical="bottom"/>
    </xf>
    <xf numFmtId="49" fontId="6" fillId="4" borderId="19" applyNumberFormat="1" applyFont="1" applyFill="1" applyBorder="1" applyAlignment="1" applyProtection="0">
      <alignment vertical="bottom"/>
    </xf>
    <xf numFmtId="0" fontId="1" fillId="4" borderId="20" applyNumberFormat="0" applyFont="1" applyFill="1" applyBorder="1" applyAlignment="1" applyProtection="0">
      <alignment vertical="bottom"/>
    </xf>
    <xf numFmtId="0" fontId="0" fillId="4" borderId="21" applyNumberFormat="0" applyFont="1" applyFill="1" applyBorder="1" applyAlignment="1" applyProtection="0">
      <alignment vertical="bottom"/>
    </xf>
    <xf numFmtId="0" fontId="0" fillId="4" borderId="22" applyNumberFormat="0" applyFont="1" applyFill="1" applyBorder="1" applyAlignment="1" applyProtection="0">
      <alignment vertical="bottom"/>
    </xf>
    <xf numFmtId="0" fontId="0" fillId="4" borderId="23" applyNumberFormat="0" applyFont="1" applyFill="1" applyBorder="1" applyAlignment="1" applyProtection="0">
      <alignment vertical="bottom"/>
    </xf>
    <xf numFmtId="0" fontId="0" fillId="4" borderId="9" applyNumberFormat="0" applyFont="1" applyFill="1" applyBorder="1" applyAlignment="1" applyProtection="0">
      <alignment vertical="bottom"/>
    </xf>
    <xf numFmtId="0" fontId="8" fillId="4" borderId="24" applyNumberFormat="0" applyFont="1" applyFill="1" applyBorder="1" applyAlignment="1" applyProtection="0">
      <alignment vertical="bottom"/>
    </xf>
    <xf numFmtId="59" fontId="6" fillId="4" borderId="15" applyNumberFormat="1" applyFont="1" applyFill="1" applyBorder="1" applyAlignment="1" applyProtection="0">
      <alignment vertical="bottom"/>
    </xf>
    <xf numFmtId="0" fontId="1" fillId="4" borderId="17" applyNumberFormat="0" applyFont="1" applyFill="1" applyBorder="1" applyAlignment="1" applyProtection="0">
      <alignment vertical="bottom"/>
    </xf>
    <xf numFmtId="0" fontId="0" fillId="4" borderId="25" applyNumberFormat="0" applyFont="1" applyFill="1" applyBorder="1" applyAlignment="1" applyProtection="0">
      <alignment vertical="bottom"/>
    </xf>
    <xf numFmtId="0" fontId="0" fillId="4" borderId="26" applyNumberFormat="0" applyFont="1" applyFill="1" applyBorder="1" applyAlignment="1" applyProtection="0">
      <alignment vertical="bottom"/>
    </xf>
    <xf numFmtId="0" fontId="0" fillId="4" borderId="27" applyNumberFormat="0" applyFont="1" applyFill="1" applyBorder="1" applyAlignment="1" applyProtection="0">
      <alignment vertical="bottom"/>
    </xf>
    <xf numFmtId="0" fontId="8" fillId="4" borderId="1" applyNumberFormat="0" applyFont="1" applyFill="1" applyBorder="1" applyAlignment="1" applyProtection="0">
      <alignment vertical="bottom"/>
    </xf>
    <xf numFmtId="49" fontId="7" fillId="4" borderId="15" applyNumberFormat="1" applyFont="1" applyFill="1" applyBorder="1" applyAlignment="1" applyProtection="0">
      <alignment vertical="bottom"/>
    </xf>
    <xf numFmtId="0" fontId="9" fillId="4" borderId="17" applyNumberFormat="0" applyFont="1" applyFill="1" applyBorder="1" applyAlignment="1" applyProtection="0">
      <alignment vertical="bottom"/>
    </xf>
    <xf numFmtId="0" fontId="0" fillId="4" borderId="28" applyNumberFormat="0" applyFont="1" applyFill="1" applyBorder="1" applyAlignment="1" applyProtection="0">
      <alignment vertical="bottom"/>
    </xf>
    <xf numFmtId="0" fontId="0" fillId="4" borderId="29" applyNumberFormat="0" applyFont="1" applyFill="1" applyBorder="1" applyAlignment="1" applyProtection="0">
      <alignment vertical="bottom"/>
    </xf>
    <xf numFmtId="0" fontId="0" fillId="4" borderId="30" applyNumberFormat="0" applyFont="1" applyFill="1" applyBorder="1" applyAlignment="1" applyProtection="0">
      <alignment vertical="bottom"/>
    </xf>
    <xf numFmtId="49" fontId="7" fillId="4" borderId="31" applyNumberFormat="1" applyFont="1" applyFill="1" applyBorder="1" applyAlignment="1" applyProtection="0">
      <alignment vertical="bottom"/>
    </xf>
    <xf numFmtId="0" fontId="9" fillId="4" borderId="32" applyNumberFormat="0" applyFont="1" applyFill="1" applyBorder="1" applyAlignment="1" applyProtection="0">
      <alignment vertical="bottom"/>
    </xf>
    <xf numFmtId="0" fontId="0" fillId="4" borderId="33" applyNumberFormat="0" applyFont="1" applyFill="1" applyBorder="1" applyAlignment="1" applyProtection="0">
      <alignment vertical="bottom"/>
    </xf>
    <xf numFmtId="0" fontId="0" fillId="4" borderId="34" applyNumberFormat="0" applyFont="1" applyFill="1" applyBorder="1" applyAlignment="1" applyProtection="0">
      <alignment vertical="bottom"/>
    </xf>
    <xf numFmtId="0" fontId="0" fillId="4" borderId="35" applyNumberFormat="0" applyFont="1" applyFill="1" applyBorder="1" applyAlignment="1" applyProtection="0">
      <alignment vertical="bottom"/>
    </xf>
    <xf numFmtId="0" fontId="8" fillId="4" borderId="3" applyNumberFormat="0" applyFont="1" applyFill="1" applyBorder="1" applyAlignment="1" applyProtection="0">
      <alignment vertical="bottom"/>
    </xf>
    <xf numFmtId="49" fontId="7" fillId="4" borderId="36" applyNumberFormat="1" applyFont="1" applyFill="1" applyBorder="1" applyAlignment="1" applyProtection="0">
      <alignment vertical="bottom"/>
    </xf>
    <xf numFmtId="0" fontId="7" fillId="4" borderId="31" applyNumberFormat="0" applyFont="1" applyFill="1" applyBorder="1" applyAlignment="1" applyProtection="0">
      <alignment vertical="bottom"/>
    </xf>
    <xf numFmtId="0" fontId="7" fillId="4" borderId="37" applyNumberFormat="0" applyFont="1" applyFill="1" applyBorder="1" applyAlignment="1" applyProtection="0">
      <alignment vertical="bottom"/>
    </xf>
    <xf numFmtId="0" fontId="7" fillId="4" borderId="32" applyNumberFormat="0" applyFont="1" applyFill="1" applyBorder="1" applyAlignment="1" applyProtection="0">
      <alignment vertical="bottom"/>
    </xf>
    <xf numFmtId="59" fontId="1" fillId="4" borderId="22" applyNumberFormat="1" applyFont="1" applyFill="1" applyBorder="1" applyAlignment="1" applyProtection="0">
      <alignment vertical="bottom"/>
    </xf>
    <xf numFmtId="0" fontId="9" fillId="4" borderId="22" applyNumberFormat="0" applyFont="1" applyFill="1" applyBorder="1" applyAlignment="1" applyProtection="0">
      <alignment vertical="bottom"/>
    </xf>
    <xf numFmtId="0" fontId="0" fillId="4" borderId="38" applyNumberFormat="0" applyFont="1" applyFill="1" applyBorder="1" applyAlignment="1" applyProtection="0">
      <alignment vertical="bottom"/>
    </xf>
    <xf numFmtId="0" fontId="0" fillId="4" borderId="39" applyNumberFormat="0" applyFont="1" applyFill="1" applyBorder="1" applyAlignment="1" applyProtection="0">
      <alignment vertical="bottom"/>
    </xf>
    <xf numFmtId="49" fontId="10" fillId="6" borderId="40" applyNumberFormat="1" applyFont="1" applyFill="1" applyBorder="1" applyAlignment="1" applyProtection="0">
      <alignment vertical="bottom"/>
    </xf>
    <xf numFmtId="0" fontId="8" fillId="4" borderId="41" applyNumberFormat="0" applyFont="1" applyFill="1" applyBorder="1" applyAlignment="1" applyProtection="0">
      <alignment vertical="bottom"/>
    </xf>
    <xf numFmtId="0" fontId="0" fillId="4" borderId="24" applyNumberFormat="0" applyFont="1" applyFill="1" applyBorder="1" applyAlignment="1" applyProtection="0">
      <alignment vertical="bottom"/>
    </xf>
    <xf numFmtId="49" fontId="11" fillId="4" borderId="1" applyNumberFormat="1" applyFont="1" applyFill="1" applyBorder="1" applyAlignment="1" applyProtection="0">
      <alignment vertical="bottom"/>
    </xf>
    <xf numFmtId="0" fontId="0" fillId="5" borderId="42" applyNumberFormat="0" applyFont="1" applyFill="1" applyBorder="1" applyAlignment="1" applyProtection="0">
      <alignment vertical="bottom"/>
    </xf>
    <xf numFmtId="0" fontId="12" fillId="7" borderId="5" applyNumberFormat="0" applyFont="1" applyFill="1" applyBorder="1" applyAlignment="1" applyProtection="0">
      <alignment horizontal="center" vertical="center"/>
    </xf>
    <xf numFmtId="0" fontId="13" fillId="6" borderId="5" applyNumberFormat="0" applyFont="1" applyFill="1" applyBorder="1" applyAlignment="1" applyProtection="0">
      <alignment horizontal="center" vertical="center"/>
    </xf>
    <xf numFmtId="49" fontId="10" fillId="6" borderId="43" applyNumberFormat="1" applyFont="1" applyFill="1" applyBorder="1" applyAlignment="1" applyProtection="0">
      <alignment horizontal="center" vertical="center" wrapText="1"/>
    </xf>
    <xf numFmtId="49" fontId="10" fillId="6" borderId="44" applyNumberFormat="1" applyFont="1" applyFill="1" applyBorder="1" applyAlignment="1" applyProtection="0">
      <alignment horizontal="center" vertical="center" wrapText="1"/>
    </xf>
    <xf numFmtId="49" fontId="10" fillId="6" borderId="45" applyNumberFormat="1" applyFont="1" applyFill="1" applyBorder="1" applyAlignment="1" applyProtection="0">
      <alignment horizontal="center" vertical="center" wrapText="1"/>
    </xf>
    <xf numFmtId="0" fontId="16" fillId="4" borderId="9" applyNumberFormat="0" applyFont="1" applyFill="1" applyBorder="1" applyAlignment="1" applyProtection="0">
      <alignment vertical="bottom"/>
    </xf>
    <xf numFmtId="0" fontId="16" fillId="4" borderId="1" applyNumberFormat="0" applyFont="1" applyFill="1" applyBorder="1" applyAlignment="1" applyProtection="0">
      <alignment vertical="bottom"/>
    </xf>
    <xf numFmtId="49" fontId="17" fillId="5" borderId="46" applyNumberFormat="1" applyFont="1" applyFill="1" applyBorder="1" applyAlignment="1" applyProtection="0">
      <alignment horizontal="center" vertical="bottom"/>
    </xf>
    <xf numFmtId="0" fontId="0" fillId="4" borderId="47" applyNumberFormat="0" applyFont="1" applyFill="1" applyBorder="1" applyAlignment="1" applyProtection="0">
      <alignment vertical="bottom"/>
    </xf>
    <xf numFmtId="0" fontId="8" fillId="4" borderId="47" applyNumberFormat="1" applyFont="1" applyFill="1" applyBorder="1" applyAlignment="1" applyProtection="0">
      <alignment horizontal="center" vertical="center" wrapText="1"/>
    </xf>
    <xf numFmtId="0" fontId="8" fillId="4" borderId="47" applyNumberFormat="0" applyFont="1" applyFill="1" applyBorder="1" applyAlignment="1" applyProtection="0">
      <alignment horizontal="center" vertical="center" wrapText="1"/>
    </xf>
    <xf numFmtId="49" fontId="8" fillId="4" borderId="47" applyNumberFormat="1" applyFont="1" applyFill="1" applyBorder="1" applyAlignment="1" applyProtection="0">
      <alignment horizontal="center" vertical="center"/>
    </xf>
    <xf numFmtId="60" fontId="8" fillId="4" borderId="47" applyNumberFormat="1" applyFont="1" applyFill="1" applyBorder="1" applyAlignment="1" applyProtection="0">
      <alignment horizontal="center" vertical="center" wrapText="1"/>
    </xf>
    <xf numFmtId="61" fontId="8" fillId="4" borderId="47" applyNumberFormat="1" applyFont="1" applyFill="1" applyBorder="1" applyAlignment="1" applyProtection="0">
      <alignment horizontal="center" vertical="center" wrapText="1"/>
    </xf>
    <xf numFmtId="14" fontId="8" fillId="4" borderId="47" applyNumberFormat="1" applyFont="1" applyFill="1" applyBorder="1" applyAlignment="1" applyProtection="0">
      <alignment horizontal="center" vertical="center" wrapText="1"/>
    </xf>
    <xf numFmtId="0" fontId="0" fillId="4" borderId="48" applyNumberFormat="0" applyFont="1" applyFill="1" applyBorder="1" applyAlignment="1" applyProtection="0">
      <alignment vertical="bottom"/>
    </xf>
    <xf numFmtId="2" fontId="8" fillId="5" borderId="49" applyNumberFormat="1" applyFont="1" applyFill="1" applyBorder="1" applyAlignment="1" applyProtection="0">
      <alignment horizontal="center" vertical="bottom"/>
    </xf>
    <xf numFmtId="49" fontId="8" fillId="8" borderId="47" applyNumberFormat="1" applyFont="1" applyFill="1" applyBorder="1" applyAlignment="1" applyProtection="0">
      <alignment horizontal="center" vertical="center" wrapText="1"/>
    </xf>
    <xf numFmtId="0" fontId="8" fillId="8" borderId="47" applyNumberFormat="0" applyFont="1" applyFill="1" applyBorder="1" applyAlignment="1" applyProtection="0">
      <alignment horizontal="center" vertical="center" wrapText="1"/>
    </xf>
    <xf numFmtId="49" fontId="0" fillId="8" borderId="47" applyNumberFormat="1" applyFont="1" applyFill="1" applyBorder="1" applyAlignment="1" applyProtection="0">
      <alignment vertical="center"/>
    </xf>
    <xf numFmtId="0" fontId="8" fillId="8" borderId="47" applyNumberFormat="0" applyFont="1" applyFill="1" applyBorder="1" applyAlignment="1" applyProtection="0">
      <alignment horizontal="center" vertical="bottom"/>
    </xf>
    <xf numFmtId="14" fontId="8" fillId="8" borderId="47" applyNumberFormat="1" applyFont="1" applyFill="1" applyBorder="1" applyAlignment="1" applyProtection="0">
      <alignment horizontal="center" vertical="center" wrapText="1"/>
    </xf>
    <xf numFmtId="59" fontId="8" fillId="8" borderId="47" applyNumberFormat="1" applyFont="1" applyFill="1" applyBorder="1" applyAlignment="1" applyProtection="0">
      <alignment horizontal="center" vertical="center"/>
    </xf>
    <xf numFmtId="62" fontId="8" fillId="8" borderId="47" applyNumberFormat="1" applyFont="1" applyFill="1" applyBorder="1" applyAlignment="1" applyProtection="0">
      <alignment horizontal="center" vertical="center" wrapText="1"/>
    </xf>
    <xf numFmtId="0" fontId="8" fillId="4" borderId="1" applyNumberFormat="0" applyFont="1" applyFill="1" applyBorder="1" applyAlignment="1" applyProtection="0">
      <alignment horizontal="center" vertical="center"/>
    </xf>
    <xf numFmtId="49" fontId="0" fillId="5" borderId="50" applyNumberFormat="1" applyFont="1" applyFill="1" applyBorder="1" applyAlignment="1" applyProtection="0">
      <alignment vertical="bottom"/>
    </xf>
    <xf numFmtId="49" fontId="0" fillId="5" borderId="29" applyNumberFormat="1" applyFont="1" applyFill="1" applyBorder="1" applyAlignment="1" applyProtection="0">
      <alignment vertical="bottom"/>
    </xf>
    <xf numFmtId="59" fontId="8" fillId="8" borderId="47" applyNumberFormat="1" applyFont="1" applyFill="1" applyBorder="1" applyAlignment="1" applyProtection="0">
      <alignment horizontal="center" vertical="bottom"/>
    </xf>
    <xf numFmtId="0" fontId="0" fillId="8" borderId="47" applyNumberFormat="0" applyFont="1" applyFill="1" applyBorder="1" applyAlignment="1" applyProtection="0">
      <alignment vertical="center"/>
    </xf>
    <xf numFmtId="59" fontId="8" fillId="8" borderId="47" applyNumberFormat="1" applyFont="1" applyFill="1" applyBorder="1" applyAlignment="1" applyProtection="0">
      <alignment horizontal="center" vertical="center" wrapText="1"/>
    </xf>
    <xf numFmtId="49" fontId="0" fillId="5" borderId="34" applyNumberFormat="1" applyFont="1" applyFill="1" applyBorder="1" applyAlignment="1" applyProtection="0">
      <alignment vertical="bottom"/>
    </xf>
    <xf numFmtId="0" fontId="0" applyNumberFormat="1" applyFont="1" applyFill="0" applyBorder="0" applyAlignment="1" applyProtection="0">
      <alignment vertical="bottom"/>
    </xf>
    <xf numFmtId="49" fontId="0" borderId="51" applyNumberFormat="1" applyFont="1" applyFill="0" applyBorder="1" applyAlignment="1" applyProtection="0">
      <alignment horizontal="center" vertical="bottom"/>
    </xf>
    <xf numFmtId="0" fontId="0" borderId="49" applyNumberFormat="0" applyFont="1" applyFill="0" applyBorder="1" applyAlignment="1" applyProtection="0">
      <alignment horizontal="center" vertical="bottom"/>
    </xf>
    <xf numFmtId="0" fontId="0" borderId="52" applyNumberFormat="0" applyFont="1" applyFill="0" applyBorder="1" applyAlignment="1" applyProtection="0">
      <alignment horizontal="center" vertical="bottom"/>
    </xf>
    <xf numFmtId="49" fontId="0" borderId="53" applyNumberFormat="1" applyFont="1" applyFill="0" applyBorder="1" applyAlignment="1" applyProtection="0">
      <alignment horizontal="center" vertical="bottom"/>
    </xf>
    <xf numFmtId="0" fontId="0" borderId="54" applyNumberFormat="0" applyFont="1" applyFill="0" applyBorder="1" applyAlignment="1" applyProtection="0">
      <alignment horizontal="center" vertical="bottom"/>
    </xf>
    <xf numFmtId="49" fontId="0" borderId="54" applyNumberFormat="1" applyFont="1" applyFill="0" applyBorder="1" applyAlignment="1" applyProtection="0">
      <alignment horizontal="center" vertical="bottom"/>
    </xf>
    <xf numFmtId="0" fontId="0" borderId="55" applyNumberFormat="0" applyFont="1" applyFill="0" applyBorder="1" applyAlignment="1" applyProtection="0">
      <alignment vertical="bottom"/>
    </xf>
    <xf numFmtId="0" fontId="0" borderId="56" applyNumberFormat="0" applyFont="1" applyFill="0" applyBorder="1" applyAlignment="1" applyProtection="0">
      <alignment vertical="bottom"/>
    </xf>
    <xf numFmtId="0" fontId="0" borderId="26" applyNumberFormat="0" applyFont="1" applyFill="0" applyBorder="1" applyAlignment="1" applyProtection="0">
      <alignment vertical="bottom"/>
    </xf>
    <xf numFmtId="0" fontId="18" fillId="9" borderId="57" applyNumberFormat="0" applyFont="1" applyFill="1" applyBorder="1" applyAlignment="1" applyProtection="0">
      <alignment horizontal="center" vertical="bottom"/>
    </xf>
    <xf numFmtId="49" fontId="19" fillId="4" borderId="58" applyNumberFormat="1" applyFont="1" applyFill="1" applyBorder="1" applyAlignment="1" applyProtection="0">
      <alignment horizontal="center" vertical="bottom" wrapText="1"/>
    </xf>
    <xf numFmtId="49" fontId="19" fillId="4" borderId="59" applyNumberFormat="1" applyFont="1" applyFill="1" applyBorder="1" applyAlignment="1" applyProtection="0">
      <alignment horizontal="center" vertical="bottom" wrapText="1"/>
    </xf>
    <xf numFmtId="49" fontId="19" fillId="4" borderId="60" applyNumberFormat="1" applyFont="1" applyFill="1" applyBorder="1" applyAlignment="1" applyProtection="0">
      <alignment horizontal="center" vertical="bottom" wrapText="1"/>
    </xf>
    <xf numFmtId="49" fontId="19" fillId="4" borderId="61" applyNumberFormat="1" applyFont="1" applyFill="1" applyBorder="1" applyAlignment="1" applyProtection="0">
      <alignment horizontal="center" vertical="bottom" wrapText="1"/>
    </xf>
    <xf numFmtId="49" fontId="19" fillId="4" borderId="62" applyNumberFormat="1" applyFont="1" applyFill="1" applyBorder="1" applyAlignment="1" applyProtection="0">
      <alignment horizontal="center" vertical="bottom" wrapText="1"/>
    </xf>
    <xf numFmtId="49" fontId="19" fillId="4" borderId="63" applyNumberFormat="1" applyFont="1" applyFill="1" applyBorder="1" applyAlignment="1" applyProtection="0">
      <alignment horizontal="center" vertical="bottom" wrapText="1"/>
    </xf>
    <xf numFmtId="49" fontId="19" fillId="4" borderId="64" applyNumberFormat="1" applyFont="1" applyFill="1" applyBorder="1" applyAlignment="1" applyProtection="0">
      <alignment horizontal="center" vertical="bottom" wrapText="1"/>
    </xf>
    <xf numFmtId="0" fontId="0" borderId="15" applyNumberFormat="0" applyFont="1" applyFill="0" applyBorder="1" applyAlignment="1" applyProtection="0">
      <alignment vertical="bottom"/>
    </xf>
    <xf numFmtId="0" fontId="0" borderId="16" applyNumberFormat="0" applyFont="1" applyFill="0" applyBorder="1" applyAlignment="1" applyProtection="0">
      <alignment vertical="bottom"/>
    </xf>
    <xf numFmtId="0" fontId="0" borderId="65" applyNumberFormat="0" applyFont="1" applyFill="0" applyBorder="1" applyAlignment="1" applyProtection="0">
      <alignment vertical="bottom"/>
    </xf>
    <xf numFmtId="0" fontId="18" fillId="9" borderId="47" applyNumberFormat="1" applyFont="1" applyFill="1" applyBorder="1" applyAlignment="1" applyProtection="0">
      <alignment vertical="bottom"/>
    </xf>
    <xf numFmtId="49" fontId="20" fillId="10" borderId="47" applyNumberFormat="1" applyFont="1" applyFill="1" applyBorder="1" applyAlignment="1" applyProtection="0">
      <alignment horizontal="center" vertical="center"/>
    </xf>
    <xf numFmtId="63" fontId="20" fillId="10" borderId="47" applyNumberFormat="1" applyFont="1" applyFill="1" applyBorder="1" applyAlignment="1" applyProtection="0">
      <alignment horizontal="center" vertical="bottom"/>
    </xf>
    <xf numFmtId="49" fontId="20" fillId="10" borderId="47" applyNumberFormat="1" applyFont="1" applyFill="1" applyBorder="1" applyAlignment="1" applyProtection="0">
      <alignment horizontal="center" vertical="bottom"/>
    </xf>
    <xf numFmtId="64" fontId="20" fillId="10" borderId="47" applyNumberFormat="1" applyFont="1" applyFill="1" applyBorder="1" applyAlignment="1" applyProtection="0">
      <alignment horizontal="center" vertical="bottom"/>
    </xf>
    <xf numFmtId="65" fontId="20" fillId="10" borderId="47" applyNumberFormat="1" applyFont="1" applyFill="1" applyBorder="1" applyAlignment="1" applyProtection="0">
      <alignment horizontal="center" vertical="bottom"/>
    </xf>
    <xf numFmtId="1" fontId="20" fillId="10" borderId="47" applyNumberFormat="1" applyFont="1" applyFill="1" applyBorder="1" applyAlignment="1" applyProtection="0">
      <alignment horizontal="center" vertical="bottom"/>
    </xf>
    <xf numFmtId="0" fontId="20" fillId="10" borderId="47" applyNumberFormat="0" applyFont="1" applyFill="1" applyBorder="1" applyAlignment="1" applyProtection="0">
      <alignment horizontal="center" vertical="bottom"/>
    </xf>
    <xf numFmtId="65" fontId="20" fillId="10" borderId="44" applyNumberFormat="1" applyFont="1" applyFill="1" applyBorder="1" applyAlignment="1" applyProtection="0">
      <alignment horizontal="center" vertical="bottom"/>
    </xf>
    <xf numFmtId="49" fontId="20" fillId="10" borderId="44" applyNumberFormat="1" applyFont="1" applyFill="1" applyBorder="1" applyAlignment="1" applyProtection="0">
      <alignment horizontal="center" vertical="bottom"/>
    </xf>
    <xf numFmtId="1" fontId="20" fillId="10" borderId="44" applyNumberFormat="1" applyFont="1" applyFill="1" applyBorder="1" applyAlignment="1" applyProtection="0">
      <alignment horizontal="center" vertical="bottom"/>
    </xf>
    <xf numFmtId="14" fontId="20" fillId="10" borderId="44" applyNumberFormat="1" applyFont="1" applyFill="1" applyBorder="1" applyAlignment="1" applyProtection="0">
      <alignment horizontal="center" vertical="bottom"/>
    </xf>
    <xf numFmtId="0" fontId="0" borderId="47" applyNumberFormat="0" applyFont="1" applyFill="0" applyBorder="1" applyAlignment="1" applyProtection="0">
      <alignment vertical="bottom"/>
    </xf>
    <xf numFmtId="14" fontId="20" fillId="10" borderId="47" applyNumberFormat="1" applyFont="1" applyFill="1" applyBorder="1" applyAlignment="1" applyProtection="0">
      <alignment horizontal="center" vertical="bottom"/>
    </xf>
    <xf numFmtId="0" fontId="18" borderId="47" applyNumberFormat="1" applyFont="1" applyFill="0" applyBorder="1" applyAlignment="1" applyProtection="0">
      <alignment vertical="bottom"/>
    </xf>
    <xf numFmtId="49" fontId="20" fillId="11" borderId="47" applyNumberFormat="1" applyFont="1" applyFill="1" applyBorder="1" applyAlignment="1" applyProtection="0">
      <alignment horizontal="center" vertical="center"/>
    </xf>
    <xf numFmtId="63" fontId="20" borderId="47" applyNumberFormat="1" applyFont="1" applyFill="0" applyBorder="1" applyAlignment="1" applyProtection="0">
      <alignment horizontal="center" vertical="bottom"/>
    </xf>
    <xf numFmtId="49" fontId="20" borderId="47" applyNumberFormat="1" applyFont="1" applyFill="0" applyBorder="1" applyAlignment="1" applyProtection="0">
      <alignment horizontal="center" vertical="bottom"/>
    </xf>
    <xf numFmtId="64" fontId="20" borderId="47" applyNumberFormat="1" applyFont="1" applyFill="0" applyBorder="1" applyAlignment="1" applyProtection="0">
      <alignment horizontal="center" vertical="bottom"/>
    </xf>
    <xf numFmtId="65" fontId="20" borderId="47" applyNumberFormat="1" applyFont="1" applyFill="0" applyBorder="1" applyAlignment="1" applyProtection="0">
      <alignment horizontal="center" vertical="bottom"/>
    </xf>
    <xf numFmtId="1" fontId="20" borderId="47" applyNumberFormat="1" applyFont="1" applyFill="0" applyBorder="1" applyAlignment="1" applyProtection="0">
      <alignment horizontal="center" vertical="bottom"/>
    </xf>
    <xf numFmtId="0" fontId="20" borderId="47" applyNumberFormat="0" applyFont="1" applyFill="0" applyBorder="1" applyAlignment="1" applyProtection="0">
      <alignment horizontal="center" vertical="bottom"/>
    </xf>
    <xf numFmtId="14" fontId="20" borderId="47" applyNumberFormat="1" applyFont="1" applyFill="0" applyBorder="1" applyAlignment="1" applyProtection="0">
      <alignment horizontal="center"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c5deb5"/>
      <rgbColor rgb="ffff0000"/>
      <rgbColor rgb="ff006600"/>
      <rgbColor rgb="ffd8d8d8"/>
      <rgbColor rgb="ff0033cc"/>
      <rgbColor rgb="ffe2eeda"/>
      <rgbColor rgb="ff6711ff"/>
      <rgbColor rgb="ffc0c0c0"/>
      <rgbColor rgb="ffbfbfbf"/>
      <rgbColor rgb="ffccff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Relationship Id="rId7" Type="http://schemas.openxmlformats.org/officeDocument/2006/relationships/image" Target="../media/image7.png"/><Relationship Id="rId8" Type="http://schemas.openxmlformats.org/officeDocument/2006/relationships/image" Target="../media/image8.png"/><Relationship Id="rId9" Type="http://schemas.openxmlformats.org/officeDocument/2006/relationships/image" Target="../media/image9.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12</xdr:col>
      <xdr:colOff>4</xdr:colOff>
      <xdr:row>1</xdr:row>
      <xdr:rowOff>33618</xdr:rowOff>
    </xdr:from>
    <xdr:to>
      <xdr:col>13</xdr:col>
      <xdr:colOff>45387</xdr:colOff>
      <xdr:row>7</xdr:row>
      <xdr:rowOff>7266</xdr:rowOff>
    </xdr:to>
    <xdr:pic>
      <xdr:nvPicPr>
        <xdr:cNvPr id="2" name="Picture 4" descr="Picture 4"/>
        <xdr:cNvPicPr>
          <a:picLocks noChangeAspect="1"/>
        </xdr:cNvPicPr>
      </xdr:nvPicPr>
      <xdr:blipFill>
        <a:blip r:embed="rId1">
          <a:extLst/>
        </a:blip>
        <a:stretch>
          <a:fillRect/>
        </a:stretch>
      </xdr:blipFill>
      <xdr:spPr>
        <a:xfrm>
          <a:off x="17627604" y="236818"/>
          <a:ext cx="2013884" cy="1154749"/>
        </a:xfrm>
        <a:prstGeom prst="rect">
          <a:avLst/>
        </a:prstGeom>
        <a:ln w="12700" cap="flat">
          <a:noFill/>
          <a:miter lim="400000"/>
        </a:ln>
        <a:effectLst/>
      </xdr:spPr>
    </xdr:pic>
    <xdr:clientData/>
  </xdr:twoCellAnchor>
  <xdr:twoCellAnchor>
    <xdr:from>
      <xdr:col>1</xdr:col>
      <xdr:colOff>533400</xdr:colOff>
      <xdr:row>18</xdr:row>
      <xdr:rowOff>69850</xdr:rowOff>
    </xdr:from>
    <xdr:to>
      <xdr:col>3</xdr:col>
      <xdr:colOff>209550</xdr:colOff>
      <xdr:row>19</xdr:row>
      <xdr:rowOff>133350</xdr:rowOff>
    </xdr:to>
    <xdr:pic>
      <xdr:nvPicPr>
        <xdr:cNvPr id="3" name="image1.pdf" descr="image1.pdf"/>
        <xdr:cNvPicPr>
          <a:picLocks noChangeAspect="1"/>
        </xdr:cNvPicPr>
      </xdr:nvPicPr>
      <xdr:blipFill>
        <a:blip r:embed="rId2">
          <a:extLst/>
        </a:blip>
        <a:stretch>
          <a:fillRect/>
        </a:stretch>
      </xdr:blipFill>
      <xdr:spPr>
        <a:xfrm>
          <a:off x="533400" y="3638550"/>
          <a:ext cx="3079750" cy="260350"/>
        </a:xfrm>
        <a:prstGeom prst="rect">
          <a:avLst/>
        </a:prstGeom>
        <a:ln w="12700" cap="flat">
          <a:noFill/>
          <a:miter lim="400000"/>
        </a:ln>
        <a:effectLst/>
      </xdr:spPr>
    </xdr:pic>
    <xdr:clientData/>
  </xdr:twoCellAnchor>
  <xdr:twoCellAnchor>
    <xdr:from>
      <xdr:col>1</xdr:col>
      <xdr:colOff>533400</xdr:colOff>
      <xdr:row>19</xdr:row>
      <xdr:rowOff>76200</xdr:rowOff>
    </xdr:from>
    <xdr:to>
      <xdr:col>5</xdr:col>
      <xdr:colOff>228600</xdr:colOff>
      <xdr:row>21</xdr:row>
      <xdr:rowOff>50800</xdr:rowOff>
    </xdr:to>
    <xdr:pic>
      <xdr:nvPicPr>
        <xdr:cNvPr id="4" name="image2.pdf" descr="image2.pdf"/>
        <xdr:cNvPicPr>
          <a:picLocks noChangeAspect="1"/>
        </xdr:cNvPicPr>
      </xdr:nvPicPr>
      <xdr:blipFill>
        <a:blip r:embed="rId3">
          <a:extLst/>
        </a:blip>
        <a:stretch>
          <a:fillRect/>
        </a:stretch>
      </xdr:blipFill>
      <xdr:spPr>
        <a:xfrm>
          <a:off x="533400" y="3841750"/>
          <a:ext cx="7200900" cy="368300"/>
        </a:xfrm>
        <a:prstGeom prst="rect">
          <a:avLst/>
        </a:prstGeom>
        <a:ln w="12700" cap="flat">
          <a:noFill/>
          <a:miter lim="400000"/>
        </a:ln>
        <a:effectLst/>
      </xdr:spPr>
    </xdr:pic>
    <xdr:clientData/>
  </xdr:twoCellAnchor>
  <xdr:twoCellAnchor>
    <xdr:from>
      <xdr:col>1</xdr:col>
      <xdr:colOff>533400</xdr:colOff>
      <xdr:row>20</xdr:row>
      <xdr:rowOff>171450</xdr:rowOff>
    </xdr:from>
    <xdr:to>
      <xdr:col>2</xdr:col>
      <xdr:colOff>1752600</xdr:colOff>
      <xdr:row>22</xdr:row>
      <xdr:rowOff>38100</xdr:rowOff>
    </xdr:to>
    <xdr:pic>
      <xdr:nvPicPr>
        <xdr:cNvPr id="5" name="image3.pdf" descr="image3.pdf"/>
        <xdr:cNvPicPr>
          <a:picLocks noChangeAspect="1"/>
        </xdr:cNvPicPr>
      </xdr:nvPicPr>
      <xdr:blipFill>
        <a:blip r:embed="rId4">
          <a:extLst/>
        </a:blip>
        <a:stretch>
          <a:fillRect/>
        </a:stretch>
      </xdr:blipFill>
      <xdr:spPr>
        <a:xfrm>
          <a:off x="533400" y="4133850"/>
          <a:ext cx="1841500" cy="260350"/>
        </a:xfrm>
        <a:prstGeom prst="rect">
          <a:avLst/>
        </a:prstGeom>
        <a:ln w="12700" cap="flat">
          <a:noFill/>
          <a:miter lim="400000"/>
        </a:ln>
        <a:effectLst/>
      </xdr:spPr>
    </xdr:pic>
    <xdr:clientData/>
  </xdr:twoCellAnchor>
  <xdr:twoCellAnchor>
    <xdr:from>
      <xdr:col>1</xdr:col>
      <xdr:colOff>533400</xdr:colOff>
      <xdr:row>22</xdr:row>
      <xdr:rowOff>12700</xdr:rowOff>
    </xdr:from>
    <xdr:to>
      <xdr:col>2</xdr:col>
      <xdr:colOff>1371600</xdr:colOff>
      <xdr:row>23</xdr:row>
      <xdr:rowOff>69850</xdr:rowOff>
    </xdr:to>
    <xdr:pic>
      <xdr:nvPicPr>
        <xdr:cNvPr id="6" name="image4.pdf" descr="image4.pdf"/>
        <xdr:cNvPicPr>
          <a:picLocks noChangeAspect="1"/>
        </xdr:cNvPicPr>
      </xdr:nvPicPr>
      <xdr:blipFill>
        <a:blip r:embed="rId5">
          <a:extLst/>
        </a:blip>
        <a:stretch>
          <a:fillRect/>
        </a:stretch>
      </xdr:blipFill>
      <xdr:spPr>
        <a:xfrm>
          <a:off x="533400" y="4368800"/>
          <a:ext cx="1460500" cy="254000"/>
        </a:xfrm>
        <a:prstGeom prst="rect">
          <a:avLst/>
        </a:prstGeom>
        <a:ln w="12700" cap="flat">
          <a:noFill/>
          <a:miter lim="400000"/>
        </a:ln>
        <a:effectLst/>
      </xdr:spPr>
    </xdr:pic>
    <xdr:clientData/>
  </xdr:twoCellAnchor>
  <xdr:twoCellAnchor>
    <xdr:from>
      <xdr:col>2</xdr:col>
      <xdr:colOff>12700</xdr:colOff>
      <xdr:row>22</xdr:row>
      <xdr:rowOff>190500</xdr:rowOff>
    </xdr:from>
    <xdr:to>
      <xdr:col>2</xdr:col>
      <xdr:colOff>1384300</xdr:colOff>
      <xdr:row>24</xdr:row>
      <xdr:rowOff>127000</xdr:rowOff>
    </xdr:to>
    <xdr:pic>
      <xdr:nvPicPr>
        <xdr:cNvPr id="7" name="image5.pdf" descr="image5.pdf"/>
        <xdr:cNvPicPr>
          <a:picLocks noChangeAspect="1"/>
        </xdr:cNvPicPr>
      </xdr:nvPicPr>
      <xdr:blipFill>
        <a:blip r:embed="rId6">
          <a:extLst/>
        </a:blip>
        <a:stretch>
          <a:fillRect/>
        </a:stretch>
      </xdr:blipFill>
      <xdr:spPr>
        <a:xfrm>
          <a:off x="635000" y="4546600"/>
          <a:ext cx="1371600" cy="330200"/>
        </a:xfrm>
        <a:prstGeom prst="rect">
          <a:avLst/>
        </a:prstGeom>
        <a:ln w="12700" cap="flat">
          <a:noFill/>
          <a:miter lim="400000"/>
        </a:ln>
        <a:effectLst/>
      </xdr:spPr>
    </xdr:pic>
    <xdr:clientData/>
  </xdr:twoCellAnchor>
  <xdr:twoCellAnchor>
    <xdr:from>
      <xdr:col>1</xdr:col>
      <xdr:colOff>533400</xdr:colOff>
      <xdr:row>24</xdr:row>
      <xdr:rowOff>50800</xdr:rowOff>
    </xdr:from>
    <xdr:to>
      <xdr:col>2</xdr:col>
      <xdr:colOff>1371600</xdr:colOff>
      <xdr:row>25</xdr:row>
      <xdr:rowOff>171450</xdr:rowOff>
    </xdr:to>
    <xdr:pic>
      <xdr:nvPicPr>
        <xdr:cNvPr id="8" name="image6.pdf" descr="image6.pdf"/>
        <xdr:cNvPicPr>
          <a:picLocks noChangeAspect="1"/>
        </xdr:cNvPicPr>
      </xdr:nvPicPr>
      <xdr:blipFill>
        <a:blip r:embed="rId7">
          <a:extLst/>
        </a:blip>
        <a:stretch>
          <a:fillRect/>
        </a:stretch>
      </xdr:blipFill>
      <xdr:spPr>
        <a:xfrm>
          <a:off x="533400" y="4800600"/>
          <a:ext cx="1460500" cy="317500"/>
        </a:xfrm>
        <a:prstGeom prst="rect">
          <a:avLst/>
        </a:prstGeom>
        <a:ln w="12700" cap="flat">
          <a:noFill/>
          <a:miter lim="400000"/>
        </a:ln>
        <a:effectLst/>
      </xdr:spPr>
    </xdr:pic>
    <xdr:clientData/>
  </xdr:twoCellAnchor>
  <xdr:twoCellAnchor>
    <xdr:from>
      <xdr:col>1</xdr:col>
      <xdr:colOff>533400</xdr:colOff>
      <xdr:row>25</xdr:row>
      <xdr:rowOff>133350</xdr:rowOff>
    </xdr:from>
    <xdr:to>
      <xdr:col>2</xdr:col>
      <xdr:colOff>1371600</xdr:colOff>
      <xdr:row>27</xdr:row>
      <xdr:rowOff>6350</xdr:rowOff>
    </xdr:to>
    <xdr:pic>
      <xdr:nvPicPr>
        <xdr:cNvPr id="9" name="image7.pdf" descr="image7.pdf"/>
        <xdr:cNvPicPr>
          <a:picLocks noChangeAspect="1"/>
        </xdr:cNvPicPr>
      </xdr:nvPicPr>
      <xdr:blipFill>
        <a:blip r:embed="rId8">
          <a:extLst/>
        </a:blip>
        <a:stretch>
          <a:fillRect/>
        </a:stretch>
      </xdr:blipFill>
      <xdr:spPr>
        <a:xfrm>
          <a:off x="533400" y="5080000"/>
          <a:ext cx="1460500" cy="266700"/>
        </a:xfrm>
        <a:prstGeom prst="rect">
          <a:avLst/>
        </a:prstGeom>
        <a:ln w="12700" cap="flat">
          <a:noFill/>
          <a:miter lim="400000"/>
        </a:ln>
        <a:effectLst/>
      </xdr:spPr>
    </xdr:pic>
    <xdr:clientData/>
  </xdr:twoCellAnchor>
  <xdr:twoCellAnchor>
    <xdr:from>
      <xdr:col>1</xdr:col>
      <xdr:colOff>533400</xdr:colOff>
      <xdr:row>26</xdr:row>
      <xdr:rowOff>165100</xdr:rowOff>
    </xdr:from>
    <xdr:to>
      <xdr:col>2</xdr:col>
      <xdr:colOff>1365250</xdr:colOff>
      <xdr:row>28</xdr:row>
      <xdr:rowOff>31750</xdr:rowOff>
    </xdr:to>
    <xdr:pic>
      <xdr:nvPicPr>
        <xdr:cNvPr id="10" name="image8.pdf" descr="image8.pdf"/>
        <xdr:cNvPicPr>
          <a:picLocks noChangeAspect="1"/>
        </xdr:cNvPicPr>
      </xdr:nvPicPr>
      <xdr:blipFill>
        <a:blip r:embed="rId9">
          <a:extLst/>
        </a:blip>
        <a:stretch>
          <a:fillRect/>
        </a:stretch>
      </xdr:blipFill>
      <xdr:spPr>
        <a:xfrm>
          <a:off x="533400" y="5308600"/>
          <a:ext cx="1454150" cy="260350"/>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40</v>
      </c>
      <c r="C11" s="3"/>
      <c r="D11" s="3"/>
    </row>
    <row r="12">
      <c r="B12" s="4"/>
      <c r="C12" t="s" s="4">
        <v>5</v>
      </c>
      <c r="D12" t="s" s="5">
        <v>40</v>
      </c>
    </row>
  </sheetData>
  <mergeCells count="1">
    <mergeCell ref="B3:D3"/>
  </mergeCells>
  <hyperlinks>
    <hyperlink ref="D10" location="'RBG'!R1C1" tooltip="" display="RBG"/>
    <hyperlink ref="D12" location="'UeS'!R1C1" tooltip="" display="UeS"/>
  </hyperlinks>
</worksheet>
</file>

<file path=xl/worksheets/sheet2.xml><?xml version="1.0" encoding="utf-8"?>
<worksheet xmlns:r="http://schemas.openxmlformats.org/officeDocument/2006/relationships" xmlns="http://schemas.openxmlformats.org/spreadsheetml/2006/main">
  <dimension ref="A1:AU241"/>
  <sheetViews>
    <sheetView workbookViewId="0" showGridLines="0" defaultGridColor="1"/>
  </sheetViews>
  <sheetFormatPr defaultColWidth="9.16667" defaultRowHeight="15.5" customHeight="1" outlineLevelRow="0" outlineLevelCol="0"/>
  <cols>
    <col min="1" max="1" hidden="1" width="9.16667" style="6" customWidth="1"/>
    <col min="2" max="2" width="8.17188" style="6" customWidth="1"/>
    <col min="3" max="3" width="36.5" style="6" customWidth="1"/>
    <col min="4" max="4" width="28.6719" style="6" customWidth="1"/>
    <col min="5" max="5" width="25.1719" style="6" customWidth="1"/>
    <col min="6" max="6" width="12" style="6" customWidth="1"/>
    <col min="7" max="7" width="16.6719" style="6" customWidth="1"/>
    <col min="8" max="8" width="12.3516" style="6" customWidth="1"/>
    <col min="9" max="9" width="24.5" style="6" customWidth="1"/>
    <col min="10" max="11" width="24.1719" style="6" customWidth="1"/>
    <col min="12" max="12" width="19" style="6" customWidth="1"/>
    <col min="13" max="13" width="25.8516" style="6" customWidth="1"/>
    <col min="14" max="15" width="9.17188" style="6" customWidth="1"/>
    <col min="16" max="16" width="13.1719" style="6" customWidth="1"/>
    <col min="17" max="17" width="9.17188" style="6" customWidth="1"/>
    <col min="18" max="18" hidden="1" width="9.16667" style="6" customWidth="1"/>
    <col min="19" max="47" width="9.17188" style="6" customWidth="1"/>
    <col min="48" max="16384" width="9.17188" style="6" customWidth="1"/>
  </cols>
  <sheetData>
    <row r="1" ht="16" customHeight="1">
      <c r="A1" s="7"/>
      <c r="B1" s="7"/>
      <c r="C1" s="8"/>
      <c r="D1" s="8"/>
      <c r="E1" s="8"/>
      <c r="F1" s="8"/>
      <c r="G1" s="8"/>
      <c r="H1" s="7"/>
      <c r="I1" s="7"/>
      <c r="J1" s="7"/>
      <c r="K1" s="7"/>
      <c r="L1" s="7"/>
      <c r="M1" s="7"/>
      <c r="N1" s="7"/>
      <c r="O1" s="7"/>
      <c r="P1" s="7"/>
      <c r="Q1" s="7"/>
      <c r="R1" s="9"/>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ht="15.5" customHeight="1">
      <c r="A2" s="7"/>
      <c r="B2" s="10"/>
      <c r="C2" t="s" s="11">
        <v>6</v>
      </c>
      <c r="D2" s="12"/>
      <c r="E2" s="13"/>
      <c r="F2" s="13"/>
      <c r="G2" s="14"/>
      <c r="H2" s="15"/>
      <c r="I2" s="16"/>
      <c r="J2" s="17"/>
      <c r="K2" s="7"/>
      <c r="L2" s="7"/>
      <c r="M2" s="7"/>
      <c r="N2" s="7"/>
      <c r="O2" s="7"/>
      <c r="P2" s="7"/>
      <c r="Q2" s="7"/>
      <c r="R2" s="18"/>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ht="15.5" customHeight="1">
      <c r="A3" s="7"/>
      <c r="B3" s="10"/>
      <c r="C3" t="s" s="19">
        <v>7</v>
      </c>
      <c r="D3" s="20"/>
      <c r="E3" s="21"/>
      <c r="F3" s="21"/>
      <c r="G3" s="22"/>
      <c r="H3" s="15"/>
      <c r="I3" s="16"/>
      <c r="J3" s="17"/>
      <c r="K3" s="7"/>
      <c r="L3" s="7"/>
      <c r="M3" s="7"/>
      <c r="N3" s="7"/>
      <c r="O3" s="7"/>
      <c r="P3" s="7"/>
      <c r="Q3" s="7"/>
      <c r="R3" s="18"/>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row>
    <row r="4" ht="15.5" customHeight="1">
      <c r="A4" s="7"/>
      <c r="B4" s="10"/>
      <c r="C4" t="s" s="19">
        <v>8</v>
      </c>
      <c r="D4" s="23"/>
      <c r="E4" s="24"/>
      <c r="F4" s="24"/>
      <c r="G4" s="25"/>
      <c r="H4" s="15"/>
      <c r="I4" s="16"/>
      <c r="J4" s="17"/>
      <c r="K4" s="7"/>
      <c r="L4" s="7"/>
      <c r="M4" s="7"/>
      <c r="N4" s="7"/>
      <c r="O4" s="7"/>
      <c r="P4" s="7"/>
      <c r="Q4" s="7"/>
      <c r="R4" s="18"/>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row>
    <row r="5" ht="15.5" customHeight="1">
      <c r="A5" s="7"/>
      <c r="B5" s="10"/>
      <c r="C5" t="s" s="19">
        <v>9</v>
      </c>
      <c r="D5" s="23"/>
      <c r="E5" s="24"/>
      <c r="F5" s="24"/>
      <c r="G5" s="25"/>
      <c r="H5" s="15"/>
      <c r="I5" s="16"/>
      <c r="J5" s="17"/>
      <c r="K5" s="7"/>
      <c r="L5" s="7"/>
      <c r="M5" s="7"/>
      <c r="N5" s="7"/>
      <c r="O5" s="7"/>
      <c r="P5" s="7"/>
      <c r="Q5" s="7"/>
      <c r="R5" s="18"/>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row>
    <row r="6" ht="15.5" customHeight="1">
      <c r="A6" s="7"/>
      <c r="B6" s="10"/>
      <c r="C6" t="s" s="19">
        <v>10</v>
      </c>
      <c r="D6" s="23"/>
      <c r="E6" s="24"/>
      <c r="F6" s="24"/>
      <c r="G6" s="25"/>
      <c r="H6" s="15"/>
      <c r="I6" s="16"/>
      <c r="J6" s="17"/>
      <c r="K6" s="7"/>
      <c r="L6" s="7"/>
      <c r="M6" s="7"/>
      <c r="N6" s="7"/>
      <c r="O6" s="7"/>
      <c r="P6" s="7"/>
      <c r="Q6" s="7"/>
      <c r="R6" s="18"/>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ht="15.5" customHeight="1">
      <c r="A7" s="7"/>
      <c r="B7" s="10"/>
      <c r="C7" t="s" s="19">
        <v>11</v>
      </c>
      <c r="D7" s="23"/>
      <c r="E7" s="24"/>
      <c r="F7" s="24"/>
      <c r="G7" s="25"/>
      <c r="H7" s="15"/>
      <c r="I7" s="16"/>
      <c r="J7" s="17"/>
      <c r="K7" s="7"/>
      <c r="L7" s="7"/>
      <c r="M7" s="7"/>
      <c r="N7" s="7"/>
      <c r="O7" s="7"/>
      <c r="P7" s="7"/>
      <c r="Q7" s="7"/>
      <c r="R7" s="18"/>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row>
    <row r="8" ht="16" customHeight="1">
      <c r="A8" s="7"/>
      <c r="B8" s="10"/>
      <c r="C8" t="s" s="19">
        <v>12</v>
      </c>
      <c r="D8" s="23"/>
      <c r="E8" s="24"/>
      <c r="F8" s="24"/>
      <c r="G8" s="25"/>
      <c r="H8" s="15"/>
      <c r="I8" s="26"/>
      <c r="J8" s="27"/>
      <c r="K8" s="8"/>
      <c r="L8" s="8"/>
      <c r="M8" s="8"/>
      <c r="N8" s="7"/>
      <c r="O8" s="7"/>
      <c r="P8" s="7"/>
      <c r="Q8" s="7"/>
      <c r="R8" s="18"/>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row>
    <row r="9" ht="15.5" customHeight="1">
      <c r="A9" s="7"/>
      <c r="B9" s="10"/>
      <c r="C9" t="s" s="19">
        <v>13</v>
      </c>
      <c r="D9" s="23"/>
      <c r="E9" s="24"/>
      <c r="F9" s="24"/>
      <c r="G9" s="25"/>
      <c r="H9" s="28"/>
      <c r="I9" t="s" s="29">
        <v>14</v>
      </c>
      <c r="J9" s="30"/>
      <c r="K9" s="31"/>
      <c r="L9" s="32"/>
      <c r="M9" s="33"/>
      <c r="N9" s="34"/>
      <c r="O9" s="7"/>
      <c r="P9" s="7"/>
      <c r="Q9" s="7"/>
      <c r="R9" s="35"/>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row>
    <row r="10" ht="15.5" customHeight="1">
      <c r="A10" s="7"/>
      <c r="B10" s="10"/>
      <c r="C10" t="s" s="19">
        <v>15</v>
      </c>
      <c r="D10" s="23"/>
      <c r="E10" s="24"/>
      <c r="F10" s="24"/>
      <c r="G10" s="25"/>
      <c r="H10" s="28"/>
      <c r="I10" s="36"/>
      <c r="J10" s="37"/>
      <c r="K10" s="38"/>
      <c r="L10" s="39"/>
      <c r="M10" s="40"/>
      <c r="N10" s="34"/>
      <c r="O10" s="7"/>
      <c r="P10" s="7"/>
      <c r="Q10" s="7"/>
      <c r="R10" s="41"/>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row>
    <row r="11" ht="15.5" customHeight="1">
      <c r="A11" s="7"/>
      <c r="B11" s="10"/>
      <c r="C11" t="s" s="19">
        <v>16</v>
      </c>
      <c r="D11" s="23"/>
      <c r="E11" s="24"/>
      <c r="F11" s="24"/>
      <c r="G11" s="25"/>
      <c r="H11" s="28"/>
      <c r="I11" t="s" s="42">
        <v>17</v>
      </c>
      <c r="J11" s="43"/>
      <c r="K11" s="44"/>
      <c r="L11" s="45"/>
      <c r="M11" s="46"/>
      <c r="N11" s="34"/>
      <c r="O11" s="7"/>
      <c r="P11" s="7"/>
      <c r="Q11" s="7"/>
      <c r="R11" s="41"/>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row>
    <row r="12" ht="15.5" customHeight="1">
      <c r="A12" s="7"/>
      <c r="B12" s="10"/>
      <c r="C12" t="s" s="19">
        <v>18</v>
      </c>
      <c r="D12" s="23"/>
      <c r="E12" s="24"/>
      <c r="F12" s="24"/>
      <c r="G12" s="25"/>
      <c r="H12" s="28"/>
      <c r="I12" t="s" s="42">
        <v>19</v>
      </c>
      <c r="J12" s="43"/>
      <c r="K12" s="44"/>
      <c r="L12" s="45"/>
      <c r="M12" s="46"/>
      <c r="N12" s="34"/>
      <c r="O12" s="7"/>
      <c r="P12" s="7"/>
      <c r="Q12" s="7"/>
      <c r="R12" s="41"/>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row>
    <row r="13" ht="15.5" customHeight="1">
      <c r="A13" s="7"/>
      <c r="B13" s="10"/>
      <c r="C13" t="s" s="19">
        <v>20</v>
      </c>
      <c r="D13" s="23"/>
      <c r="E13" s="24"/>
      <c r="F13" s="24"/>
      <c r="G13" s="25"/>
      <c r="H13" s="28"/>
      <c r="I13" t="s" s="42">
        <v>21</v>
      </c>
      <c r="J13" s="43"/>
      <c r="K13" s="44"/>
      <c r="L13" s="45"/>
      <c r="M13" s="46"/>
      <c r="N13" s="34"/>
      <c r="O13" s="7"/>
      <c r="P13" s="7"/>
      <c r="Q13" s="7"/>
      <c r="R13" s="41"/>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row>
    <row r="14" ht="15.5" customHeight="1">
      <c r="A14" s="7"/>
      <c r="B14" s="10"/>
      <c r="C14" t="s" s="19">
        <v>18</v>
      </c>
      <c r="D14" s="23"/>
      <c r="E14" s="24"/>
      <c r="F14" s="24"/>
      <c r="G14" s="25"/>
      <c r="H14" s="28"/>
      <c r="I14" t="s" s="42">
        <v>22</v>
      </c>
      <c r="J14" s="43"/>
      <c r="K14" s="44"/>
      <c r="L14" s="45"/>
      <c r="M14" s="46"/>
      <c r="N14" s="34"/>
      <c r="O14" s="7"/>
      <c r="P14" s="7"/>
      <c r="Q14" s="7"/>
      <c r="R14" s="41"/>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row>
    <row r="15" ht="16" customHeight="1">
      <c r="A15" s="7"/>
      <c r="B15" s="10"/>
      <c r="C15" t="s" s="19">
        <v>23</v>
      </c>
      <c r="D15" s="23"/>
      <c r="E15" s="24"/>
      <c r="F15" s="24"/>
      <c r="G15" s="25"/>
      <c r="H15" s="28"/>
      <c r="I15" t="s" s="47">
        <v>24</v>
      </c>
      <c r="J15" s="48"/>
      <c r="K15" s="49"/>
      <c r="L15" s="50"/>
      <c r="M15" s="51"/>
      <c r="N15" s="34"/>
      <c r="O15" s="7"/>
      <c r="P15" s="7"/>
      <c r="Q15" s="7"/>
      <c r="R15" s="52"/>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row>
    <row r="16" ht="16" customHeight="1">
      <c r="A16" s="7"/>
      <c r="B16" s="10"/>
      <c r="C16" t="s" s="53">
        <v>25</v>
      </c>
      <c r="D16" s="54"/>
      <c r="E16" s="55"/>
      <c r="F16" s="55"/>
      <c r="G16" s="56"/>
      <c r="H16" s="15"/>
      <c r="I16" s="57"/>
      <c r="J16" s="58"/>
      <c r="K16" s="32"/>
      <c r="L16" s="32"/>
      <c r="M16" s="32"/>
      <c r="N16" s="7"/>
      <c r="O16" s="7"/>
      <c r="P16" s="7"/>
      <c r="Q16" s="7"/>
      <c r="R16" s="18"/>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row>
    <row r="17" ht="15.5" customHeight="1">
      <c r="A17" s="7"/>
      <c r="B17" s="7"/>
      <c r="C17" s="59"/>
      <c r="D17" s="32"/>
      <c r="E17" s="32"/>
      <c r="F17" s="32"/>
      <c r="G17" s="32"/>
      <c r="H17" s="7"/>
      <c r="I17" s="7"/>
      <c r="J17" s="7"/>
      <c r="K17" s="7"/>
      <c r="L17" s="7"/>
      <c r="M17" s="7"/>
      <c r="N17" s="7"/>
      <c r="O17" s="7"/>
      <c r="P17" s="7"/>
      <c r="Q17" s="7"/>
      <c r="R17" s="18"/>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row>
    <row r="18" ht="15.5" customHeight="1">
      <c r="A18" s="7"/>
      <c r="B18" s="60"/>
      <c r="C18" t="s" s="61">
        <v>26</v>
      </c>
      <c r="D18" s="62"/>
      <c r="E18" s="7"/>
      <c r="F18" s="7"/>
      <c r="G18" s="7"/>
      <c r="H18" s="7"/>
      <c r="I18" s="7"/>
      <c r="J18" s="7"/>
      <c r="K18" s="7"/>
      <c r="L18" s="7"/>
      <c r="M18" s="7"/>
      <c r="N18" s="7"/>
      <c r="O18" s="7"/>
      <c r="P18" s="7"/>
      <c r="Q18" s="7"/>
      <c r="R18" s="18"/>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row>
    <row r="19" ht="15.5" customHeight="1">
      <c r="A19" s="7"/>
      <c r="B19" s="7"/>
      <c r="C19" s="63"/>
      <c r="D19" s="7"/>
      <c r="E19" s="7"/>
      <c r="F19" s="7"/>
      <c r="G19" s="7"/>
      <c r="H19" s="7"/>
      <c r="I19" s="7"/>
      <c r="J19" s="7"/>
      <c r="K19" s="7"/>
      <c r="L19" s="7"/>
      <c r="M19" s="7"/>
      <c r="N19" s="7"/>
      <c r="O19" s="7"/>
      <c r="P19" s="7"/>
      <c r="Q19" s="7"/>
      <c r="R19" s="18"/>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row>
    <row r="20" ht="15.5" customHeight="1">
      <c r="A20" s="7"/>
      <c r="B20" s="7"/>
      <c r="C20" s="7"/>
      <c r="D20" s="7"/>
      <c r="E20" s="7"/>
      <c r="F20" s="7"/>
      <c r="G20" s="7"/>
      <c r="H20" s="7"/>
      <c r="I20" s="7"/>
      <c r="J20" s="7"/>
      <c r="K20" s="7"/>
      <c r="L20" s="7"/>
      <c r="M20" s="7"/>
      <c r="N20" s="7"/>
      <c r="O20" s="7"/>
      <c r="P20" s="7"/>
      <c r="Q20" s="7"/>
      <c r="R20" s="18"/>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row>
    <row r="21" ht="15.5" customHeight="1">
      <c r="A21" s="7"/>
      <c r="B21" s="7"/>
      <c r="C21" s="7"/>
      <c r="D21" s="7"/>
      <c r="E21" s="7"/>
      <c r="F21" s="7"/>
      <c r="G21" s="7"/>
      <c r="H21" s="7"/>
      <c r="I21" s="7"/>
      <c r="J21" s="7"/>
      <c r="K21" s="7"/>
      <c r="L21" s="7"/>
      <c r="M21" s="7"/>
      <c r="N21" s="7"/>
      <c r="O21" s="7"/>
      <c r="P21" s="7"/>
      <c r="Q21" s="7"/>
      <c r="R21" s="18"/>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row>
    <row r="22" ht="15.5" customHeight="1">
      <c r="A22" s="7"/>
      <c r="B22" s="7"/>
      <c r="C22" s="7"/>
      <c r="D22" s="7"/>
      <c r="E22" s="7"/>
      <c r="F22" s="7"/>
      <c r="G22" s="7"/>
      <c r="H22" s="7"/>
      <c r="I22" s="7"/>
      <c r="J22" s="7"/>
      <c r="K22" s="7"/>
      <c r="L22" s="7"/>
      <c r="M22" s="7"/>
      <c r="N22" s="7"/>
      <c r="O22" s="7"/>
      <c r="P22" s="7"/>
      <c r="Q22" s="7"/>
      <c r="R22" s="18"/>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row>
    <row r="23" ht="15.5" customHeight="1">
      <c r="A23" s="7"/>
      <c r="B23" s="7"/>
      <c r="C23" s="7"/>
      <c r="D23" s="7"/>
      <c r="E23" s="7"/>
      <c r="F23" s="7"/>
      <c r="G23" s="7"/>
      <c r="H23" s="7"/>
      <c r="I23" s="7"/>
      <c r="J23" s="7"/>
      <c r="K23" s="7"/>
      <c r="L23" s="7"/>
      <c r="M23" s="7"/>
      <c r="N23" s="7"/>
      <c r="O23" s="7"/>
      <c r="P23" s="7"/>
      <c r="Q23" s="7"/>
      <c r="R23" s="18"/>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row>
    <row r="24" ht="15.5" customHeight="1">
      <c r="A24" s="7"/>
      <c r="B24" s="7"/>
      <c r="C24" s="7"/>
      <c r="D24" s="7"/>
      <c r="E24" s="7"/>
      <c r="F24" s="7"/>
      <c r="G24" s="7"/>
      <c r="H24" s="7"/>
      <c r="I24" s="7"/>
      <c r="J24" s="7"/>
      <c r="K24" s="7"/>
      <c r="L24" s="7"/>
      <c r="M24" s="7"/>
      <c r="N24" s="7"/>
      <c r="O24" s="7"/>
      <c r="P24" s="7"/>
      <c r="Q24" s="7"/>
      <c r="R24" s="18"/>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row>
    <row r="25" ht="15.5" customHeight="1">
      <c r="A25" s="7"/>
      <c r="B25" s="7"/>
      <c r="C25" s="7"/>
      <c r="D25" s="7"/>
      <c r="E25" s="7"/>
      <c r="F25" s="7"/>
      <c r="G25" s="7"/>
      <c r="H25" s="7"/>
      <c r="I25" s="7"/>
      <c r="J25" s="7"/>
      <c r="K25" s="7"/>
      <c r="L25" s="7"/>
      <c r="M25" s="7"/>
      <c r="N25" s="7"/>
      <c r="O25" s="7"/>
      <c r="P25" s="7"/>
      <c r="Q25" s="7"/>
      <c r="R25" s="18"/>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row>
    <row r="26" ht="15.5" customHeight="1">
      <c r="A26" s="7"/>
      <c r="B26" s="7"/>
      <c r="C26" s="7"/>
      <c r="D26" s="7"/>
      <c r="E26" s="7"/>
      <c r="F26" s="7"/>
      <c r="G26" s="7"/>
      <c r="H26" s="7"/>
      <c r="I26" s="7"/>
      <c r="J26" s="7"/>
      <c r="K26" s="7"/>
      <c r="L26" s="7"/>
      <c r="M26" s="7"/>
      <c r="N26" s="7"/>
      <c r="O26" s="7"/>
      <c r="P26" s="7"/>
      <c r="Q26" s="7"/>
      <c r="R26" s="18"/>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row>
    <row r="27" ht="15.5" customHeight="1">
      <c r="A27" s="7"/>
      <c r="B27" s="7"/>
      <c r="C27" s="7"/>
      <c r="D27" s="7"/>
      <c r="E27" s="7"/>
      <c r="F27" s="7"/>
      <c r="G27" s="7"/>
      <c r="H27" s="7"/>
      <c r="I27" s="7"/>
      <c r="J27" s="7"/>
      <c r="K27" s="7"/>
      <c r="L27" s="7"/>
      <c r="M27" s="7"/>
      <c r="N27" s="7"/>
      <c r="O27" s="7"/>
      <c r="P27" s="7"/>
      <c r="Q27" s="7"/>
      <c r="R27" s="18"/>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row>
    <row r="28" ht="15.5" customHeight="1">
      <c r="A28" s="7"/>
      <c r="B28" s="7"/>
      <c r="C28" s="7"/>
      <c r="D28" s="7"/>
      <c r="E28" s="7"/>
      <c r="F28" s="7"/>
      <c r="G28" s="7"/>
      <c r="H28" s="7"/>
      <c r="I28" s="7"/>
      <c r="J28" s="7"/>
      <c r="K28" s="7"/>
      <c r="L28" s="7"/>
      <c r="M28" s="7"/>
      <c r="N28" s="7"/>
      <c r="O28" s="7"/>
      <c r="P28" s="7"/>
      <c r="Q28" s="7"/>
      <c r="R28" s="18"/>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row>
    <row r="29" ht="15.5" customHeight="1">
      <c r="A29" s="7"/>
      <c r="B29" s="7"/>
      <c r="C29" s="7"/>
      <c r="D29" s="7"/>
      <c r="E29" s="7"/>
      <c r="F29" s="7"/>
      <c r="G29" s="7"/>
      <c r="H29" s="7"/>
      <c r="I29" s="7"/>
      <c r="J29" s="7"/>
      <c r="K29" s="7"/>
      <c r="L29" s="7"/>
      <c r="M29" s="7"/>
      <c r="N29" s="7"/>
      <c r="O29" s="7"/>
      <c r="P29" s="7"/>
      <c r="Q29" s="7"/>
      <c r="R29" s="18"/>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row>
    <row r="30" ht="15.5" customHeight="1">
      <c r="A30" s="7"/>
      <c r="B30" s="7"/>
      <c r="C30" s="7"/>
      <c r="D30" s="7"/>
      <c r="E30" s="7"/>
      <c r="F30" s="7"/>
      <c r="G30" s="7"/>
      <c r="H30" s="7"/>
      <c r="I30" s="7"/>
      <c r="J30" s="7"/>
      <c r="K30" s="7"/>
      <c r="L30" s="7"/>
      <c r="M30" s="7"/>
      <c r="N30" s="7"/>
      <c r="O30" s="7"/>
      <c r="P30" s="7"/>
      <c r="Q30" s="7"/>
      <c r="R30" s="18"/>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row>
    <row r="31" ht="18" customHeight="1">
      <c r="A31" s="7"/>
      <c r="B31" s="7"/>
      <c r="C31" t="s" s="64">
        <v>27</v>
      </c>
      <c r="D31" s="7"/>
      <c r="E31" s="7"/>
      <c r="F31" s="7"/>
      <c r="G31" s="7"/>
      <c r="H31" s="7"/>
      <c r="I31" s="7"/>
      <c r="J31" s="7"/>
      <c r="K31" s="7"/>
      <c r="L31" s="7"/>
      <c r="M31" s="7"/>
      <c r="N31" s="7"/>
      <c r="O31" s="7"/>
      <c r="P31" s="7"/>
      <c r="Q31" s="7"/>
      <c r="R31" s="18"/>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row>
    <row r="32" ht="16" customHeight="1">
      <c r="A32" s="8"/>
      <c r="B32" s="8"/>
      <c r="C32" s="8"/>
      <c r="D32" s="8"/>
      <c r="E32" s="8"/>
      <c r="F32" s="8"/>
      <c r="G32" s="8"/>
      <c r="H32" s="8"/>
      <c r="I32" s="8"/>
      <c r="J32" s="8"/>
      <c r="K32" s="8"/>
      <c r="L32" s="8"/>
      <c r="M32" s="8"/>
      <c r="N32" s="7"/>
      <c r="O32" s="7"/>
      <c r="P32" s="7"/>
      <c r="Q32" s="7"/>
      <c r="R32" s="65"/>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row>
    <row r="33" ht="48.75" customHeight="1">
      <c r="A33" s="66"/>
      <c r="B33" s="67"/>
      <c r="C33" t="s" s="68">
        <v>28</v>
      </c>
      <c r="D33" t="s" s="69">
        <v>29</v>
      </c>
      <c r="E33" t="s" s="69">
        <v>30</v>
      </c>
      <c r="F33" t="s" s="69">
        <v>31</v>
      </c>
      <c r="G33" t="s" s="69">
        <v>32</v>
      </c>
      <c r="H33" t="s" s="69">
        <v>33</v>
      </c>
      <c r="I33" t="s" s="69">
        <v>34</v>
      </c>
      <c r="J33" t="s" s="69">
        <v>35</v>
      </c>
      <c r="K33" t="s" s="70">
        <v>36</v>
      </c>
      <c r="L33" t="s" s="68">
        <v>37</v>
      </c>
      <c r="M33" t="s" s="70">
        <v>38</v>
      </c>
      <c r="N33" s="71"/>
      <c r="O33" s="72"/>
      <c r="P33" s="72"/>
      <c r="Q33" s="10"/>
      <c r="R33" t="s" s="73">
        <v>39</v>
      </c>
      <c r="S33" s="34"/>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row>
    <row r="34" ht="17.25" customHeight="1" hidden="1">
      <c r="A34" s="74"/>
      <c r="B34" s="75">
        <v>0</v>
      </c>
      <c r="C34" s="76"/>
      <c r="D34" s="77"/>
      <c r="E34" s="77"/>
      <c r="F34" s="76"/>
      <c r="G34" s="78"/>
      <c r="H34" s="76"/>
      <c r="I34" s="76"/>
      <c r="J34" s="76"/>
      <c r="K34" s="76"/>
      <c r="L34" s="79"/>
      <c r="M34" s="80"/>
      <c r="N34" s="81"/>
      <c r="O34" s="7"/>
      <c r="P34" s="7"/>
      <c r="Q34" s="7"/>
      <c r="R34" s="82"/>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row>
    <row r="35" ht="15.75" customHeight="1">
      <c r="A35" t="s" s="77">
        <f>IF(AND(C35="Child",A34=""),"A",IF(AND(C35="Child",A34="A"),"B",IF(AND(C35="Child",A34="B"),"C",IF(AND(C35="Child",A34="C"),"D",IF(AND(C35="Child",A34="D"),"E",IF(AND(C35="Child",A34="E"),"F",IF(AND(C35="Child",A34="F"),"G",IF(AND(C35="Child",A34="G"),"H",IF(AND(C35="Child",A34="H"),"I",IF(AND(C35="Child",A34="I"),"J",""))))))))))</f>
      </c>
      <c r="B35" t="s" s="83">
        <f>IF(C35="Employee",B34+1,IF(C35="","",B34))</f>
      </c>
      <c r="C35" s="84"/>
      <c r="D35" s="85"/>
      <c r="E35" s="85"/>
      <c r="F35" s="86"/>
      <c r="G35" s="87"/>
      <c r="H35" s="88"/>
      <c r="I35" s="84"/>
      <c r="J35" s="84"/>
      <c r="K35" s="84"/>
      <c r="L35" s="89"/>
      <c r="M35" s="84"/>
      <c r="N35" s="81"/>
      <c r="O35" s="7"/>
      <c r="P35" s="90"/>
      <c r="Q35" s="7"/>
      <c r="R35" t="s" s="91">
        <f>IF(H35="","",H35*1)</f>
      </c>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row>
    <row r="36" ht="15.75" customHeight="1">
      <c r="A36" t="s" s="77">
        <f>IF(AND(C36="Child",A35=""),"A",IF(AND(C36="Child",A35="A"),"B",IF(AND(C36="Child",A35="B"),"C",IF(AND(C36="Child",A35="C"),"D",IF(AND(C36="Child",A35="D"),"E",IF(AND(C36="Child",A35="E"),"F",IF(AND(C36="Child",A35="F"),"G",IF(AND(C36="Child",A35="G"),"H",IF(AND(C36="Child",A35="H"),"I",IF(AND(C36="Child",A35="I"),"J",""))))))))))</f>
      </c>
      <c r="B36" t="s" s="83">
        <f>IF(C36="Employee",B35+1,IF(C36="","",B35))</f>
      </c>
      <c r="C36" s="84"/>
      <c r="D36" s="85"/>
      <c r="E36" s="85"/>
      <c r="F36" s="86"/>
      <c r="G36" s="87"/>
      <c r="H36" s="88"/>
      <c r="I36" s="84"/>
      <c r="J36" s="84"/>
      <c r="K36" s="84"/>
      <c r="L36" s="89"/>
      <c r="M36" s="84"/>
      <c r="N36" s="81"/>
      <c r="O36" s="7"/>
      <c r="P36" s="90"/>
      <c r="Q36" s="7"/>
      <c r="R36" t="s" s="92">
        <f>IF(H36="","",H36*1)</f>
      </c>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row>
    <row r="37" ht="15.75" customHeight="1">
      <c r="A37" t="s" s="77">
        <f>IF(AND(C37="Child",A36=""),"A",IF(AND(C37="Child",A36="A"),"B",IF(AND(C37="Child",A36="B"),"C",IF(AND(C37="Child",A36="C"),"D",IF(AND(C37="Child",A36="D"),"E",IF(AND(C37="Child",A36="E"),"F",IF(AND(C37="Child",A36="F"),"G",IF(AND(C37="Child",A36="G"),"H",IF(AND(C37="Child",A36="H"),"I",IF(AND(C37="Child",A36="I"),"J",""))))))))))</f>
      </c>
      <c r="B37" t="s" s="83">
        <f>IF(C37="Employee",B36+1,IF(C37="","",B36))</f>
      </c>
      <c r="C37" s="84"/>
      <c r="D37" s="85"/>
      <c r="E37" s="85"/>
      <c r="F37" s="86"/>
      <c r="G37" s="87"/>
      <c r="H37" s="93"/>
      <c r="I37" s="84"/>
      <c r="J37" s="84"/>
      <c r="K37" s="84"/>
      <c r="L37" s="89"/>
      <c r="M37" s="84"/>
      <c r="N37" s="81"/>
      <c r="O37" s="7"/>
      <c r="P37" s="90"/>
      <c r="Q37" s="7"/>
      <c r="R37" t="s" s="92">
        <f>IF(H37="","",H37*1)</f>
      </c>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row>
    <row r="38" ht="15.75" customHeight="1">
      <c r="A38" t="s" s="77">
        <f>IF(AND(C38="Child",A37=""),"A",IF(AND(C38="Child",A37="A"),"B",IF(AND(C38="Child",A37="B"),"C",IF(AND(C38="Child",A37="C"),"D",IF(AND(C38="Child",A37="D"),"E",IF(AND(C38="Child",A37="E"),"F",IF(AND(C38="Child",A37="F"),"G",IF(AND(C38="Child",A37="G"),"H",IF(AND(C38="Child",A37="H"),"I",IF(AND(C38="Child",A37="I"),"J",""))))))))))</f>
      </c>
      <c r="B38" t="s" s="83">
        <f>IF(C38="Employee",B37+1,IF(C38="","",B37))</f>
      </c>
      <c r="C38" s="84"/>
      <c r="D38" s="85"/>
      <c r="E38" s="85"/>
      <c r="F38" s="86"/>
      <c r="G38" s="87"/>
      <c r="H38" s="93"/>
      <c r="I38" s="84"/>
      <c r="J38" s="84"/>
      <c r="K38" s="84"/>
      <c r="L38" s="89"/>
      <c r="M38" s="84"/>
      <c r="N38" s="81"/>
      <c r="O38" s="7"/>
      <c r="P38" s="7"/>
      <c r="Q38" s="7"/>
      <c r="R38" t="s" s="92">
        <f>IF(H38="","",H38*1)</f>
      </c>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row>
    <row r="39" ht="15.75" customHeight="1">
      <c r="A39" t="s" s="77">
        <f>IF(AND(C39="Child",A38=""),"A",IF(AND(C39="Child",A38="A"),"B",IF(AND(C39="Child",A38="B"),"C",IF(AND(C39="Child",A38="C"),"D",IF(AND(C39="Child",A38="D"),"E",IF(AND(C39="Child",A38="E"),"F",IF(AND(C39="Child",A38="F"),"G",IF(AND(C39="Child",A38="G"),"H",IF(AND(C39="Child",A38="H"),"I",IF(AND(C39="Child",A38="I"),"J",""))))))))))</f>
      </c>
      <c r="B39" t="s" s="83">
        <f>IF(C39="Employee",B38+1,IF(C39="","",B38))</f>
      </c>
      <c r="C39" s="84"/>
      <c r="D39" s="85"/>
      <c r="E39" s="85"/>
      <c r="F39" s="86"/>
      <c r="G39" s="87"/>
      <c r="H39" s="93"/>
      <c r="I39" s="84"/>
      <c r="J39" s="84"/>
      <c r="K39" s="84"/>
      <c r="L39" s="89"/>
      <c r="M39" s="84"/>
      <c r="N39" s="81"/>
      <c r="O39" s="7"/>
      <c r="P39" s="7"/>
      <c r="Q39" s="7"/>
      <c r="R39" t="s" s="92">
        <f>IF(H39="","",H39*1)</f>
      </c>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row>
    <row r="40" ht="15.75" customHeight="1">
      <c r="A40" t="s" s="77">
        <f>IF(AND(C40="Child",A39=""),"A",IF(AND(C40="Child",A39="A"),"B",IF(AND(C40="Child",A39="B"),"C",IF(AND(C40="Child",A39="C"),"D",IF(AND(C40="Child",A39="D"),"E",IF(AND(C40="Child",A39="E"),"F",IF(AND(C40="Child",A39="F"),"G",IF(AND(C40="Child",A39="G"),"H",IF(AND(C40="Child",A39="H"),"I",IF(AND(C40="Child",A39="I"),"J",""))))))))))</f>
      </c>
      <c r="B40" t="s" s="83">
        <f>IF(C40="Employee",B39+1,IF(C40="","",B39))</f>
      </c>
      <c r="C40" s="84"/>
      <c r="D40" s="85"/>
      <c r="E40" s="85"/>
      <c r="F40" s="86"/>
      <c r="G40" s="87"/>
      <c r="H40" s="93"/>
      <c r="I40" s="84"/>
      <c r="J40" s="84"/>
      <c r="K40" s="84"/>
      <c r="L40" s="89"/>
      <c r="M40" s="84"/>
      <c r="N40" s="81"/>
      <c r="O40" s="7"/>
      <c r="P40" s="7"/>
      <c r="Q40" s="7"/>
      <c r="R40" t="s" s="92">
        <f>IF(H40="","",H40*1)</f>
      </c>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row>
    <row r="41" ht="15.75" customHeight="1">
      <c r="A41" t="s" s="77">
        <f>IF(AND(C41="Child",A40=""),"A",IF(AND(C41="Child",A40="A"),"B",IF(AND(C41="Child",A40="B"),"C",IF(AND(C41="Child",A40="C"),"D",IF(AND(C41="Child",A40="D"),"E",IF(AND(C41="Child",A40="E"),"F",IF(AND(C41="Child",A40="F"),"G",IF(AND(C41="Child",A40="G"),"H",IF(AND(C41="Child",A40="H"),"I",IF(AND(C41="Child",A40="I"),"J",""))))))))))</f>
      </c>
      <c r="B41" t="s" s="83">
        <f>IF(C41="Employee",B40+1,IF(C41="","",B40))</f>
      </c>
      <c r="C41" s="84"/>
      <c r="D41" s="85"/>
      <c r="E41" s="85"/>
      <c r="F41" s="86"/>
      <c r="G41" s="87"/>
      <c r="H41" s="93"/>
      <c r="I41" s="84"/>
      <c r="J41" s="84"/>
      <c r="K41" s="84"/>
      <c r="L41" s="89"/>
      <c r="M41" s="84"/>
      <c r="N41" s="81"/>
      <c r="O41" s="7"/>
      <c r="P41" s="7"/>
      <c r="Q41" s="7"/>
      <c r="R41" t="s" s="92">
        <f>IF(H41="","",H41*1)</f>
      </c>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row>
    <row r="42" ht="15.75" customHeight="1">
      <c r="A42" t="s" s="77">
        <f>IF(AND(C42="Child",A41=""),"A",IF(AND(C42="Child",A41="A"),"B",IF(AND(C42="Child",A41="B"),"C",IF(AND(C42="Child",A41="C"),"D",IF(AND(C42="Child",A41="D"),"E",IF(AND(C42="Child",A41="E"),"F",IF(AND(C42="Child",A41="F"),"G",IF(AND(C42="Child",A41="G"),"H",IF(AND(C42="Child",A41="H"),"I",IF(AND(C42="Child",A41="I"),"J",""))))))))))</f>
      </c>
      <c r="B42" t="s" s="83">
        <f>IF(C42="Employee",B41+1,IF(C42="","",B41))</f>
      </c>
      <c r="C42" s="84"/>
      <c r="D42" s="85"/>
      <c r="E42" s="85"/>
      <c r="F42" s="86"/>
      <c r="G42" s="87"/>
      <c r="H42" s="93"/>
      <c r="I42" s="84"/>
      <c r="J42" s="84"/>
      <c r="K42" s="84"/>
      <c r="L42" s="89"/>
      <c r="M42" s="84"/>
      <c r="N42" s="81"/>
      <c r="O42" s="7"/>
      <c r="P42" s="7"/>
      <c r="Q42" s="7"/>
      <c r="R42" t="s" s="92">
        <f>IF(H42="","",H42*1)</f>
      </c>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row>
    <row r="43" ht="15.75" customHeight="1">
      <c r="A43" t="s" s="77">
        <f>IF(AND(C43="Child",A42=""),"A",IF(AND(C43="Child",A42="A"),"B",IF(AND(C43="Child",A42="B"),"C",IF(AND(C43="Child",A42="C"),"D",IF(AND(C43="Child",A42="D"),"E",IF(AND(C43="Child",A42="E"),"F",IF(AND(C43="Child",A42="F"),"G",IF(AND(C43="Child",A42="G"),"H",IF(AND(C43="Child",A42="H"),"I",IF(AND(C43="Child",A42="I"),"J",""))))))))))</f>
      </c>
      <c r="B43" t="s" s="83">
        <f>IF(C43="Employee",B42+1,IF(C43="","",B42))</f>
      </c>
      <c r="C43" s="84"/>
      <c r="D43" s="85"/>
      <c r="E43" s="85"/>
      <c r="F43" s="86"/>
      <c r="G43" s="87"/>
      <c r="H43" s="93"/>
      <c r="I43" s="84"/>
      <c r="J43" s="84"/>
      <c r="K43" s="84"/>
      <c r="L43" s="89"/>
      <c r="M43" s="84"/>
      <c r="N43" s="81"/>
      <c r="O43" s="7"/>
      <c r="P43" s="7"/>
      <c r="Q43" s="7"/>
      <c r="R43" t="s" s="92">
        <f>IF(H43="","",H43*1)</f>
      </c>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row>
    <row r="44" ht="15.75" customHeight="1">
      <c r="A44" t="s" s="77">
        <f>IF(AND(C44="Child",A43=""),"A",IF(AND(C44="Child",A43="A"),"B",IF(AND(C44="Child",A43="B"),"C",IF(AND(C44="Child",A43="C"),"D",IF(AND(C44="Child",A43="D"),"E",IF(AND(C44="Child",A43="E"),"F",IF(AND(C44="Child",A43="F"),"G",IF(AND(C44="Child",A43="G"),"H",IF(AND(C44="Child",A43="H"),"I",IF(AND(C44="Child",A43="I"),"J",""))))))))))</f>
      </c>
      <c r="B44" t="s" s="83">
        <f>IF(C44="Employee",B43+1,IF(C44="","",B43))</f>
      </c>
      <c r="C44" s="84"/>
      <c r="D44" s="85"/>
      <c r="E44" s="85"/>
      <c r="F44" s="86"/>
      <c r="G44" s="87"/>
      <c r="H44" s="93"/>
      <c r="I44" s="84"/>
      <c r="J44" s="84"/>
      <c r="K44" s="84"/>
      <c r="L44" s="89"/>
      <c r="M44" s="84"/>
      <c r="N44" s="81"/>
      <c r="O44" s="7"/>
      <c r="P44" s="7"/>
      <c r="Q44" s="7"/>
      <c r="R44" t="s" s="92">
        <f>IF(H44="","",H44*1)</f>
      </c>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row>
    <row r="45" ht="15.75" customHeight="1">
      <c r="A45" t="s" s="77">
        <f>IF(AND(C45="Child",A44=""),"A",IF(AND(C45="Child",A44="A"),"B",IF(AND(C45="Child",A44="B"),"C",IF(AND(C45="Child",A44="C"),"D",IF(AND(C45="Child",A44="D"),"E",IF(AND(C45="Child",A44="E"),"F",IF(AND(C45="Child",A44="F"),"G",IF(AND(C45="Child",A44="G"),"H",IF(AND(C45="Child",A44="H"),"I",IF(AND(C45="Child",A44="I"),"J",""))))))))))</f>
      </c>
      <c r="B45" t="s" s="83">
        <f>IF(C45="Employee",B44+1,IF(C45="","",B44))</f>
      </c>
      <c r="C45" s="84"/>
      <c r="D45" s="94"/>
      <c r="E45" s="94"/>
      <c r="F45" s="93"/>
      <c r="G45" s="87"/>
      <c r="H45" s="93"/>
      <c r="I45" s="84"/>
      <c r="J45" s="84"/>
      <c r="K45" s="84"/>
      <c r="L45" s="89"/>
      <c r="M45" s="84"/>
      <c r="N45" s="81"/>
      <c r="O45" s="7"/>
      <c r="P45" s="7"/>
      <c r="Q45" s="7"/>
      <c r="R45" t="s" s="92">
        <f>IF(H45="","",H45*1)</f>
      </c>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row>
    <row r="46" ht="15.75" customHeight="1">
      <c r="A46" t="s" s="77">
        <f>IF(AND(C46="Child",A45=""),"A",IF(AND(C46="Child",A45="A"),"B",IF(AND(C46="Child",A45="B"),"C",IF(AND(C46="Child",A45="C"),"D",IF(AND(C46="Child",A45="D"),"E",IF(AND(C46="Child",A45="E"),"F",IF(AND(C46="Child",A45="F"),"G",IF(AND(C46="Child",A45="G"),"H",IF(AND(C46="Child",A45="H"),"I",IF(AND(C46="Child",A45="I"),"J",""))))))))))</f>
      </c>
      <c r="B46" t="s" s="83">
        <f>IF(C46="Employee",B45+1,IF(C46="","",B45))</f>
      </c>
      <c r="C46" s="84"/>
      <c r="D46" s="85"/>
      <c r="E46" s="85"/>
      <c r="F46" s="93"/>
      <c r="G46" s="87"/>
      <c r="H46" s="93"/>
      <c r="I46" s="84"/>
      <c r="J46" s="84"/>
      <c r="K46" s="84"/>
      <c r="L46" s="89"/>
      <c r="M46" s="84"/>
      <c r="N46" s="81"/>
      <c r="O46" s="7"/>
      <c r="P46" s="7"/>
      <c r="Q46" s="7"/>
      <c r="R46" t="s" s="92">
        <f>IF(H46="","",H46*1)</f>
      </c>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row>
    <row r="47" ht="15.75" customHeight="1">
      <c r="A47" t="s" s="77">
        <f>IF(AND(C47="Child",A46=""),"A",IF(AND(C47="Child",A46="A"),"B",IF(AND(C47="Child",A46="B"),"C",IF(AND(C47="Child",A46="C"),"D",IF(AND(C47="Child",A46="D"),"E",IF(AND(C47="Child",A46="E"),"F",IF(AND(C47="Child",A46="F"),"G",IF(AND(C47="Child",A46="G"),"H",IF(AND(C47="Child",A46="H"),"I",IF(AND(C47="Child",A46="I"),"J",""))))))))))</f>
      </c>
      <c r="B47" t="s" s="83">
        <f>IF(C47="Employee",B46+1,IF(C47="","",B46))</f>
      </c>
      <c r="C47" s="84"/>
      <c r="D47" s="85"/>
      <c r="E47" s="85"/>
      <c r="F47" s="93"/>
      <c r="G47" s="87"/>
      <c r="H47" s="93"/>
      <c r="I47" s="84"/>
      <c r="J47" s="84"/>
      <c r="K47" s="84"/>
      <c r="L47" s="89"/>
      <c r="M47" s="84"/>
      <c r="N47" s="81"/>
      <c r="O47" s="7"/>
      <c r="P47" s="7"/>
      <c r="Q47" s="7"/>
      <c r="R47" t="s" s="92">
        <f>IF(H47="","",H47*1)</f>
      </c>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row>
    <row r="48" ht="15.75" customHeight="1">
      <c r="A48" t="s" s="77">
        <f>IF(AND(C48="Child",A47=""),"A",IF(AND(C48="Child",A47="A"),"B",IF(AND(C48="Child",A47="B"),"C",IF(AND(C48="Child",A47="C"),"D",IF(AND(C48="Child",A47="D"),"E",IF(AND(C48="Child",A47="E"),"F",IF(AND(C48="Child",A47="F"),"G",IF(AND(C48="Child",A47="G"),"H",IF(AND(C48="Child",A47="H"),"I",IF(AND(C48="Child",A47="I"),"J",""))))))))))</f>
      </c>
      <c r="B48" t="s" s="83">
        <f>IF(C48="Employee",B47+1,IF(C48="","",B47))</f>
      </c>
      <c r="C48" s="84"/>
      <c r="D48" s="85"/>
      <c r="E48" s="85"/>
      <c r="F48" s="93"/>
      <c r="G48" s="87"/>
      <c r="H48" s="93"/>
      <c r="I48" s="84"/>
      <c r="J48" s="84"/>
      <c r="K48" s="84"/>
      <c r="L48" s="89"/>
      <c r="M48" s="84"/>
      <c r="N48" s="81"/>
      <c r="O48" s="7"/>
      <c r="P48" s="7"/>
      <c r="Q48" s="7"/>
      <c r="R48" t="s" s="92">
        <f>IF(H48="","",H48*1)</f>
      </c>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row>
    <row r="49" ht="15.75" customHeight="1">
      <c r="A49" t="s" s="77">
        <f>IF(AND(C49="Child",A48=""),"A",IF(AND(C49="Child",A48="A"),"B",IF(AND(C49="Child",A48="B"),"C",IF(AND(C49="Child",A48="C"),"D",IF(AND(C49="Child",A48="D"),"E",IF(AND(C49="Child",A48="E"),"F",IF(AND(C49="Child",A48="F"),"G",IF(AND(C49="Child",A48="G"),"H",IF(AND(C49="Child",A48="H"),"I",IF(AND(C49="Child",A48="I"),"J",""))))))))))</f>
      </c>
      <c r="B49" t="s" s="83">
        <f>IF(C49="Employee",B48+1,IF(C49="","",B48))</f>
      </c>
      <c r="C49" s="84"/>
      <c r="D49" s="85"/>
      <c r="E49" s="85"/>
      <c r="F49" s="93"/>
      <c r="G49" s="87"/>
      <c r="H49" s="93"/>
      <c r="I49" s="84"/>
      <c r="J49" s="84"/>
      <c r="K49" s="84"/>
      <c r="L49" s="89"/>
      <c r="M49" s="84"/>
      <c r="N49" s="81"/>
      <c r="O49" s="7"/>
      <c r="P49" s="7"/>
      <c r="Q49" s="7"/>
      <c r="R49" t="s" s="92">
        <f>IF(H49="","",H49*1)</f>
      </c>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row>
    <row r="50" ht="15.75" customHeight="1">
      <c r="A50" t="s" s="77">
        <f>IF(AND(C50="Child",A49=""),"A",IF(AND(C50="Child",A49="A"),"B",IF(AND(C50="Child",A49="B"),"C",IF(AND(C50="Child",A49="C"),"D",IF(AND(C50="Child",A49="D"),"E",IF(AND(C50="Child",A49="E"),"F",IF(AND(C50="Child",A49="F"),"G",IF(AND(C50="Child",A49="G"),"H",IF(AND(C50="Child",A49="H"),"I",IF(AND(C50="Child",A49="I"),"J",""))))))))))</f>
      </c>
      <c r="B50" t="s" s="83">
        <f>IF(C50="Employee",B49+1,IF(C50="","",B49))</f>
      </c>
      <c r="C50" s="84"/>
      <c r="D50" s="85"/>
      <c r="E50" s="85"/>
      <c r="F50" s="93"/>
      <c r="G50" s="87"/>
      <c r="H50" s="93"/>
      <c r="I50" s="84"/>
      <c r="J50" s="84"/>
      <c r="K50" s="84"/>
      <c r="L50" s="89"/>
      <c r="M50" s="84"/>
      <c r="N50" s="81"/>
      <c r="O50" s="7"/>
      <c r="P50" s="7"/>
      <c r="Q50" s="7"/>
      <c r="R50" t="s" s="92">
        <f>IF(H50="","",H50*1)</f>
      </c>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row>
    <row r="51" ht="15.75" customHeight="1">
      <c r="A51" t="s" s="77">
        <f>IF(AND(C51="Child",A50=""),"A",IF(AND(C51="Child",A50="A"),"B",IF(AND(C51="Child",A50="B"),"C",IF(AND(C51="Child",A50="C"),"D",IF(AND(C51="Child",A50="D"),"E",IF(AND(C51="Child",A50="E"),"F",IF(AND(C51="Child",A50="F"),"G",IF(AND(C51="Child",A50="G"),"H",IF(AND(C51="Child",A50="H"),"I",IF(AND(C51="Child",A50="I"),"J",""))))))))))</f>
      </c>
      <c r="B51" t="s" s="83">
        <f>IF(C51="Employee",B50+1,IF(C51="","",B50))</f>
      </c>
      <c r="C51" s="84"/>
      <c r="D51" s="85"/>
      <c r="E51" s="85"/>
      <c r="F51" s="93"/>
      <c r="G51" s="87"/>
      <c r="H51" s="93"/>
      <c r="I51" s="84"/>
      <c r="J51" s="84"/>
      <c r="K51" s="84"/>
      <c r="L51" s="89"/>
      <c r="M51" s="84"/>
      <c r="N51" s="81"/>
      <c r="O51" s="7"/>
      <c r="P51" s="7"/>
      <c r="Q51" s="7"/>
      <c r="R51" t="s" s="92">
        <f>IF(H51="","",H51*1)</f>
      </c>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row>
    <row r="52" ht="15.75" customHeight="1">
      <c r="A52" t="s" s="77">
        <f>IF(AND(C52="Child",A51=""),"A",IF(AND(C52="Child",A51="A"),"B",IF(AND(C52="Child",A51="B"),"C",IF(AND(C52="Child",A51="C"),"D",IF(AND(C52="Child",A51="D"),"E",IF(AND(C52="Child",A51="E"),"F",IF(AND(C52="Child",A51="F"),"G",IF(AND(C52="Child",A51="G"),"H",IF(AND(C52="Child",A51="H"),"I",IF(AND(C52="Child",A51="I"),"J",""))))))))))</f>
      </c>
      <c r="B52" t="s" s="83">
        <f>IF(C52="Employee",B51+1,IF(C52="","",B51))</f>
      </c>
      <c r="C52" s="84"/>
      <c r="D52" s="85"/>
      <c r="E52" s="85"/>
      <c r="F52" s="93"/>
      <c r="G52" s="87"/>
      <c r="H52" s="93"/>
      <c r="I52" s="84"/>
      <c r="J52" s="84"/>
      <c r="K52" s="84"/>
      <c r="L52" s="89"/>
      <c r="M52" s="84"/>
      <c r="N52" s="81"/>
      <c r="O52" s="7"/>
      <c r="P52" s="7"/>
      <c r="Q52" s="7"/>
      <c r="R52" t="s" s="92">
        <f>IF(H52="","",H52*1)</f>
      </c>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row>
    <row r="53" ht="15.75" customHeight="1">
      <c r="A53" t="s" s="77">
        <f>IF(AND(C53="Child",A52=""),"A",IF(AND(C53="Child",A52="A"),"B",IF(AND(C53="Child",A52="B"),"C",IF(AND(C53="Child",A52="C"),"D",IF(AND(C53="Child",A52="D"),"E",IF(AND(C53="Child",A52="E"),"F",IF(AND(C53="Child",A52="F"),"G",IF(AND(C53="Child",A52="G"),"H",IF(AND(C53="Child",A52="H"),"I",IF(AND(C53="Child",A52="I"),"J",""))))))))))</f>
      </c>
      <c r="B53" t="s" s="83">
        <f>IF(C53="Employee",B52+1,IF(C53="","",B52))</f>
      </c>
      <c r="C53" s="84"/>
      <c r="D53" s="85"/>
      <c r="E53" s="85"/>
      <c r="F53" s="93"/>
      <c r="G53" s="87"/>
      <c r="H53" s="93"/>
      <c r="I53" s="84"/>
      <c r="J53" s="84"/>
      <c r="K53" s="84"/>
      <c r="L53" s="89"/>
      <c r="M53" s="84"/>
      <c r="N53" s="81"/>
      <c r="O53" s="7"/>
      <c r="P53" s="7"/>
      <c r="Q53" s="7"/>
      <c r="R53" t="s" s="92">
        <f>IF(H53="","",H53*1)</f>
      </c>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row>
    <row r="54" ht="15.75" customHeight="1">
      <c r="A54" t="s" s="77">
        <f>IF(AND(C54="Child",A53=""),"A",IF(AND(C54="Child",A53="A"),"B",IF(AND(C54="Child",A53="B"),"C",IF(AND(C54="Child",A53="C"),"D",IF(AND(C54="Child",A53="D"),"E",IF(AND(C54="Child",A53="E"),"F",IF(AND(C54="Child",A53="F"),"G",IF(AND(C54="Child",A53="G"),"H",IF(AND(C54="Child",A53="H"),"I",IF(AND(C54="Child",A53="I"),"J",""))))))))))</f>
      </c>
      <c r="B54" t="s" s="83">
        <f>IF(C54="Employee",B53+1,IF(C54="","",B53))</f>
      </c>
      <c r="C54" s="84"/>
      <c r="D54" s="85"/>
      <c r="E54" s="85"/>
      <c r="F54" s="86"/>
      <c r="G54" s="87"/>
      <c r="H54" s="93"/>
      <c r="I54" s="84"/>
      <c r="J54" s="84"/>
      <c r="K54" s="84"/>
      <c r="L54" s="89"/>
      <c r="M54" s="84"/>
      <c r="N54" s="81"/>
      <c r="O54" s="7"/>
      <c r="P54" s="7"/>
      <c r="Q54" s="7"/>
      <c r="R54" t="s" s="92">
        <f>IF(H54="","",H54*1)</f>
      </c>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row>
    <row r="55" ht="15.75" customHeight="1">
      <c r="A55" t="s" s="77">
        <f>IF(AND(C55="Child",A54=""),"A",IF(AND(C55="Child",A54="A"),"B",IF(AND(C55="Child",A54="B"),"C",IF(AND(C55="Child",A54="C"),"D",IF(AND(C55="Child",A54="D"),"E",IF(AND(C55="Child",A54="E"),"F",IF(AND(C55="Child",A54="F"),"G",IF(AND(C55="Child",A54="G"),"H",IF(AND(C55="Child",A54="H"),"I",IF(AND(C55="Child",A54="I"),"J",""))))))))))</f>
      </c>
      <c r="B55" t="s" s="83">
        <f>IF(C55="Employee",B54+1,IF(C55="","",B54))</f>
      </c>
      <c r="C55" s="84"/>
      <c r="D55" s="85"/>
      <c r="E55" s="85"/>
      <c r="F55" s="93"/>
      <c r="G55" s="87"/>
      <c r="H55" s="93"/>
      <c r="I55" s="84"/>
      <c r="J55" s="84"/>
      <c r="K55" s="84"/>
      <c r="L55" s="89"/>
      <c r="M55" s="84"/>
      <c r="N55" s="81"/>
      <c r="O55" s="7"/>
      <c r="P55" s="7"/>
      <c r="Q55" s="7"/>
      <c r="R55" t="s" s="92">
        <f>IF(H55="","",H55*1)</f>
      </c>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row>
    <row r="56" ht="15.75" customHeight="1">
      <c r="A56" t="s" s="77">
        <f>IF(AND(C56="Child",A55=""),"A",IF(AND(C56="Child",A55="A"),"B",IF(AND(C56="Child",A55="B"),"C",IF(AND(C56="Child",A55="C"),"D",IF(AND(C56="Child",A55="D"),"E",IF(AND(C56="Child",A55="E"),"F",IF(AND(C56="Child",A55="F"),"G",IF(AND(C56="Child",A55="G"),"H",IF(AND(C56="Child",A55="H"),"I",IF(AND(C56="Child",A55="I"),"J",""))))))))))</f>
      </c>
      <c r="B56" t="s" s="83">
        <f>IF(C56="Employee",B55+1,IF(C56="","",B55))</f>
      </c>
      <c r="C56" s="84"/>
      <c r="D56" s="85"/>
      <c r="E56" s="85"/>
      <c r="F56" s="93"/>
      <c r="G56" s="87"/>
      <c r="H56" s="93"/>
      <c r="I56" s="84"/>
      <c r="J56" s="84"/>
      <c r="K56" s="84"/>
      <c r="L56" s="89"/>
      <c r="M56" s="84"/>
      <c r="N56" s="81"/>
      <c r="O56" s="7"/>
      <c r="P56" s="7"/>
      <c r="Q56" s="7"/>
      <c r="R56" t="s" s="92">
        <f>IF(H56="","",H56*1)</f>
      </c>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row>
    <row r="57" ht="15.75" customHeight="1">
      <c r="A57" t="s" s="77">
        <f>IF(AND(C57="Child",A56=""),"A",IF(AND(C57="Child",A56="A"),"B",IF(AND(C57="Child",A56="B"),"C",IF(AND(C57="Child",A56="C"),"D",IF(AND(C57="Child",A56="D"),"E",IF(AND(C57="Child",A56="E"),"F",IF(AND(C57="Child",A56="F"),"G",IF(AND(C57="Child",A56="G"),"H",IF(AND(C57="Child",A56="H"),"I",IF(AND(C57="Child",A56="I"),"J",""))))))))))</f>
      </c>
      <c r="B57" t="s" s="83">
        <f>IF(C57="Employee",B56+1,IF(C57="","",B56))</f>
      </c>
      <c r="C57" s="84"/>
      <c r="D57" s="85"/>
      <c r="E57" s="85"/>
      <c r="F57" s="93"/>
      <c r="G57" s="87"/>
      <c r="H57" s="93"/>
      <c r="I57" s="84"/>
      <c r="J57" s="84"/>
      <c r="K57" s="84"/>
      <c r="L57" s="89"/>
      <c r="M57" s="84"/>
      <c r="N57" s="81"/>
      <c r="O57" s="7"/>
      <c r="P57" s="7"/>
      <c r="Q57" s="7"/>
      <c r="R57" t="s" s="92">
        <f>IF(H57="","",H57*1)</f>
      </c>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row>
    <row r="58" ht="15.75" customHeight="1">
      <c r="A58" t="s" s="77">
        <f>IF(AND(C58="Child",A57=""),"A",IF(AND(C58="Child",A57="A"),"B",IF(AND(C58="Child",A57="B"),"C",IF(AND(C58="Child",A57="C"),"D",IF(AND(C58="Child",A57="D"),"E",IF(AND(C58="Child",A57="E"),"F",IF(AND(C58="Child",A57="F"),"G",IF(AND(C58="Child",A57="G"),"H",IF(AND(C58="Child",A57="H"),"I",IF(AND(C58="Child",A57="I"),"J",""))))))))))</f>
      </c>
      <c r="B58" t="s" s="83">
        <f>IF(C58="Employee",B57+1,IF(C58="","",B57))</f>
      </c>
      <c r="C58" s="84"/>
      <c r="D58" s="85"/>
      <c r="E58" s="85"/>
      <c r="F58" s="93"/>
      <c r="G58" s="87"/>
      <c r="H58" s="93"/>
      <c r="I58" s="84"/>
      <c r="J58" s="84"/>
      <c r="K58" s="84"/>
      <c r="L58" s="89"/>
      <c r="M58" s="84"/>
      <c r="N58" s="81"/>
      <c r="O58" s="7"/>
      <c r="P58" s="7"/>
      <c r="Q58" s="7"/>
      <c r="R58" t="s" s="92">
        <f>IF(H58="","",H58*1)</f>
      </c>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row>
    <row r="59" ht="15.75" customHeight="1">
      <c r="A59" t="s" s="77">
        <f>IF(AND(C59="Child",A58=""),"A",IF(AND(C59="Child",A58="A"),"B",IF(AND(C59="Child",A58="B"),"C",IF(AND(C59="Child",A58="C"),"D",IF(AND(C59="Child",A58="D"),"E",IF(AND(C59="Child",A58="E"),"F",IF(AND(C59="Child",A58="F"),"G",IF(AND(C59="Child",A58="G"),"H",IF(AND(C59="Child",A58="H"),"I",IF(AND(C59="Child",A58="I"),"J",""))))))))))</f>
      </c>
      <c r="B59" t="s" s="83">
        <f>IF(C59="Employee",B58+1,IF(C59="","",B58))</f>
      </c>
      <c r="C59" s="84"/>
      <c r="D59" s="85"/>
      <c r="E59" s="85"/>
      <c r="F59" s="93"/>
      <c r="G59" s="87"/>
      <c r="H59" s="93"/>
      <c r="I59" s="84"/>
      <c r="J59" s="84"/>
      <c r="K59" s="84"/>
      <c r="L59" s="89"/>
      <c r="M59" s="84"/>
      <c r="N59" s="81"/>
      <c r="O59" s="7"/>
      <c r="P59" s="7"/>
      <c r="Q59" s="7"/>
      <c r="R59" t="s" s="92">
        <f>IF(H59="","",H59*1)</f>
      </c>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row>
    <row r="60" ht="15.75" customHeight="1">
      <c r="A60" t="s" s="77">
        <f>IF(AND(C60="Child",A59=""),"A",IF(AND(C60="Child",A59="A"),"B",IF(AND(C60="Child",A59="B"),"C",IF(AND(C60="Child",A59="C"),"D",IF(AND(C60="Child",A59="D"),"E",IF(AND(C60="Child",A59="E"),"F",IF(AND(C60="Child",A59="F"),"G",IF(AND(C60="Child",A59="G"),"H",IF(AND(C60="Child",A59="H"),"I",IF(AND(C60="Child",A59="I"),"J",""))))))))))</f>
      </c>
      <c r="B60" t="s" s="83">
        <f>IF(C60="Employee",B59+1,IF(C60="","",B59))</f>
      </c>
      <c r="C60" s="84"/>
      <c r="D60" s="85"/>
      <c r="E60" s="85"/>
      <c r="F60" s="93"/>
      <c r="G60" s="87"/>
      <c r="H60" s="93"/>
      <c r="I60" s="84"/>
      <c r="J60" s="84"/>
      <c r="K60" s="84"/>
      <c r="L60" s="89"/>
      <c r="M60" s="84"/>
      <c r="N60" s="81"/>
      <c r="O60" s="7"/>
      <c r="P60" s="7"/>
      <c r="Q60" s="7"/>
      <c r="R60" t="s" s="92">
        <f>IF(H60="","",H60*1)</f>
      </c>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row>
    <row r="61" ht="15.75" customHeight="1">
      <c r="A61" t="s" s="77">
        <f>IF(AND(C61="Child",A60=""),"A",IF(AND(C61="Child",A60="A"),"B",IF(AND(C61="Child",A60="B"),"C",IF(AND(C61="Child",A60="C"),"D",IF(AND(C61="Child",A60="D"),"E",IF(AND(C61="Child",A60="E"),"F",IF(AND(C61="Child",A60="F"),"G",IF(AND(C61="Child",A60="G"),"H",IF(AND(C61="Child",A60="H"),"I",IF(AND(C61="Child",A60="I"),"J",""))))))))))</f>
      </c>
      <c r="B61" t="s" s="83">
        <f>IF(C61="Employee",B60+1,IF(C61="","",B60))</f>
      </c>
      <c r="C61" s="84"/>
      <c r="D61" s="85"/>
      <c r="E61" s="85"/>
      <c r="F61" s="93"/>
      <c r="G61" s="87"/>
      <c r="H61" s="93"/>
      <c r="I61" s="84"/>
      <c r="J61" s="84"/>
      <c r="K61" s="84"/>
      <c r="L61" s="89"/>
      <c r="M61" s="84"/>
      <c r="N61" s="81"/>
      <c r="O61" s="7"/>
      <c r="P61" s="7"/>
      <c r="Q61" s="7"/>
      <c r="R61" t="s" s="92">
        <f>IF(H61="","",H61*1)</f>
      </c>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row>
    <row r="62" ht="15.75" customHeight="1">
      <c r="A62" t="s" s="77">
        <f>IF(AND(C62="Child",A61=""),"A",IF(AND(C62="Child",A61="A"),"B",IF(AND(C62="Child",A61="B"),"C",IF(AND(C62="Child",A61="C"),"D",IF(AND(C62="Child",A61="D"),"E",IF(AND(C62="Child",A61="E"),"F",IF(AND(C62="Child",A61="F"),"G",IF(AND(C62="Child",A61="G"),"H",IF(AND(C62="Child",A61="H"),"I",IF(AND(C62="Child",A61="I"),"J",""))))))))))</f>
      </c>
      <c r="B62" t="s" s="83">
        <f>IF(C62="Employee",B61+1,IF(C62="","",B61))</f>
      </c>
      <c r="C62" s="84"/>
      <c r="D62" s="85"/>
      <c r="E62" s="85"/>
      <c r="F62" s="93"/>
      <c r="G62" s="87"/>
      <c r="H62" s="93"/>
      <c r="I62" s="84"/>
      <c r="J62" s="84"/>
      <c r="K62" s="84"/>
      <c r="L62" s="89"/>
      <c r="M62" s="84"/>
      <c r="N62" s="81"/>
      <c r="O62" s="7"/>
      <c r="P62" s="7"/>
      <c r="Q62" s="7"/>
      <c r="R62" t="s" s="92">
        <f>IF(H62="","",H62*1)</f>
      </c>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row>
    <row r="63" ht="15.75" customHeight="1">
      <c r="A63" t="s" s="77">
        <f>IF(AND(C63="Child",A62=""),"A",IF(AND(C63="Child",A62="A"),"B",IF(AND(C63="Child",A62="B"),"C",IF(AND(C63="Child",A62="C"),"D",IF(AND(C63="Child",A62="D"),"E",IF(AND(C63="Child",A62="E"),"F",IF(AND(C63="Child",A62="F"),"G",IF(AND(C63="Child",A62="G"),"H",IF(AND(C63="Child",A62="H"),"I",IF(AND(C63="Child",A62="I"),"J",""))))))))))</f>
      </c>
      <c r="B63" t="s" s="83">
        <f>IF(C63="Employee",B62+1,IF(C63="","",B62))</f>
      </c>
      <c r="C63" s="84"/>
      <c r="D63" s="85"/>
      <c r="E63" s="85"/>
      <c r="F63" s="93"/>
      <c r="G63" s="87"/>
      <c r="H63" s="93"/>
      <c r="I63" s="84"/>
      <c r="J63" s="84"/>
      <c r="K63" s="84"/>
      <c r="L63" s="89"/>
      <c r="M63" s="84"/>
      <c r="N63" s="81"/>
      <c r="O63" s="7"/>
      <c r="P63" s="7"/>
      <c r="Q63" s="7"/>
      <c r="R63" t="s" s="92">
        <f>IF(H63="","",H63*1)</f>
      </c>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row>
    <row r="64" ht="15.75" customHeight="1">
      <c r="A64" t="s" s="77">
        <f>IF(AND(C64="Child",A63=""),"A",IF(AND(C64="Child",A63="A"),"B",IF(AND(C64="Child",A63="B"),"C",IF(AND(C64="Child",A63="C"),"D",IF(AND(C64="Child",A63="D"),"E",IF(AND(C64="Child",A63="E"),"F",IF(AND(C64="Child",A63="F"),"G",IF(AND(C64="Child",A63="G"),"H",IF(AND(C64="Child",A63="H"),"I",IF(AND(C64="Child",A63="I"),"J",""))))))))))</f>
      </c>
      <c r="B64" t="s" s="83">
        <f>IF(C64="Employee",B63+1,IF(C64="","",B63))</f>
      </c>
      <c r="C64" s="84"/>
      <c r="D64" s="85"/>
      <c r="E64" s="85"/>
      <c r="F64" s="93"/>
      <c r="G64" s="87"/>
      <c r="H64" s="93"/>
      <c r="I64" s="84"/>
      <c r="J64" s="84"/>
      <c r="K64" s="84"/>
      <c r="L64" s="89"/>
      <c r="M64" s="84"/>
      <c r="N64" s="81"/>
      <c r="O64" s="7"/>
      <c r="P64" s="7"/>
      <c r="Q64" s="7"/>
      <c r="R64" t="s" s="92">
        <f>IF(H64="","",H64*1)</f>
      </c>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row>
    <row r="65" ht="15.75" customHeight="1">
      <c r="A65" t="s" s="77">
        <f>IF(AND(C65="Child",A64=""),"A",IF(AND(C65="Child",A64="A"),"B",IF(AND(C65="Child",A64="B"),"C",IF(AND(C65="Child",A64="C"),"D",IF(AND(C65="Child",A64="D"),"E",IF(AND(C65="Child",A64="E"),"F",IF(AND(C65="Child",A64="F"),"G",IF(AND(C65="Child",A64="G"),"H",IF(AND(C65="Child",A64="H"),"I",IF(AND(C65="Child",A64="I"),"J",""))))))))))</f>
      </c>
      <c r="B65" t="s" s="83">
        <f>IF(C65="Employee",B64+1,IF(C65="","",B64))</f>
      </c>
      <c r="C65" s="84"/>
      <c r="D65" s="85"/>
      <c r="E65" s="85"/>
      <c r="F65" s="93"/>
      <c r="G65" s="87"/>
      <c r="H65" s="93"/>
      <c r="I65" s="84"/>
      <c r="J65" s="84"/>
      <c r="K65" s="84"/>
      <c r="L65" s="89"/>
      <c r="M65" s="84"/>
      <c r="N65" s="81"/>
      <c r="O65" s="7"/>
      <c r="P65" s="7"/>
      <c r="Q65" s="7"/>
      <c r="R65" t="s" s="92">
        <f>IF(H65="","",H65*1)</f>
      </c>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row>
    <row r="66" ht="15.75" customHeight="1">
      <c r="A66" t="s" s="77">
        <f>IF(AND(C66="Child",A65=""),"A",IF(AND(C66="Child",A65="A"),"B",IF(AND(C66="Child",A65="B"),"C",IF(AND(C66="Child",A65="C"),"D",IF(AND(C66="Child",A65="D"),"E",IF(AND(C66="Child",A65="E"),"F",IF(AND(C66="Child",A65="F"),"G",IF(AND(C66="Child",A65="G"),"H",IF(AND(C66="Child",A65="H"),"I",IF(AND(C66="Child",A65="I"),"J",""))))))))))</f>
      </c>
      <c r="B66" t="s" s="83">
        <f>IF(C66="Employee",B65+1,IF(C66="","",B65))</f>
      </c>
      <c r="C66" s="84"/>
      <c r="D66" s="85"/>
      <c r="E66" s="85"/>
      <c r="F66" s="93"/>
      <c r="G66" s="87"/>
      <c r="H66" s="93"/>
      <c r="I66" s="84"/>
      <c r="J66" s="84"/>
      <c r="K66" s="84"/>
      <c r="L66" s="89"/>
      <c r="M66" s="84"/>
      <c r="N66" s="81"/>
      <c r="O66" s="7"/>
      <c r="P66" s="7"/>
      <c r="Q66" s="7"/>
      <c r="R66" t="s" s="92">
        <f>IF(H66="","",H66*1)</f>
      </c>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row>
    <row r="67" ht="15.75" customHeight="1">
      <c r="A67" t="s" s="77">
        <f>IF(AND(C67="Child",A66=""),"A",IF(AND(C67="Child",A66="A"),"B",IF(AND(C67="Child",A66="B"),"C",IF(AND(C67="Child",A66="C"),"D",IF(AND(C67="Child",A66="D"),"E",IF(AND(C67="Child",A66="E"),"F",IF(AND(C67="Child",A66="F"),"G",IF(AND(C67="Child",A66="G"),"H",IF(AND(C67="Child",A66="H"),"I",IF(AND(C67="Child",A66="I"),"J",""))))))))))</f>
      </c>
      <c r="B67" t="s" s="83">
        <f>IF(C67="Employee",B66+1,IF(C67="","",B66))</f>
      </c>
      <c r="C67" s="84"/>
      <c r="D67" s="85"/>
      <c r="E67" s="85"/>
      <c r="F67" s="93"/>
      <c r="G67" s="87"/>
      <c r="H67" s="93"/>
      <c r="I67" s="84"/>
      <c r="J67" s="84"/>
      <c r="K67" s="84"/>
      <c r="L67" s="89"/>
      <c r="M67" s="84"/>
      <c r="N67" s="81"/>
      <c r="O67" s="7"/>
      <c r="P67" s="7"/>
      <c r="Q67" s="7"/>
      <c r="R67" t="s" s="92">
        <f>IF(H67="","",H67*1)</f>
      </c>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row>
    <row r="68" ht="15.75" customHeight="1">
      <c r="A68" t="s" s="77">
        <f>IF(AND(C68="Child",A67=""),"A",IF(AND(C68="Child",A67="A"),"B",IF(AND(C68="Child",A67="B"),"C",IF(AND(C68="Child",A67="C"),"D",IF(AND(C68="Child",A67="D"),"E",IF(AND(C68="Child",A67="E"),"F",IF(AND(C68="Child",A67="F"),"G",IF(AND(C68="Child",A67="G"),"H",IF(AND(C68="Child",A67="H"),"I",IF(AND(C68="Child",A67="I"),"J",""))))))))))</f>
      </c>
      <c r="B68" t="s" s="83">
        <f>IF(C68="Employee",B67+1,IF(C68="","",B67))</f>
      </c>
      <c r="C68" s="84"/>
      <c r="D68" s="85"/>
      <c r="E68" s="85"/>
      <c r="F68" s="93"/>
      <c r="G68" s="87"/>
      <c r="H68" s="93"/>
      <c r="I68" s="84"/>
      <c r="J68" s="84"/>
      <c r="K68" s="84"/>
      <c r="L68" s="89"/>
      <c r="M68" s="84"/>
      <c r="N68" s="81"/>
      <c r="O68" s="7"/>
      <c r="P68" s="7"/>
      <c r="Q68" s="7"/>
      <c r="R68" t="s" s="92">
        <f>IF(H68="","",H68*1)</f>
      </c>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row>
    <row r="69" ht="15.75" customHeight="1">
      <c r="A69" t="s" s="77">
        <f>IF(AND(C69="Child",A68=""),"A",IF(AND(C69="Child",A68="A"),"B",IF(AND(C69="Child",A68="B"),"C",IF(AND(C69="Child",A68="C"),"D",IF(AND(C69="Child",A68="D"),"E",IF(AND(C69="Child",A68="E"),"F",IF(AND(C69="Child",A68="F"),"G",IF(AND(C69="Child",A68="G"),"H",IF(AND(C69="Child",A68="H"),"I",IF(AND(C69="Child",A68="I"),"J",""))))))))))</f>
      </c>
      <c r="B69" t="s" s="83">
        <f>IF(C69="Employee",B68+1,IF(C69="","",B68))</f>
      </c>
      <c r="C69" s="84"/>
      <c r="D69" s="85"/>
      <c r="E69" s="85"/>
      <c r="F69" s="93"/>
      <c r="G69" s="87"/>
      <c r="H69" s="93"/>
      <c r="I69" s="84"/>
      <c r="J69" s="84"/>
      <c r="K69" s="84"/>
      <c r="L69" s="89"/>
      <c r="M69" s="84"/>
      <c r="N69" s="81"/>
      <c r="O69" s="7"/>
      <c r="P69" s="7"/>
      <c r="Q69" s="7"/>
      <c r="R69" t="s" s="92">
        <f>IF(H69="","",H69*1)</f>
      </c>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row>
    <row r="70" ht="15.75" customHeight="1">
      <c r="A70" t="s" s="77">
        <f>IF(AND(C70="Child",A69=""),"A",IF(AND(C70="Child",A69="A"),"B",IF(AND(C70="Child",A69="B"),"C",IF(AND(C70="Child",A69="C"),"D",IF(AND(C70="Child",A69="D"),"E",IF(AND(C70="Child",A69="E"),"F",IF(AND(C70="Child",A69="F"),"G",IF(AND(C70="Child",A69="G"),"H",IF(AND(C70="Child",A69="H"),"I",IF(AND(C70="Child",A69="I"),"J",""))))))))))</f>
      </c>
      <c r="B70" t="s" s="83">
        <f>IF(C70="Employee",B69+1,IF(C70="","",B69))</f>
      </c>
      <c r="C70" s="84"/>
      <c r="D70" s="85"/>
      <c r="E70" s="85"/>
      <c r="F70" s="93"/>
      <c r="G70" s="87"/>
      <c r="H70" s="93"/>
      <c r="I70" s="84"/>
      <c r="J70" s="84"/>
      <c r="K70" s="84"/>
      <c r="L70" s="89"/>
      <c r="M70" s="84"/>
      <c r="N70" s="81"/>
      <c r="O70" s="7"/>
      <c r="P70" s="7"/>
      <c r="Q70" s="7"/>
      <c r="R70" t="s" s="92">
        <f>IF(H70="","",H70*1)</f>
      </c>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row>
    <row r="71" ht="15.75" customHeight="1">
      <c r="A71" t="s" s="77">
        <f>IF(AND(C71="Child",A70=""),"A",IF(AND(C71="Child",A70="A"),"B",IF(AND(C71="Child",A70="B"),"C",IF(AND(C71="Child",A70="C"),"D",IF(AND(C71="Child",A70="D"),"E",IF(AND(C71="Child",A70="E"),"F",IF(AND(C71="Child",A70="F"),"G",IF(AND(C71="Child",A70="G"),"H",IF(AND(C71="Child",A70="H"),"I",IF(AND(C71="Child",A70="I"),"J",""))))))))))</f>
      </c>
      <c r="B71" t="s" s="83">
        <f>IF(C71="Employee",B70+1,IF(C71="","",B70))</f>
      </c>
      <c r="C71" s="84"/>
      <c r="D71" s="85"/>
      <c r="E71" s="85"/>
      <c r="F71" s="93"/>
      <c r="G71" s="87"/>
      <c r="H71" s="93"/>
      <c r="I71" s="84"/>
      <c r="J71" s="84"/>
      <c r="K71" s="84"/>
      <c r="L71" s="89"/>
      <c r="M71" s="84"/>
      <c r="N71" s="81"/>
      <c r="O71" s="7"/>
      <c r="P71" s="7"/>
      <c r="Q71" s="7"/>
      <c r="R71" t="s" s="92">
        <f>IF(H71="","",H71*1)</f>
      </c>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row>
    <row r="72" ht="15.75" customHeight="1">
      <c r="A72" t="s" s="77">
        <f>IF(AND(C72="Child",A71=""),"A",IF(AND(C72="Child",A71="A"),"B",IF(AND(C72="Child",A71="B"),"C",IF(AND(C72="Child",A71="C"),"D",IF(AND(C72="Child",A71="D"),"E",IF(AND(C72="Child",A71="E"),"F",IF(AND(C72="Child",A71="F"),"G",IF(AND(C72="Child",A71="G"),"H",IF(AND(C72="Child",A71="H"),"I",IF(AND(C72="Child",A71="I"),"J",""))))))))))</f>
      </c>
      <c r="B72" t="s" s="83">
        <f>IF(C72="Employee",B71+1,IF(C72="","",B71))</f>
      </c>
      <c r="C72" s="84"/>
      <c r="D72" s="85"/>
      <c r="E72" s="85"/>
      <c r="F72" s="93"/>
      <c r="G72" s="87"/>
      <c r="H72" s="93"/>
      <c r="I72" s="84"/>
      <c r="J72" s="84"/>
      <c r="K72" s="84"/>
      <c r="L72" s="89"/>
      <c r="M72" s="84"/>
      <c r="N72" s="81"/>
      <c r="O72" s="7"/>
      <c r="P72" s="7"/>
      <c r="Q72" s="7"/>
      <c r="R72" t="s" s="92">
        <f>IF(H72="","",H72*1)</f>
      </c>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row>
    <row r="73" ht="15.75" customHeight="1">
      <c r="A73" t="s" s="77">
        <f>IF(AND(C73="Child",A72=""),"A",IF(AND(C73="Child",A72="A"),"B",IF(AND(C73="Child",A72="B"),"C",IF(AND(C73="Child",A72="C"),"D",IF(AND(C73="Child",A72="D"),"E",IF(AND(C73="Child",A72="E"),"F",IF(AND(C73="Child",A72="F"),"G",IF(AND(C73="Child",A72="G"),"H",IF(AND(C73="Child",A72="H"),"I",IF(AND(C73="Child",A72="I"),"J",""))))))))))</f>
      </c>
      <c r="B73" t="s" s="83">
        <f>IF(C73="Employee",B72+1,IF(C73="","",B72))</f>
      </c>
      <c r="C73" s="84"/>
      <c r="D73" s="85"/>
      <c r="E73" s="85"/>
      <c r="F73" s="93"/>
      <c r="G73" s="87"/>
      <c r="H73" s="93"/>
      <c r="I73" s="84"/>
      <c r="J73" s="84"/>
      <c r="K73" s="84"/>
      <c r="L73" s="89"/>
      <c r="M73" s="84"/>
      <c r="N73" s="81"/>
      <c r="O73" s="7"/>
      <c r="P73" s="7"/>
      <c r="Q73" s="7"/>
      <c r="R73" t="s" s="92">
        <f>IF(H73="","",H73*1)</f>
      </c>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row>
    <row r="74" ht="15.75" customHeight="1">
      <c r="A74" t="s" s="77">
        <f>IF(AND(C74="Child",A73=""),"A",IF(AND(C74="Child",A73="A"),"B",IF(AND(C74="Child",A73="B"),"C",IF(AND(C74="Child",A73="C"),"D",IF(AND(C74="Child",A73="D"),"E",IF(AND(C74="Child",A73="E"),"F",IF(AND(C74="Child",A73="F"),"G",IF(AND(C74="Child",A73="G"),"H",IF(AND(C74="Child",A73="H"),"I",IF(AND(C74="Child",A73="I"),"J",""))))))))))</f>
      </c>
      <c r="B74" t="s" s="83">
        <f>IF(C74="Employee",B73+1,IF(C74="","",B73))</f>
      </c>
      <c r="C74" s="84"/>
      <c r="D74" s="85"/>
      <c r="E74" s="85"/>
      <c r="F74" s="93"/>
      <c r="G74" s="87"/>
      <c r="H74" s="93"/>
      <c r="I74" s="84"/>
      <c r="J74" s="84"/>
      <c r="K74" s="84"/>
      <c r="L74" s="89"/>
      <c r="M74" s="84"/>
      <c r="N74" s="81"/>
      <c r="O74" s="7"/>
      <c r="P74" s="7"/>
      <c r="Q74" s="7"/>
      <c r="R74" t="s" s="92">
        <f>IF(H74="","",H74*1)</f>
      </c>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row>
    <row r="75" ht="15.75" customHeight="1">
      <c r="A75" t="s" s="77">
        <f>IF(AND(C75="Child",A74=""),"A",IF(AND(C75="Child",A74="A"),"B",IF(AND(C75="Child",A74="B"),"C",IF(AND(C75="Child",A74="C"),"D",IF(AND(C75="Child",A74="D"),"E",IF(AND(C75="Child",A74="E"),"F",IF(AND(C75="Child",A74="F"),"G",IF(AND(C75="Child",A74="G"),"H",IF(AND(C75="Child",A74="H"),"I",IF(AND(C75="Child",A74="I"),"J",""))))))))))</f>
      </c>
      <c r="B75" t="s" s="83">
        <f>IF(C75="Employee",B74+1,IF(C75="","",B74))</f>
      </c>
      <c r="C75" s="84"/>
      <c r="D75" s="85"/>
      <c r="E75" s="85"/>
      <c r="F75" s="84"/>
      <c r="G75" s="87"/>
      <c r="H75" s="95"/>
      <c r="I75" s="84"/>
      <c r="J75" s="84"/>
      <c r="K75" s="84"/>
      <c r="L75" s="89"/>
      <c r="M75" s="84"/>
      <c r="N75" s="81"/>
      <c r="O75" s="7"/>
      <c r="P75" s="7"/>
      <c r="Q75" s="7"/>
      <c r="R75" t="s" s="92">
        <f>IF(H75="","",H75*1)</f>
      </c>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row>
    <row r="76" ht="15.75" customHeight="1">
      <c r="A76" t="s" s="77">
        <f>IF(AND(C76="Child",A75=""),"A",IF(AND(C76="Child",A75="A"),"B",IF(AND(C76="Child",A75="B"),"C",IF(AND(C76="Child",A75="C"),"D",IF(AND(C76="Child",A75="D"),"E",IF(AND(C76="Child",A75="E"),"F",IF(AND(C76="Child",A75="F"),"G",IF(AND(C76="Child",A75="G"),"H",IF(AND(C76="Child",A75="H"),"I",IF(AND(C76="Child",A75="I"),"J",""))))))))))</f>
      </c>
      <c r="B76" t="s" s="83">
        <f>IF(C76="Employee",B75+1,IF(C76="","",B75))</f>
      </c>
      <c r="C76" s="84"/>
      <c r="D76" s="85"/>
      <c r="E76" s="85"/>
      <c r="F76" s="84"/>
      <c r="G76" s="87"/>
      <c r="H76" s="95"/>
      <c r="I76" s="84"/>
      <c r="J76" s="84"/>
      <c r="K76" s="84"/>
      <c r="L76" s="89"/>
      <c r="M76" s="84"/>
      <c r="N76" s="81"/>
      <c r="O76" s="7"/>
      <c r="P76" s="7"/>
      <c r="Q76" s="7"/>
      <c r="R76" t="s" s="92">
        <f>IF(H76="","",H76*1)</f>
      </c>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row>
    <row r="77" ht="15.75" customHeight="1">
      <c r="A77" t="s" s="77">
        <f>IF(AND(C77="Child",A76=""),"A",IF(AND(C77="Child",A76="A"),"B",IF(AND(C77="Child",A76="B"),"C",IF(AND(C77="Child",A76="C"),"D",IF(AND(C77="Child",A76="D"),"E",IF(AND(C77="Child",A76="E"),"F",IF(AND(C77="Child",A76="F"),"G",IF(AND(C77="Child",A76="G"),"H",IF(AND(C77="Child",A76="H"),"I",IF(AND(C77="Child",A76="I"),"J",""))))))))))</f>
      </c>
      <c r="B77" t="s" s="83">
        <f>IF(C77="Employee",B76+1,IF(C77="","",B76))</f>
      </c>
      <c r="C77" s="84"/>
      <c r="D77" s="85"/>
      <c r="E77" s="85"/>
      <c r="F77" s="84"/>
      <c r="G77" s="87"/>
      <c r="H77" s="95"/>
      <c r="I77" s="84"/>
      <c r="J77" s="84"/>
      <c r="K77" s="84"/>
      <c r="L77" s="89"/>
      <c r="M77" s="84"/>
      <c r="N77" s="81"/>
      <c r="O77" s="7"/>
      <c r="P77" s="7"/>
      <c r="Q77" s="7"/>
      <c r="R77" t="s" s="92">
        <f>IF(H77="","",H77*1)</f>
      </c>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row>
    <row r="78" ht="15.75" customHeight="1">
      <c r="A78" t="s" s="77">
        <f>IF(AND(C78="Child",A77=""),"A",IF(AND(C78="Child",A77="A"),"B",IF(AND(C78="Child",A77="B"),"C",IF(AND(C78="Child",A77="C"),"D",IF(AND(C78="Child",A77="D"),"E",IF(AND(C78="Child",A77="E"),"F",IF(AND(C78="Child",A77="F"),"G",IF(AND(C78="Child",A77="G"),"H",IF(AND(C78="Child",A77="H"),"I",IF(AND(C78="Child",A77="I"),"J",""))))))))))</f>
      </c>
      <c r="B78" t="s" s="83">
        <f>IF(C78="Employee",B77+1,IF(C78="","",B77))</f>
      </c>
      <c r="C78" s="84"/>
      <c r="D78" s="85"/>
      <c r="E78" s="85"/>
      <c r="F78" s="84"/>
      <c r="G78" s="87"/>
      <c r="H78" s="95"/>
      <c r="I78" s="84"/>
      <c r="J78" s="84"/>
      <c r="K78" s="84"/>
      <c r="L78" s="89"/>
      <c r="M78" s="84"/>
      <c r="N78" s="81"/>
      <c r="O78" s="7"/>
      <c r="P78" s="7"/>
      <c r="Q78" s="7"/>
      <c r="R78" t="s" s="92">
        <f>IF(H78="","",H78*1)</f>
      </c>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row>
    <row r="79" ht="15.75" customHeight="1">
      <c r="A79" t="s" s="77">
        <f>IF(AND(C79="Child",A78=""),"A",IF(AND(C79="Child",A78="A"),"B",IF(AND(C79="Child",A78="B"),"C",IF(AND(C79="Child",A78="C"),"D",IF(AND(C79="Child",A78="D"),"E",IF(AND(C79="Child",A78="E"),"F",IF(AND(C79="Child",A78="F"),"G",IF(AND(C79="Child",A78="G"),"H",IF(AND(C79="Child",A78="H"),"I",IF(AND(C79="Child",A78="I"),"J",""))))))))))</f>
      </c>
      <c r="B79" t="s" s="83">
        <f>IF(C79="Employee",B78+1,IF(C79="","",B78))</f>
      </c>
      <c r="C79" s="84"/>
      <c r="D79" s="85"/>
      <c r="E79" s="85"/>
      <c r="F79" s="84"/>
      <c r="G79" s="87"/>
      <c r="H79" s="95"/>
      <c r="I79" s="84"/>
      <c r="J79" s="84"/>
      <c r="K79" s="84"/>
      <c r="L79" s="89"/>
      <c r="M79" s="84"/>
      <c r="N79" s="81"/>
      <c r="O79" s="7"/>
      <c r="P79" s="7"/>
      <c r="Q79" s="7"/>
      <c r="R79" t="s" s="92">
        <f>IF(H79="","",H79*1)</f>
      </c>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row>
    <row r="80" ht="15.75" customHeight="1">
      <c r="A80" t="s" s="77">
        <f>IF(AND(C80="Child",A79=""),"A",IF(AND(C80="Child",A79="A"),"B",IF(AND(C80="Child",A79="B"),"C",IF(AND(C80="Child",A79="C"),"D",IF(AND(C80="Child",A79="D"),"E",IF(AND(C80="Child",A79="E"),"F",IF(AND(C80="Child",A79="F"),"G",IF(AND(C80="Child",A79="G"),"H",IF(AND(C80="Child",A79="H"),"I",IF(AND(C80="Child",A79="I"),"J",""))))))))))</f>
      </c>
      <c r="B80" t="s" s="83">
        <f>IF(C80="Employee",B79+1,IF(C80="","",B79))</f>
      </c>
      <c r="C80" s="84"/>
      <c r="D80" s="85"/>
      <c r="E80" s="85"/>
      <c r="F80" s="84"/>
      <c r="G80" s="87"/>
      <c r="H80" s="95"/>
      <c r="I80" s="84"/>
      <c r="J80" s="84"/>
      <c r="K80" s="84"/>
      <c r="L80" s="89"/>
      <c r="M80" s="84"/>
      <c r="N80" s="81"/>
      <c r="O80" s="7"/>
      <c r="P80" s="7"/>
      <c r="Q80" s="7"/>
      <c r="R80" t="s" s="92">
        <f>IF(H80="","",H80*1)</f>
      </c>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row>
    <row r="81" ht="15.75" customHeight="1">
      <c r="A81" t="s" s="77">
        <f>IF(AND(C81="Child",A80=""),"A",IF(AND(C81="Child",A80="A"),"B",IF(AND(C81="Child",A80="B"),"C",IF(AND(C81="Child",A80="C"),"D",IF(AND(C81="Child",A80="D"),"E",IF(AND(C81="Child",A80="E"),"F",IF(AND(C81="Child",A80="F"),"G",IF(AND(C81="Child",A80="G"),"H",IF(AND(C81="Child",A80="H"),"I",IF(AND(C81="Child",A80="I"),"J",""))))))))))</f>
      </c>
      <c r="B81" t="s" s="83">
        <f>IF(C81="Employee",B80+1,IF(C81="","",B80))</f>
      </c>
      <c r="C81" s="84"/>
      <c r="D81" s="85"/>
      <c r="E81" s="85"/>
      <c r="F81" s="84"/>
      <c r="G81" s="87"/>
      <c r="H81" s="95"/>
      <c r="I81" s="84"/>
      <c r="J81" s="84"/>
      <c r="K81" s="84"/>
      <c r="L81" s="89"/>
      <c r="M81" s="84"/>
      <c r="N81" s="81"/>
      <c r="O81" s="7"/>
      <c r="P81" s="7"/>
      <c r="Q81" s="7"/>
      <c r="R81" t="s" s="92">
        <f>IF(H81="","",H81*1)</f>
      </c>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row>
    <row r="82" ht="15.75" customHeight="1">
      <c r="A82" t="s" s="77">
        <f>IF(AND(C82="Child",A81=""),"A",IF(AND(C82="Child",A81="A"),"B",IF(AND(C82="Child",A81="B"),"C",IF(AND(C82="Child",A81="C"),"D",IF(AND(C82="Child",A81="D"),"E",IF(AND(C82="Child",A81="E"),"F",IF(AND(C82="Child",A81="F"),"G",IF(AND(C82="Child",A81="G"),"H",IF(AND(C82="Child",A81="H"),"I",IF(AND(C82="Child",A81="I"),"J",""))))))))))</f>
      </c>
      <c r="B82" t="s" s="83">
        <f>IF(C82="Employee",B81+1,IF(C82="","",B81))</f>
      </c>
      <c r="C82" s="84"/>
      <c r="D82" s="85"/>
      <c r="E82" s="85"/>
      <c r="F82" s="84"/>
      <c r="G82" s="87"/>
      <c r="H82" s="95"/>
      <c r="I82" s="84"/>
      <c r="J82" s="84"/>
      <c r="K82" s="84"/>
      <c r="L82" s="89"/>
      <c r="M82" s="84"/>
      <c r="N82" s="81"/>
      <c r="O82" s="7"/>
      <c r="P82" s="7"/>
      <c r="Q82" s="7"/>
      <c r="R82" t="s" s="92">
        <f>IF(H82="","",H82*1)</f>
      </c>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row>
    <row r="83" ht="15.75" customHeight="1">
      <c r="A83" t="s" s="77">
        <f>IF(AND(C83="Child",A82=""),"A",IF(AND(C83="Child",A82="A"),"B",IF(AND(C83="Child",A82="B"),"C",IF(AND(C83="Child",A82="C"),"D",IF(AND(C83="Child",A82="D"),"E",IF(AND(C83="Child",A82="E"),"F",IF(AND(C83="Child",A82="F"),"G",IF(AND(C83="Child",A82="G"),"H",IF(AND(C83="Child",A82="H"),"I",IF(AND(C83="Child",A82="I"),"J",""))))))))))</f>
      </c>
      <c r="B83" t="s" s="83">
        <f>IF(C83="Employee",B82+1,IF(C83="","",B82))</f>
      </c>
      <c r="C83" s="84"/>
      <c r="D83" s="85"/>
      <c r="E83" s="85"/>
      <c r="F83" s="84"/>
      <c r="G83" s="87"/>
      <c r="H83" s="95"/>
      <c r="I83" s="84"/>
      <c r="J83" s="84"/>
      <c r="K83" s="84"/>
      <c r="L83" s="89"/>
      <c r="M83" s="84"/>
      <c r="N83" s="81"/>
      <c r="O83" s="7"/>
      <c r="P83" s="7"/>
      <c r="Q83" s="7"/>
      <c r="R83" t="s" s="92">
        <f>IF(H83="","",H83*1)</f>
      </c>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row>
    <row r="84" ht="15.75" customHeight="1">
      <c r="A84" t="s" s="77">
        <f>IF(AND(C84="Child",A83=""),"A",IF(AND(C84="Child",A83="A"),"B",IF(AND(C84="Child",A83="B"),"C",IF(AND(C84="Child",A83="C"),"D",IF(AND(C84="Child",A83="D"),"E",IF(AND(C84="Child",A83="E"),"F",IF(AND(C84="Child",A83="F"),"G",IF(AND(C84="Child",A83="G"),"H",IF(AND(C84="Child",A83="H"),"I",IF(AND(C84="Child",A83="I"),"J",""))))))))))</f>
      </c>
      <c r="B84" t="s" s="83">
        <f>IF(C84="Employee",B83+1,IF(C84="","",B83))</f>
      </c>
      <c r="C84" s="84"/>
      <c r="D84" s="85"/>
      <c r="E84" s="85"/>
      <c r="F84" s="84"/>
      <c r="G84" s="87"/>
      <c r="H84" s="95"/>
      <c r="I84" s="84"/>
      <c r="J84" s="84"/>
      <c r="K84" s="84"/>
      <c r="L84" s="89"/>
      <c r="M84" s="84"/>
      <c r="N84" s="81"/>
      <c r="O84" s="7"/>
      <c r="P84" s="7"/>
      <c r="Q84" s="7"/>
      <c r="R84" t="s" s="92">
        <f>IF(H84="","",H84*1)</f>
      </c>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row>
    <row r="85" ht="15.75" customHeight="1">
      <c r="A85" t="s" s="77">
        <f>IF(AND(C85="Child",A84=""),"A",IF(AND(C85="Child",A84="A"),"B",IF(AND(C85="Child",A84="B"),"C",IF(AND(C85="Child",A84="C"),"D",IF(AND(C85="Child",A84="D"),"E",IF(AND(C85="Child",A84="E"),"F",IF(AND(C85="Child",A84="F"),"G",IF(AND(C85="Child",A84="G"),"H",IF(AND(C85="Child",A84="H"),"I",IF(AND(C85="Child",A84="I"),"J",""))))))))))</f>
      </c>
      <c r="B85" t="s" s="83">
        <f>IF(C85="Employee",B84+1,IF(C85="","",B84))</f>
      </c>
      <c r="C85" s="84"/>
      <c r="D85" s="85"/>
      <c r="E85" s="85"/>
      <c r="F85" s="84"/>
      <c r="G85" s="87"/>
      <c r="H85" s="95"/>
      <c r="I85" s="84"/>
      <c r="J85" s="84"/>
      <c r="K85" s="84"/>
      <c r="L85" s="89"/>
      <c r="M85" s="84"/>
      <c r="N85" s="81"/>
      <c r="O85" s="7"/>
      <c r="P85" s="7"/>
      <c r="Q85" s="7"/>
      <c r="R85" t="s" s="92">
        <f>IF(H85="","",H85*1)</f>
      </c>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row>
    <row r="86" ht="15.75" customHeight="1">
      <c r="A86" t="s" s="77">
        <f>IF(AND(C86="Child",A85=""),"A",IF(AND(C86="Child",A85="A"),"B",IF(AND(C86="Child",A85="B"),"C",IF(AND(C86="Child",A85="C"),"D",IF(AND(C86="Child",A85="D"),"E",IF(AND(C86="Child",A85="E"),"F",IF(AND(C86="Child",A85="F"),"G",IF(AND(C86="Child",A85="G"),"H",IF(AND(C86="Child",A85="H"),"I",IF(AND(C86="Child",A85="I"),"J",""))))))))))</f>
      </c>
      <c r="B86" t="s" s="83">
        <f>IF(C86="Employee",B85+1,IF(C86="","",B85))</f>
      </c>
      <c r="C86" s="84"/>
      <c r="D86" s="85"/>
      <c r="E86" s="85"/>
      <c r="F86" s="84"/>
      <c r="G86" s="87"/>
      <c r="H86" s="95"/>
      <c r="I86" s="84"/>
      <c r="J86" s="84"/>
      <c r="K86" s="84"/>
      <c r="L86" s="89"/>
      <c r="M86" s="84"/>
      <c r="N86" s="81"/>
      <c r="O86" s="7"/>
      <c r="P86" s="7"/>
      <c r="Q86" s="7"/>
      <c r="R86" t="s" s="92">
        <f>IF(H86="","",H86*1)</f>
      </c>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row>
    <row r="87" ht="15.75" customHeight="1">
      <c r="A87" t="s" s="77">
        <f>IF(AND(C87="Child",A86=""),"A",IF(AND(C87="Child",A86="A"),"B",IF(AND(C87="Child",A86="B"),"C",IF(AND(C87="Child",A86="C"),"D",IF(AND(C87="Child",A86="D"),"E",IF(AND(C87="Child",A86="E"),"F",IF(AND(C87="Child",A86="F"),"G",IF(AND(C87="Child",A86="G"),"H",IF(AND(C87="Child",A86="H"),"I",IF(AND(C87="Child",A86="I"),"J",""))))))))))</f>
      </c>
      <c r="B87" t="s" s="83">
        <f>IF(C87="Employee",B86+1,IF(C87="","",B86))</f>
      </c>
      <c r="C87" s="84"/>
      <c r="D87" s="85"/>
      <c r="E87" s="85"/>
      <c r="F87" s="84"/>
      <c r="G87" s="87"/>
      <c r="H87" s="95"/>
      <c r="I87" s="84"/>
      <c r="J87" s="84"/>
      <c r="K87" s="84"/>
      <c r="L87" s="89"/>
      <c r="M87" s="84"/>
      <c r="N87" s="81"/>
      <c r="O87" s="7"/>
      <c r="P87" s="7"/>
      <c r="Q87" s="7"/>
      <c r="R87" t="s" s="92">
        <f>IF(H87="","",H87*1)</f>
      </c>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row>
    <row r="88" ht="15.75" customHeight="1">
      <c r="A88" t="s" s="77">
        <f>IF(AND(C88="Child",A87=""),"A",IF(AND(C88="Child",A87="A"),"B",IF(AND(C88="Child",A87="B"),"C",IF(AND(C88="Child",A87="C"),"D",IF(AND(C88="Child",A87="D"),"E",IF(AND(C88="Child",A87="E"),"F",IF(AND(C88="Child",A87="F"),"G",IF(AND(C88="Child",A87="G"),"H",IF(AND(C88="Child",A87="H"),"I",IF(AND(C88="Child",A87="I"),"J",""))))))))))</f>
      </c>
      <c r="B88" t="s" s="83">
        <f>IF(C88="Employee",B87+1,IF(C88="","",B87))</f>
      </c>
      <c r="C88" s="84"/>
      <c r="D88" s="85"/>
      <c r="E88" s="85"/>
      <c r="F88" s="84"/>
      <c r="G88" s="87"/>
      <c r="H88" s="95"/>
      <c r="I88" s="84"/>
      <c r="J88" s="84"/>
      <c r="K88" s="84"/>
      <c r="L88" s="89"/>
      <c r="M88" s="84"/>
      <c r="N88" s="81"/>
      <c r="O88" s="7"/>
      <c r="P88" s="7"/>
      <c r="Q88" s="7"/>
      <c r="R88" t="s" s="92">
        <f>IF(H88="","",H88*1)</f>
      </c>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row>
    <row r="89" ht="15.75" customHeight="1">
      <c r="A89" t="s" s="77">
        <f>IF(AND(C89="Child",A88=""),"A",IF(AND(C89="Child",A88="A"),"B",IF(AND(C89="Child",A88="B"),"C",IF(AND(C89="Child",A88="C"),"D",IF(AND(C89="Child",A88="D"),"E",IF(AND(C89="Child",A88="E"),"F",IF(AND(C89="Child",A88="F"),"G",IF(AND(C89="Child",A88="G"),"H",IF(AND(C89="Child",A88="H"),"I",IF(AND(C89="Child",A88="I"),"J",""))))))))))</f>
      </c>
      <c r="B89" t="s" s="83">
        <f>IF(C89="Employee",B88+1,IF(C89="","",B88))</f>
      </c>
      <c r="C89" s="84"/>
      <c r="D89" s="85"/>
      <c r="E89" s="85"/>
      <c r="F89" s="84"/>
      <c r="G89" s="87"/>
      <c r="H89" s="95"/>
      <c r="I89" s="84"/>
      <c r="J89" s="84"/>
      <c r="K89" s="84"/>
      <c r="L89" s="89"/>
      <c r="M89" s="84"/>
      <c r="N89" s="81"/>
      <c r="O89" s="7"/>
      <c r="P89" s="7"/>
      <c r="Q89" s="7"/>
      <c r="R89" t="s" s="92">
        <f>IF(H89="","",H89*1)</f>
      </c>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row>
    <row r="90" ht="15.75" customHeight="1">
      <c r="A90" t="s" s="77">
        <f>IF(AND(C90="Child",A89=""),"A",IF(AND(C90="Child",A89="A"),"B",IF(AND(C90="Child",A89="B"),"C",IF(AND(C90="Child",A89="C"),"D",IF(AND(C90="Child",A89="D"),"E",IF(AND(C90="Child",A89="E"),"F",IF(AND(C90="Child",A89="F"),"G",IF(AND(C90="Child",A89="G"),"H",IF(AND(C90="Child",A89="H"),"I",IF(AND(C90="Child",A89="I"),"J",""))))))))))</f>
      </c>
      <c r="B90" t="s" s="83">
        <f>IF(C90="Employee",B89+1,IF(C90="","",B89))</f>
      </c>
      <c r="C90" s="84"/>
      <c r="D90" s="85"/>
      <c r="E90" s="85"/>
      <c r="F90" s="84"/>
      <c r="G90" s="87"/>
      <c r="H90" s="95"/>
      <c r="I90" s="84"/>
      <c r="J90" s="84"/>
      <c r="K90" s="84"/>
      <c r="L90" s="89"/>
      <c r="M90" s="84"/>
      <c r="N90" s="81"/>
      <c r="O90" s="7"/>
      <c r="P90" s="7"/>
      <c r="Q90" s="7"/>
      <c r="R90" t="s" s="92">
        <f>IF(H90="","",H90*1)</f>
      </c>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row>
    <row r="91" ht="15.75" customHeight="1">
      <c r="A91" t="s" s="77">
        <f>IF(AND(C91="Child",A90=""),"A",IF(AND(C91="Child",A90="A"),"B",IF(AND(C91="Child",A90="B"),"C",IF(AND(C91="Child",A90="C"),"D",IF(AND(C91="Child",A90="D"),"E",IF(AND(C91="Child",A90="E"),"F",IF(AND(C91="Child",A90="F"),"G",IF(AND(C91="Child",A90="G"),"H",IF(AND(C91="Child",A90="H"),"I",IF(AND(C91="Child",A90="I"),"J",""))))))))))</f>
      </c>
      <c r="B91" t="s" s="83">
        <f>IF(C91="Employee",B90+1,IF(C91="","",B90))</f>
      </c>
      <c r="C91" s="84"/>
      <c r="D91" s="85"/>
      <c r="E91" s="85"/>
      <c r="F91" s="84"/>
      <c r="G91" s="87"/>
      <c r="H91" s="95"/>
      <c r="I91" s="84"/>
      <c r="J91" s="84"/>
      <c r="K91" s="84"/>
      <c r="L91" s="89"/>
      <c r="M91" s="84"/>
      <c r="N91" s="81"/>
      <c r="O91" s="7"/>
      <c r="P91" s="7"/>
      <c r="Q91" s="7"/>
      <c r="R91" t="s" s="92">
        <f>IF(H91="","",H91*1)</f>
      </c>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row>
    <row r="92" ht="15.75" customHeight="1">
      <c r="A92" t="s" s="77">
        <f>IF(AND(C92="Child",A91=""),"A",IF(AND(C92="Child",A91="A"),"B",IF(AND(C92="Child",A91="B"),"C",IF(AND(C92="Child",A91="C"),"D",IF(AND(C92="Child",A91="D"),"E",IF(AND(C92="Child",A91="E"),"F",IF(AND(C92="Child",A91="F"),"G",IF(AND(C92="Child",A91="G"),"H",IF(AND(C92="Child",A91="H"),"I",IF(AND(C92="Child",A91="I"),"J",""))))))))))</f>
      </c>
      <c r="B92" t="s" s="83">
        <f>IF(C92="Employee",B91+1,IF(C92="","",B91))</f>
      </c>
      <c r="C92" s="84"/>
      <c r="D92" s="85"/>
      <c r="E92" s="85"/>
      <c r="F92" s="84"/>
      <c r="G92" s="87"/>
      <c r="H92" s="95"/>
      <c r="I92" s="84"/>
      <c r="J92" s="84"/>
      <c r="K92" s="84"/>
      <c r="L92" s="89"/>
      <c r="M92" s="84"/>
      <c r="N92" s="81"/>
      <c r="O92" s="7"/>
      <c r="P92" s="7"/>
      <c r="Q92" s="7"/>
      <c r="R92" t="s" s="92">
        <f>IF(H92="","",H92*1)</f>
      </c>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row>
    <row r="93" ht="15.75" customHeight="1">
      <c r="A93" t="s" s="77">
        <f>IF(AND(C93="Child",A92=""),"A",IF(AND(C93="Child",A92="A"),"B",IF(AND(C93="Child",A92="B"),"C",IF(AND(C93="Child",A92="C"),"D",IF(AND(C93="Child",A92="D"),"E",IF(AND(C93="Child",A92="E"),"F",IF(AND(C93="Child",A92="F"),"G",IF(AND(C93="Child",A92="G"),"H",IF(AND(C93="Child",A92="H"),"I",IF(AND(C93="Child",A92="I"),"J",""))))))))))</f>
      </c>
      <c r="B93" t="s" s="83">
        <f>IF(C93="Employee",B92+1,IF(C93="","",B92))</f>
      </c>
      <c r="C93" s="84"/>
      <c r="D93" s="85"/>
      <c r="E93" s="85"/>
      <c r="F93" s="84"/>
      <c r="G93" s="87"/>
      <c r="H93" s="95"/>
      <c r="I93" s="84"/>
      <c r="J93" s="84"/>
      <c r="K93" s="84"/>
      <c r="L93" s="89"/>
      <c r="M93" s="84"/>
      <c r="N93" s="81"/>
      <c r="O93" s="7"/>
      <c r="P93" s="7"/>
      <c r="Q93" s="7"/>
      <c r="R93" t="s" s="92">
        <f>IF(H93="","",H93*1)</f>
      </c>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row>
    <row r="94" ht="15.75" customHeight="1">
      <c r="A94" t="s" s="77">
        <f>IF(AND(C94="Child",A93=""),"A",IF(AND(C94="Child",A93="A"),"B",IF(AND(C94="Child",A93="B"),"C",IF(AND(C94="Child",A93="C"),"D",IF(AND(C94="Child",A93="D"),"E",IF(AND(C94="Child",A93="E"),"F",IF(AND(C94="Child",A93="F"),"G",IF(AND(C94="Child",A93="G"),"H",IF(AND(C94="Child",A93="H"),"I",IF(AND(C94="Child",A93="I"),"J",""))))))))))</f>
      </c>
      <c r="B94" t="s" s="83">
        <f>IF(C94="Employee",B93+1,IF(C94="","",B93))</f>
      </c>
      <c r="C94" s="84"/>
      <c r="D94" s="85"/>
      <c r="E94" s="85"/>
      <c r="F94" s="84"/>
      <c r="G94" s="87"/>
      <c r="H94" s="95"/>
      <c r="I94" s="84"/>
      <c r="J94" s="84"/>
      <c r="K94" s="84"/>
      <c r="L94" s="89"/>
      <c r="M94" s="84"/>
      <c r="N94" s="81"/>
      <c r="O94" s="7"/>
      <c r="P94" s="7"/>
      <c r="Q94" s="7"/>
      <c r="R94" t="s" s="92">
        <f>IF(H94="","",H94*1)</f>
      </c>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row>
    <row r="95" ht="15.75" customHeight="1">
      <c r="A95" t="s" s="77">
        <f>IF(AND(C95="Child",A94=""),"A",IF(AND(C95="Child",A94="A"),"B",IF(AND(C95="Child",A94="B"),"C",IF(AND(C95="Child",A94="C"),"D",IF(AND(C95="Child",A94="D"),"E",IF(AND(C95="Child",A94="E"),"F",IF(AND(C95="Child",A94="F"),"G",IF(AND(C95="Child",A94="G"),"H",IF(AND(C95="Child",A94="H"),"I",IF(AND(C95="Child",A94="I"),"J",""))))))))))</f>
      </c>
      <c r="B95" t="s" s="83">
        <f>IF(C95="Employee",B94+1,IF(C95="","",B94))</f>
      </c>
      <c r="C95" s="84"/>
      <c r="D95" s="85"/>
      <c r="E95" s="85"/>
      <c r="F95" s="84"/>
      <c r="G95" s="87"/>
      <c r="H95" s="95"/>
      <c r="I95" s="84"/>
      <c r="J95" s="84"/>
      <c r="K95" s="84"/>
      <c r="L95" s="89"/>
      <c r="M95" s="84"/>
      <c r="N95" s="81"/>
      <c r="O95" s="7"/>
      <c r="P95" s="7"/>
      <c r="Q95" s="7"/>
      <c r="R95" t="s" s="92">
        <f>IF(H95="","",H95*1)</f>
      </c>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row>
    <row r="96" ht="15.75" customHeight="1">
      <c r="A96" t="s" s="77">
        <f>IF(AND(C96="Child",A95=""),"A",IF(AND(C96="Child",A95="A"),"B",IF(AND(C96="Child",A95="B"),"C",IF(AND(C96="Child",A95="C"),"D",IF(AND(C96="Child",A95="D"),"E",IF(AND(C96="Child",A95="E"),"F",IF(AND(C96="Child",A95="F"),"G",IF(AND(C96="Child",A95="G"),"H",IF(AND(C96="Child",A95="H"),"I",IF(AND(C96="Child",A95="I"),"J",""))))))))))</f>
      </c>
      <c r="B96" t="s" s="83">
        <f>IF(C96="Employee",B95+1,IF(C96="","",B95))</f>
      </c>
      <c r="C96" s="84"/>
      <c r="D96" s="85"/>
      <c r="E96" s="85"/>
      <c r="F96" s="84"/>
      <c r="G96" s="87"/>
      <c r="H96" s="95"/>
      <c r="I96" s="84"/>
      <c r="J96" s="84"/>
      <c r="K96" s="84"/>
      <c r="L96" s="89"/>
      <c r="M96" s="84"/>
      <c r="N96" s="81"/>
      <c r="O96" s="7"/>
      <c r="P96" s="7"/>
      <c r="Q96" s="7"/>
      <c r="R96" t="s" s="92">
        <f>IF(H96="","",H96*1)</f>
      </c>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row>
    <row r="97" ht="15.75" customHeight="1">
      <c r="A97" t="s" s="77">
        <f>IF(AND(C97="Child",A96=""),"A",IF(AND(C97="Child",A96="A"),"B",IF(AND(C97="Child",A96="B"),"C",IF(AND(C97="Child",A96="C"),"D",IF(AND(C97="Child",A96="D"),"E",IF(AND(C97="Child",A96="E"),"F",IF(AND(C97="Child",A96="F"),"G",IF(AND(C97="Child",A96="G"),"H",IF(AND(C97="Child",A96="H"),"I",IF(AND(C97="Child",A96="I"),"J",""))))))))))</f>
      </c>
      <c r="B97" t="s" s="83">
        <f>IF(C97="Employee",B96+1,IF(C97="","",B96))</f>
      </c>
      <c r="C97" s="84"/>
      <c r="D97" s="85"/>
      <c r="E97" s="85"/>
      <c r="F97" s="84"/>
      <c r="G97" s="87"/>
      <c r="H97" s="95"/>
      <c r="I97" s="84"/>
      <c r="J97" s="84"/>
      <c r="K97" s="84"/>
      <c r="L97" s="89"/>
      <c r="M97" s="84"/>
      <c r="N97" s="81"/>
      <c r="O97" s="7"/>
      <c r="P97" s="7"/>
      <c r="Q97" s="7"/>
      <c r="R97" t="s" s="92">
        <f>IF(H97="","",H97*1)</f>
      </c>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row>
    <row r="98" ht="15.75" customHeight="1">
      <c r="A98" t="s" s="77">
        <f>IF(AND(C98="Child",A97=""),"A",IF(AND(C98="Child",A97="A"),"B",IF(AND(C98="Child",A97="B"),"C",IF(AND(C98="Child",A97="C"),"D",IF(AND(C98="Child",A97="D"),"E",IF(AND(C98="Child",A97="E"),"F",IF(AND(C98="Child",A97="F"),"G",IF(AND(C98="Child",A97="G"),"H",IF(AND(C98="Child",A97="H"),"I",IF(AND(C98="Child",A97="I"),"J",""))))))))))</f>
      </c>
      <c r="B98" t="s" s="83">
        <f>IF(C98="Employee",B97+1,IF(C98="","",B97))</f>
      </c>
      <c r="C98" s="84"/>
      <c r="D98" s="85"/>
      <c r="E98" s="85"/>
      <c r="F98" s="84"/>
      <c r="G98" s="87"/>
      <c r="H98" s="95"/>
      <c r="I98" s="84"/>
      <c r="J98" s="84"/>
      <c r="K98" s="84"/>
      <c r="L98" s="89"/>
      <c r="M98" s="84"/>
      <c r="N98" s="81"/>
      <c r="O98" s="7"/>
      <c r="P98" s="7"/>
      <c r="Q98" s="7"/>
      <c r="R98" t="s" s="92">
        <f>IF(H98="","",H98*1)</f>
      </c>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row>
    <row r="99" ht="15.75" customHeight="1">
      <c r="A99" t="s" s="77">
        <f>IF(AND(C99="Child",A98=""),"A",IF(AND(C99="Child",A98="A"),"B",IF(AND(C99="Child",A98="B"),"C",IF(AND(C99="Child",A98="C"),"D",IF(AND(C99="Child",A98="D"),"E",IF(AND(C99="Child",A98="E"),"F",IF(AND(C99="Child",A98="F"),"G",IF(AND(C99="Child",A98="G"),"H",IF(AND(C99="Child",A98="H"),"I",IF(AND(C99="Child",A98="I"),"J",""))))))))))</f>
      </c>
      <c r="B99" t="s" s="83">
        <f>IF(C99="Employee",B98+1,IF(C99="","",B98))</f>
      </c>
      <c r="C99" s="84"/>
      <c r="D99" s="85"/>
      <c r="E99" s="85"/>
      <c r="F99" s="84"/>
      <c r="G99" s="87"/>
      <c r="H99" s="95"/>
      <c r="I99" s="84"/>
      <c r="J99" s="84"/>
      <c r="K99" s="84"/>
      <c r="L99" s="89"/>
      <c r="M99" s="84"/>
      <c r="N99" s="81"/>
      <c r="O99" s="7"/>
      <c r="P99" s="7"/>
      <c r="Q99" s="7"/>
      <c r="R99" t="s" s="92">
        <f>IF(H99="","",H99*1)</f>
      </c>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row>
    <row r="100" ht="15.75" customHeight="1">
      <c r="A100" t="s" s="77">
        <f>IF(AND(C100="Child",A99=""),"A",IF(AND(C100="Child",A99="A"),"B",IF(AND(C100="Child",A99="B"),"C",IF(AND(C100="Child",A99="C"),"D",IF(AND(C100="Child",A99="D"),"E",IF(AND(C100="Child",A99="E"),"F",IF(AND(C100="Child",A99="F"),"G",IF(AND(C100="Child",A99="G"),"H",IF(AND(C100="Child",A99="H"),"I",IF(AND(C100="Child",A99="I"),"J",""))))))))))</f>
      </c>
      <c r="B100" t="s" s="83">
        <f>IF(C100="Employee",B99+1,IF(C100="","",B99))</f>
      </c>
      <c r="C100" s="84"/>
      <c r="D100" s="85"/>
      <c r="E100" s="85"/>
      <c r="F100" s="84"/>
      <c r="G100" s="87"/>
      <c r="H100" s="95"/>
      <c r="I100" s="84"/>
      <c r="J100" s="84"/>
      <c r="K100" s="84"/>
      <c r="L100" s="89"/>
      <c r="M100" s="84"/>
      <c r="N100" s="81"/>
      <c r="O100" s="7"/>
      <c r="P100" s="7"/>
      <c r="Q100" s="7"/>
      <c r="R100" t="s" s="92">
        <f>IF(H100="","",H100*1)</f>
      </c>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row>
    <row r="101" ht="15.75" customHeight="1">
      <c r="A101" t="s" s="77">
        <f>IF(AND(C101="Child",A100=""),"A",IF(AND(C101="Child",A100="A"),"B",IF(AND(C101="Child",A100="B"),"C",IF(AND(C101="Child",A100="C"),"D",IF(AND(C101="Child",A100="D"),"E",IF(AND(C101="Child",A100="E"),"F",IF(AND(C101="Child",A100="F"),"G",IF(AND(C101="Child",A100="G"),"H",IF(AND(C101="Child",A100="H"),"I",IF(AND(C101="Child",A100="I"),"J",""))))))))))</f>
      </c>
      <c r="B101" t="s" s="83">
        <f>IF(C101="Employee",B100+1,IF(C101="","",B100))</f>
      </c>
      <c r="C101" s="84"/>
      <c r="D101" s="85"/>
      <c r="E101" s="85"/>
      <c r="F101" s="84"/>
      <c r="G101" s="87"/>
      <c r="H101" s="95"/>
      <c r="I101" s="84"/>
      <c r="J101" s="84"/>
      <c r="K101" s="84"/>
      <c r="L101" s="89"/>
      <c r="M101" s="84"/>
      <c r="N101" s="81"/>
      <c r="O101" s="7"/>
      <c r="P101" s="7"/>
      <c r="Q101" s="7"/>
      <c r="R101" t="s" s="92">
        <f>IF(H101="","",H101*1)</f>
      </c>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row>
    <row r="102" ht="15.75" customHeight="1">
      <c r="A102" t="s" s="77">
        <f>IF(AND(C102="Child",A101=""),"A",IF(AND(C102="Child",A101="A"),"B",IF(AND(C102="Child",A101="B"),"C",IF(AND(C102="Child",A101="C"),"D",IF(AND(C102="Child",A101="D"),"E",IF(AND(C102="Child",A101="E"),"F",IF(AND(C102="Child",A101="F"),"G",IF(AND(C102="Child",A101="G"),"H",IF(AND(C102="Child",A101="H"),"I",IF(AND(C102="Child",A101="I"),"J",""))))))))))</f>
      </c>
      <c r="B102" t="s" s="83">
        <f>IF(C102="Employee",B101+1,IF(C102="","",B101))</f>
      </c>
      <c r="C102" s="84"/>
      <c r="D102" s="85"/>
      <c r="E102" s="85"/>
      <c r="F102" s="84"/>
      <c r="G102" s="87"/>
      <c r="H102" s="95"/>
      <c r="I102" s="84"/>
      <c r="J102" s="84"/>
      <c r="K102" s="84"/>
      <c r="L102" s="89"/>
      <c r="M102" s="84"/>
      <c r="N102" s="81"/>
      <c r="O102" s="7"/>
      <c r="P102" s="7"/>
      <c r="Q102" s="7"/>
      <c r="R102" t="s" s="92">
        <f>IF(H102="","",H102*1)</f>
      </c>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row>
    <row r="103" ht="15.75" customHeight="1">
      <c r="A103" t="s" s="77">
        <f>IF(AND(C103="Child",A102=""),"A",IF(AND(C103="Child",A102="A"),"B",IF(AND(C103="Child",A102="B"),"C",IF(AND(C103="Child",A102="C"),"D",IF(AND(C103="Child",A102="D"),"E",IF(AND(C103="Child",A102="E"),"F",IF(AND(C103="Child",A102="F"),"G",IF(AND(C103="Child",A102="G"),"H",IF(AND(C103="Child",A102="H"),"I",IF(AND(C103="Child",A102="I"),"J",""))))))))))</f>
      </c>
      <c r="B103" t="s" s="83">
        <f>IF(C103="Employee",B102+1,IF(C103="","",B102))</f>
      </c>
      <c r="C103" s="84"/>
      <c r="D103" s="85"/>
      <c r="E103" s="85"/>
      <c r="F103" s="84"/>
      <c r="G103" s="87"/>
      <c r="H103" s="95"/>
      <c r="I103" s="84"/>
      <c r="J103" s="84"/>
      <c r="K103" s="84"/>
      <c r="L103" s="89"/>
      <c r="M103" s="84"/>
      <c r="N103" s="81"/>
      <c r="O103" s="7"/>
      <c r="P103" s="7"/>
      <c r="Q103" s="7"/>
      <c r="R103" t="s" s="92">
        <f>IF(H103="","",H103*1)</f>
      </c>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row>
    <row r="104" ht="15.75" customHeight="1">
      <c r="A104" t="s" s="77">
        <f>IF(AND(C104="Child",A103=""),"A",IF(AND(C104="Child",A103="A"),"B",IF(AND(C104="Child",A103="B"),"C",IF(AND(C104="Child",A103="C"),"D",IF(AND(C104="Child",A103="D"),"E",IF(AND(C104="Child",A103="E"),"F",IF(AND(C104="Child",A103="F"),"G",IF(AND(C104="Child",A103="G"),"H",IF(AND(C104="Child",A103="H"),"I",IF(AND(C104="Child",A103="I"),"J",""))))))))))</f>
      </c>
      <c r="B104" t="s" s="83">
        <f>IF(C104="Employee",B103+1,IF(C104="","",B103))</f>
      </c>
      <c r="C104" s="84"/>
      <c r="D104" s="85"/>
      <c r="E104" s="85"/>
      <c r="F104" s="84"/>
      <c r="G104" s="87"/>
      <c r="H104" s="95"/>
      <c r="I104" s="84"/>
      <c r="J104" s="84"/>
      <c r="K104" s="84"/>
      <c r="L104" s="89"/>
      <c r="M104" s="84"/>
      <c r="N104" s="81"/>
      <c r="O104" s="7"/>
      <c r="P104" s="7"/>
      <c r="Q104" s="7"/>
      <c r="R104" t="s" s="92">
        <f>IF(H104="","",H104*1)</f>
      </c>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row>
    <row r="105" ht="15.75" customHeight="1">
      <c r="A105" t="s" s="77">
        <f>IF(AND(C105="Child",A104=""),"A",IF(AND(C105="Child",A104="A"),"B",IF(AND(C105="Child",A104="B"),"C",IF(AND(C105="Child",A104="C"),"D",IF(AND(C105="Child",A104="D"),"E",IF(AND(C105="Child",A104="E"),"F",IF(AND(C105="Child",A104="F"),"G",IF(AND(C105="Child",A104="G"),"H",IF(AND(C105="Child",A104="H"),"I",IF(AND(C105="Child",A104="I"),"J",""))))))))))</f>
      </c>
      <c r="B105" t="s" s="83">
        <f>IF(C105="Employee",B104+1,IF(C105="","",B104))</f>
      </c>
      <c r="C105" s="84"/>
      <c r="D105" s="85"/>
      <c r="E105" s="85"/>
      <c r="F105" s="84"/>
      <c r="G105" s="87"/>
      <c r="H105" s="95"/>
      <c r="I105" s="84"/>
      <c r="J105" s="84"/>
      <c r="K105" s="84"/>
      <c r="L105" s="89"/>
      <c r="M105" s="84"/>
      <c r="N105" s="81"/>
      <c r="O105" s="7"/>
      <c r="P105" s="7"/>
      <c r="Q105" s="7"/>
      <c r="R105" t="s" s="92">
        <f>IF(H105="","",H105*1)</f>
      </c>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row>
    <row r="106" ht="15.75" customHeight="1">
      <c r="A106" t="s" s="77">
        <f>IF(AND(C106="Child",A105=""),"A",IF(AND(C106="Child",A105="A"),"B",IF(AND(C106="Child",A105="B"),"C",IF(AND(C106="Child",A105="C"),"D",IF(AND(C106="Child",A105="D"),"E",IF(AND(C106="Child",A105="E"),"F",IF(AND(C106="Child",A105="F"),"G",IF(AND(C106="Child",A105="G"),"H",IF(AND(C106="Child",A105="H"),"I",IF(AND(C106="Child",A105="I"),"J",""))))))))))</f>
      </c>
      <c r="B106" t="s" s="83">
        <f>IF(C106="Employee",B105+1,IF(C106="","",B105))</f>
      </c>
      <c r="C106" s="84"/>
      <c r="D106" s="85"/>
      <c r="E106" s="85"/>
      <c r="F106" s="84"/>
      <c r="G106" s="87"/>
      <c r="H106" s="95"/>
      <c r="I106" s="84"/>
      <c r="J106" s="84"/>
      <c r="K106" s="84"/>
      <c r="L106" s="89"/>
      <c r="M106" s="84"/>
      <c r="N106" s="81"/>
      <c r="O106" s="7"/>
      <c r="P106" s="7"/>
      <c r="Q106" s="7"/>
      <c r="R106" t="s" s="92">
        <f>IF(H106="","",H106*1)</f>
      </c>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row>
    <row r="107" ht="15.75" customHeight="1">
      <c r="A107" t="s" s="77">
        <f>IF(AND(C107="Child",A106=""),"A",IF(AND(C107="Child",A106="A"),"B",IF(AND(C107="Child",A106="B"),"C",IF(AND(C107="Child",A106="C"),"D",IF(AND(C107="Child",A106="D"),"E",IF(AND(C107="Child",A106="E"),"F",IF(AND(C107="Child",A106="F"),"G",IF(AND(C107="Child",A106="G"),"H",IF(AND(C107="Child",A106="H"),"I",IF(AND(C107="Child",A106="I"),"J",""))))))))))</f>
      </c>
      <c r="B107" t="s" s="83">
        <f>IF(C107="Employee",B106+1,IF(C107="","",B106))</f>
      </c>
      <c r="C107" s="84"/>
      <c r="D107" s="85"/>
      <c r="E107" s="85"/>
      <c r="F107" s="84"/>
      <c r="G107" s="87"/>
      <c r="H107" s="95"/>
      <c r="I107" s="84"/>
      <c r="J107" s="84"/>
      <c r="K107" s="84"/>
      <c r="L107" s="89"/>
      <c r="M107" s="84"/>
      <c r="N107" s="81"/>
      <c r="O107" s="7"/>
      <c r="P107" s="7"/>
      <c r="Q107" s="7"/>
      <c r="R107" t="s" s="92">
        <f>IF(H107="","",H107*1)</f>
      </c>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row>
    <row r="108" ht="15.75" customHeight="1">
      <c r="A108" t="s" s="77">
        <f>IF(AND(C108="Child",A107=""),"A",IF(AND(C108="Child",A107="A"),"B",IF(AND(C108="Child",A107="B"),"C",IF(AND(C108="Child",A107="C"),"D",IF(AND(C108="Child",A107="D"),"E",IF(AND(C108="Child",A107="E"),"F",IF(AND(C108="Child",A107="F"),"G",IF(AND(C108="Child",A107="G"),"H",IF(AND(C108="Child",A107="H"),"I",IF(AND(C108="Child",A107="I"),"J",""))))))))))</f>
      </c>
      <c r="B108" t="s" s="83">
        <f>IF(C108="Employee",B107+1,IF(C108="","",B107))</f>
      </c>
      <c r="C108" s="84"/>
      <c r="D108" s="85"/>
      <c r="E108" s="85"/>
      <c r="F108" s="84"/>
      <c r="G108" s="87"/>
      <c r="H108" s="95"/>
      <c r="I108" s="84"/>
      <c r="J108" s="84"/>
      <c r="K108" s="84"/>
      <c r="L108" s="89"/>
      <c r="M108" s="84"/>
      <c r="N108" s="81"/>
      <c r="O108" s="7"/>
      <c r="P108" s="7"/>
      <c r="Q108" s="7"/>
      <c r="R108" t="s" s="92">
        <f>IF(H108="","",H108*1)</f>
      </c>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row>
    <row r="109" ht="15.75" customHeight="1">
      <c r="A109" t="s" s="77">
        <f>IF(AND(C109="Child",A108=""),"A",IF(AND(C109="Child",A108="A"),"B",IF(AND(C109="Child",A108="B"),"C",IF(AND(C109="Child",A108="C"),"D",IF(AND(C109="Child",A108="D"),"E",IF(AND(C109="Child",A108="E"),"F",IF(AND(C109="Child",A108="F"),"G",IF(AND(C109="Child",A108="G"),"H",IF(AND(C109="Child",A108="H"),"I",IF(AND(C109="Child",A108="I"),"J",""))))))))))</f>
      </c>
      <c r="B109" t="s" s="83">
        <f>IF(C109="Employee",B108+1,IF(C109="","",B108))</f>
      </c>
      <c r="C109" s="84"/>
      <c r="D109" s="85"/>
      <c r="E109" s="85"/>
      <c r="F109" s="84"/>
      <c r="G109" s="87"/>
      <c r="H109" s="95"/>
      <c r="I109" s="84"/>
      <c r="J109" s="84"/>
      <c r="K109" s="84"/>
      <c r="L109" s="89"/>
      <c r="M109" s="84"/>
      <c r="N109" s="81"/>
      <c r="O109" s="7"/>
      <c r="P109" s="7"/>
      <c r="Q109" s="7"/>
      <c r="R109" t="s" s="92">
        <f>IF(H109="","",H109*1)</f>
      </c>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row>
    <row r="110" ht="15.75" customHeight="1">
      <c r="A110" t="s" s="77">
        <f>IF(AND(C110="Child",A109=""),"A",IF(AND(C110="Child",A109="A"),"B",IF(AND(C110="Child",A109="B"),"C",IF(AND(C110="Child",A109="C"),"D",IF(AND(C110="Child",A109="D"),"E",IF(AND(C110="Child",A109="E"),"F",IF(AND(C110="Child",A109="F"),"G",IF(AND(C110="Child",A109="G"),"H",IF(AND(C110="Child",A109="H"),"I",IF(AND(C110="Child",A109="I"),"J",""))))))))))</f>
      </c>
      <c r="B110" t="s" s="83">
        <f>IF(C110="Employee",B109+1,IF(C110="","",B109))</f>
      </c>
      <c r="C110" s="84"/>
      <c r="D110" s="85"/>
      <c r="E110" s="85"/>
      <c r="F110" s="84"/>
      <c r="G110" s="87"/>
      <c r="H110" s="95"/>
      <c r="I110" s="84"/>
      <c r="J110" s="84"/>
      <c r="K110" s="84"/>
      <c r="L110" s="89"/>
      <c r="M110" s="84"/>
      <c r="N110" s="81"/>
      <c r="O110" s="7"/>
      <c r="P110" s="7"/>
      <c r="Q110" s="7"/>
      <c r="R110" t="s" s="92">
        <f>IF(H110="","",H110*1)</f>
      </c>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row>
    <row r="111" ht="15.75" customHeight="1">
      <c r="A111" t="s" s="77">
        <f>IF(AND(C111="Child",A110=""),"A",IF(AND(C111="Child",A110="A"),"B",IF(AND(C111="Child",A110="B"),"C",IF(AND(C111="Child",A110="C"),"D",IF(AND(C111="Child",A110="D"),"E",IF(AND(C111="Child",A110="E"),"F",IF(AND(C111="Child",A110="F"),"G",IF(AND(C111="Child",A110="G"),"H",IF(AND(C111="Child",A110="H"),"I",IF(AND(C111="Child",A110="I"),"J",""))))))))))</f>
      </c>
      <c r="B111" t="s" s="83">
        <f>IF(C111="Employee",B110+1,IF(C111="","",B110))</f>
      </c>
      <c r="C111" s="84"/>
      <c r="D111" s="85"/>
      <c r="E111" s="85"/>
      <c r="F111" s="84"/>
      <c r="G111" s="87"/>
      <c r="H111" s="95"/>
      <c r="I111" s="84"/>
      <c r="J111" s="84"/>
      <c r="K111" s="84"/>
      <c r="L111" s="89"/>
      <c r="M111" s="84"/>
      <c r="N111" s="81"/>
      <c r="O111" s="7"/>
      <c r="P111" s="7"/>
      <c r="Q111" s="7"/>
      <c r="R111" t="s" s="92">
        <f>IF(H111="","",H111*1)</f>
      </c>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row>
    <row r="112" ht="15.75" customHeight="1">
      <c r="A112" t="s" s="77">
        <f>IF(AND(C112="Child",A111=""),"A",IF(AND(C112="Child",A111="A"),"B",IF(AND(C112="Child",A111="B"),"C",IF(AND(C112="Child",A111="C"),"D",IF(AND(C112="Child",A111="D"),"E",IF(AND(C112="Child",A111="E"),"F",IF(AND(C112="Child",A111="F"),"G",IF(AND(C112="Child",A111="G"),"H",IF(AND(C112="Child",A111="H"),"I",IF(AND(C112="Child",A111="I"),"J",""))))))))))</f>
      </c>
      <c r="B112" t="s" s="83">
        <f>IF(C112="Employee",B111+1,IF(C112="","",B111))</f>
      </c>
      <c r="C112" s="84"/>
      <c r="D112" s="85"/>
      <c r="E112" s="85"/>
      <c r="F112" s="84"/>
      <c r="G112" s="87"/>
      <c r="H112" s="95"/>
      <c r="I112" s="84"/>
      <c r="J112" s="84"/>
      <c r="K112" s="84"/>
      <c r="L112" s="89"/>
      <c r="M112" s="84"/>
      <c r="N112" s="81"/>
      <c r="O112" s="7"/>
      <c r="P112" s="7"/>
      <c r="Q112" s="7"/>
      <c r="R112" t="s" s="92">
        <f>IF(H112="","",H112*1)</f>
      </c>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row>
    <row r="113" ht="15.75" customHeight="1">
      <c r="A113" t="s" s="77">
        <f>IF(AND(C113="Child",A112=""),"A",IF(AND(C113="Child",A112="A"),"B",IF(AND(C113="Child",A112="B"),"C",IF(AND(C113="Child",A112="C"),"D",IF(AND(C113="Child",A112="D"),"E",IF(AND(C113="Child",A112="E"),"F",IF(AND(C113="Child",A112="F"),"G",IF(AND(C113="Child",A112="G"),"H",IF(AND(C113="Child",A112="H"),"I",IF(AND(C113="Child",A112="I"),"J",""))))))))))</f>
      </c>
      <c r="B113" t="s" s="83">
        <f>IF(C113="Employee",B112+1,IF(C113="","",B112))</f>
      </c>
      <c r="C113" s="84"/>
      <c r="D113" s="85"/>
      <c r="E113" s="85"/>
      <c r="F113" s="84"/>
      <c r="G113" s="87"/>
      <c r="H113" s="95"/>
      <c r="I113" s="84"/>
      <c r="J113" s="84"/>
      <c r="K113" s="84"/>
      <c r="L113" s="89"/>
      <c r="M113" s="84"/>
      <c r="N113" s="81"/>
      <c r="O113" s="7"/>
      <c r="P113" s="7"/>
      <c r="Q113" s="7"/>
      <c r="R113" t="s" s="92">
        <f>IF(H113="","",H113*1)</f>
      </c>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row>
    <row r="114" ht="15.75" customHeight="1">
      <c r="A114" t="s" s="77">
        <f>IF(AND(C114="Child",A113=""),"A",IF(AND(C114="Child",A113="A"),"B",IF(AND(C114="Child",A113="B"),"C",IF(AND(C114="Child",A113="C"),"D",IF(AND(C114="Child",A113="D"),"E",IF(AND(C114="Child",A113="E"),"F",IF(AND(C114="Child",A113="F"),"G",IF(AND(C114="Child",A113="G"),"H",IF(AND(C114="Child",A113="H"),"I",IF(AND(C114="Child",A113="I"),"J",""))))))))))</f>
      </c>
      <c r="B114" t="s" s="83">
        <f>IF(C114="Employee",B113+1,IF(C114="","",B113))</f>
      </c>
      <c r="C114" s="84"/>
      <c r="D114" s="85"/>
      <c r="E114" s="85"/>
      <c r="F114" s="84"/>
      <c r="G114" s="87"/>
      <c r="H114" s="95"/>
      <c r="I114" s="84"/>
      <c r="J114" s="84"/>
      <c r="K114" s="84"/>
      <c r="L114" s="89"/>
      <c r="M114" s="84"/>
      <c r="N114" s="81"/>
      <c r="O114" s="7"/>
      <c r="P114" s="7"/>
      <c r="Q114" s="7"/>
      <c r="R114" t="s" s="92">
        <f>IF(H114="","",H114*1)</f>
      </c>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row>
    <row r="115" ht="15.75" customHeight="1">
      <c r="A115" t="s" s="77">
        <f>IF(AND(C115="Child",A114=""),"A",IF(AND(C115="Child",A114="A"),"B",IF(AND(C115="Child",A114="B"),"C",IF(AND(C115="Child",A114="C"),"D",IF(AND(C115="Child",A114="D"),"E",IF(AND(C115="Child",A114="E"),"F",IF(AND(C115="Child",A114="F"),"G",IF(AND(C115="Child",A114="G"),"H",IF(AND(C115="Child",A114="H"),"I",IF(AND(C115="Child",A114="I"),"J",""))))))))))</f>
      </c>
      <c r="B115" t="s" s="83">
        <f>IF(C115="Employee",B114+1,IF(C115="","",B114))</f>
      </c>
      <c r="C115" s="84"/>
      <c r="D115" s="85"/>
      <c r="E115" s="85"/>
      <c r="F115" s="84"/>
      <c r="G115" s="87"/>
      <c r="H115" s="95"/>
      <c r="I115" s="84"/>
      <c r="J115" s="84"/>
      <c r="K115" s="84"/>
      <c r="L115" s="89"/>
      <c r="M115" s="84"/>
      <c r="N115" s="81"/>
      <c r="O115" s="7"/>
      <c r="P115" s="7"/>
      <c r="Q115" s="7"/>
      <c r="R115" t="s" s="92">
        <f>IF(H115="","",H115*1)</f>
      </c>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row>
    <row r="116" ht="15.75" customHeight="1">
      <c r="A116" t="s" s="77">
        <f>IF(AND(C116="Child",A115=""),"A",IF(AND(C116="Child",A115="A"),"B",IF(AND(C116="Child",A115="B"),"C",IF(AND(C116="Child",A115="C"),"D",IF(AND(C116="Child",A115="D"),"E",IF(AND(C116="Child",A115="E"),"F",IF(AND(C116="Child",A115="F"),"G",IF(AND(C116="Child",A115="G"),"H",IF(AND(C116="Child",A115="H"),"I",IF(AND(C116="Child",A115="I"),"J",""))))))))))</f>
      </c>
      <c r="B116" t="s" s="83">
        <f>IF(C116="Employee",B115+1,IF(C116="","",B115))</f>
      </c>
      <c r="C116" s="84"/>
      <c r="D116" s="85"/>
      <c r="E116" s="85"/>
      <c r="F116" s="84"/>
      <c r="G116" s="87"/>
      <c r="H116" s="95"/>
      <c r="I116" s="84"/>
      <c r="J116" s="84"/>
      <c r="K116" s="84"/>
      <c r="L116" s="89"/>
      <c r="M116" s="84"/>
      <c r="N116" s="81"/>
      <c r="O116" s="7"/>
      <c r="P116" s="7"/>
      <c r="Q116" s="7"/>
      <c r="R116" t="s" s="92">
        <f>IF(H116="","",H116*1)</f>
      </c>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row>
    <row r="117" ht="15.75" customHeight="1">
      <c r="A117" t="s" s="77">
        <f>IF(AND(C117="Child",A116=""),"A",IF(AND(C117="Child",A116="A"),"B",IF(AND(C117="Child",A116="B"),"C",IF(AND(C117="Child",A116="C"),"D",IF(AND(C117="Child",A116="D"),"E",IF(AND(C117="Child",A116="E"),"F",IF(AND(C117="Child",A116="F"),"G",IF(AND(C117="Child",A116="G"),"H",IF(AND(C117="Child",A116="H"),"I",IF(AND(C117="Child",A116="I"),"J",""))))))))))</f>
      </c>
      <c r="B117" t="s" s="83">
        <f>IF(C117="Employee",B116+1,IF(C117="","",B116))</f>
      </c>
      <c r="C117" s="84"/>
      <c r="D117" s="85"/>
      <c r="E117" s="85"/>
      <c r="F117" s="84"/>
      <c r="G117" s="87"/>
      <c r="H117" s="95"/>
      <c r="I117" s="84"/>
      <c r="J117" s="84"/>
      <c r="K117" s="84"/>
      <c r="L117" s="89"/>
      <c r="M117" s="84"/>
      <c r="N117" s="81"/>
      <c r="O117" s="7"/>
      <c r="P117" s="7"/>
      <c r="Q117" s="7"/>
      <c r="R117" t="s" s="92">
        <f>IF(H117="","",H117*1)</f>
      </c>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row>
    <row r="118" ht="15.75" customHeight="1">
      <c r="A118" t="s" s="77">
        <f>IF(AND(C118="Child",A117=""),"A",IF(AND(C118="Child",A117="A"),"B",IF(AND(C118="Child",A117="B"),"C",IF(AND(C118="Child",A117="C"),"D",IF(AND(C118="Child",A117="D"),"E",IF(AND(C118="Child",A117="E"),"F",IF(AND(C118="Child",A117="F"),"G",IF(AND(C118="Child",A117="G"),"H",IF(AND(C118="Child",A117="H"),"I",IF(AND(C118="Child",A117="I"),"J",""))))))))))</f>
      </c>
      <c r="B118" t="s" s="83">
        <f>IF(C118="Employee",B117+1,IF(C118="","",B117))</f>
      </c>
      <c r="C118" s="84"/>
      <c r="D118" s="85"/>
      <c r="E118" s="85"/>
      <c r="F118" s="84"/>
      <c r="G118" s="87"/>
      <c r="H118" s="95"/>
      <c r="I118" s="84"/>
      <c r="J118" s="84"/>
      <c r="K118" s="84"/>
      <c r="L118" s="89"/>
      <c r="M118" s="84"/>
      <c r="N118" s="81"/>
      <c r="O118" s="7"/>
      <c r="P118" s="7"/>
      <c r="Q118" s="7"/>
      <c r="R118" t="s" s="92">
        <f>IF(H118="","",H118*1)</f>
      </c>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row>
    <row r="119" ht="15.75" customHeight="1">
      <c r="A119" t="s" s="77">
        <f>IF(AND(C119="Child",A118=""),"A",IF(AND(C119="Child",A118="A"),"B",IF(AND(C119="Child",A118="B"),"C",IF(AND(C119="Child",A118="C"),"D",IF(AND(C119="Child",A118="D"),"E",IF(AND(C119="Child",A118="E"),"F",IF(AND(C119="Child",A118="F"),"G",IF(AND(C119="Child",A118="G"),"H",IF(AND(C119="Child",A118="H"),"I",IF(AND(C119="Child",A118="I"),"J",""))))))))))</f>
      </c>
      <c r="B119" t="s" s="83">
        <f>IF(C119="Employee",B118+1,IF(C119="","",B118))</f>
      </c>
      <c r="C119" s="84"/>
      <c r="D119" s="85"/>
      <c r="E119" s="85"/>
      <c r="F119" s="84"/>
      <c r="G119" s="87"/>
      <c r="H119" s="95"/>
      <c r="I119" s="84"/>
      <c r="J119" s="84"/>
      <c r="K119" s="84"/>
      <c r="L119" s="89"/>
      <c r="M119" s="84"/>
      <c r="N119" s="81"/>
      <c r="O119" s="7"/>
      <c r="P119" s="7"/>
      <c r="Q119" s="7"/>
      <c r="R119" t="s" s="92">
        <f>IF(H119="","",H119*1)</f>
      </c>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row>
    <row r="120" ht="15.75" customHeight="1">
      <c r="A120" t="s" s="77">
        <f>IF(AND(C120="Child",A119=""),"A",IF(AND(C120="Child",A119="A"),"B",IF(AND(C120="Child",A119="B"),"C",IF(AND(C120="Child",A119="C"),"D",IF(AND(C120="Child",A119="D"),"E",IF(AND(C120="Child",A119="E"),"F",IF(AND(C120="Child",A119="F"),"G",IF(AND(C120="Child",A119="G"),"H",IF(AND(C120="Child",A119="H"),"I",IF(AND(C120="Child",A119="I"),"J",""))))))))))</f>
      </c>
      <c r="B120" t="s" s="83">
        <f>IF(C120="Employee",B119+1,IF(C120="","",B119))</f>
      </c>
      <c r="C120" s="84"/>
      <c r="D120" s="85"/>
      <c r="E120" s="85"/>
      <c r="F120" s="84"/>
      <c r="G120" s="87"/>
      <c r="H120" s="95"/>
      <c r="I120" s="84"/>
      <c r="J120" s="84"/>
      <c r="K120" s="84"/>
      <c r="L120" s="89"/>
      <c r="M120" s="84"/>
      <c r="N120" s="81"/>
      <c r="O120" s="7"/>
      <c r="P120" s="7"/>
      <c r="Q120" s="7"/>
      <c r="R120" t="s" s="92">
        <f>IF(H120="","",H120*1)</f>
      </c>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row>
    <row r="121" ht="15.75" customHeight="1">
      <c r="A121" t="s" s="77">
        <f>IF(AND(C121="Child",A120=""),"A",IF(AND(C121="Child",A120="A"),"B",IF(AND(C121="Child",A120="B"),"C",IF(AND(C121="Child",A120="C"),"D",IF(AND(C121="Child",A120="D"),"E",IF(AND(C121="Child",A120="E"),"F",IF(AND(C121="Child",A120="F"),"G",IF(AND(C121="Child",A120="G"),"H",IF(AND(C121="Child",A120="H"),"I",IF(AND(C121="Child",A120="I"),"J",""))))))))))</f>
      </c>
      <c r="B121" t="s" s="83">
        <f>IF(C121="Employee",B120+1,IF(C121="","",B120))</f>
      </c>
      <c r="C121" s="84"/>
      <c r="D121" s="85"/>
      <c r="E121" s="85"/>
      <c r="F121" s="84"/>
      <c r="G121" s="87"/>
      <c r="H121" s="95"/>
      <c r="I121" s="84"/>
      <c r="J121" s="84"/>
      <c r="K121" s="84"/>
      <c r="L121" s="89"/>
      <c r="M121" s="84"/>
      <c r="N121" s="81"/>
      <c r="O121" s="7"/>
      <c r="P121" s="7"/>
      <c r="Q121" s="7"/>
      <c r="R121" t="s" s="92">
        <f>IF(H121="","",H121*1)</f>
      </c>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row>
    <row r="122" ht="15.75" customHeight="1">
      <c r="A122" t="s" s="77">
        <f>IF(AND(C122="Child",A121=""),"A",IF(AND(C122="Child",A121="A"),"B",IF(AND(C122="Child",A121="B"),"C",IF(AND(C122="Child",A121="C"),"D",IF(AND(C122="Child",A121="D"),"E",IF(AND(C122="Child",A121="E"),"F",IF(AND(C122="Child",A121="F"),"G",IF(AND(C122="Child",A121="G"),"H",IF(AND(C122="Child",A121="H"),"I",IF(AND(C122="Child",A121="I"),"J",""))))))))))</f>
      </c>
      <c r="B122" t="s" s="83">
        <f>IF(C122="Employee",B121+1,IF(C122="","",B121))</f>
      </c>
      <c r="C122" s="84"/>
      <c r="D122" s="85"/>
      <c r="E122" s="85"/>
      <c r="F122" s="84"/>
      <c r="G122" s="87"/>
      <c r="H122" s="95"/>
      <c r="I122" s="84"/>
      <c r="J122" s="84"/>
      <c r="K122" s="84"/>
      <c r="L122" s="89"/>
      <c r="M122" s="84"/>
      <c r="N122" s="81"/>
      <c r="O122" s="7"/>
      <c r="P122" s="7"/>
      <c r="Q122" s="7"/>
      <c r="R122" t="s" s="92">
        <f>IF(H122="","",H122*1)</f>
      </c>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row>
    <row r="123" ht="15.75" customHeight="1">
      <c r="A123" t="s" s="77">
        <f>IF(AND(C123="Child",A122=""),"A",IF(AND(C123="Child",A122="A"),"B",IF(AND(C123="Child",A122="B"),"C",IF(AND(C123="Child",A122="C"),"D",IF(AND(C123="Child",A122="D"),"E",IF(AND(C123="Child",A122="E"),"F",IF(AND(C123="Child",A122="F"),"G",IF(AND(C123="Child",A122="G"),"H",IF(AND(C123="Child",A122="H"),"I",IF(AND(C123="Child",A122="I"),"J",""))))))))))</f>
      </c>
      <c r="B123" t="s" s="83">
        <f>IF(C123="Employee",B122+1,IF(C123="","",B122))</f>
      </c>
      <c r="C123" s="84"/>
      <c r="D123" s="85"/>
      <c r="E123" s="85"/>
      <c r="F123" s="84"/>
      <c r="G123" s="87"/>
      <c r="H123" s="95"/>
      <c r="I123" s="84"/>
      <c r="J123" s="84"/>
      <c r="K123" s="84"/>
      <c r="L123" s="89"/>
      <c r="M123" s="84"/>
      <c r="N123" s="81"/>
      <c r="O123" s="7"/>
      <c r="P123" s="7"/>
      <c r="Q123" s="7"/>
      <c r="R123" t="s" s="92">
        <f>IF(H123="","",H123*1)</f>
      </c>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row>
    <row r="124" ht="15.75" customHeight="1">
      <c r="A124" t="s" s="77">
        <f>IF(AND(C124="Child",A123=""),"A",IF(AND(C124="Child",A123="A"),"B",IF(AND(C124="Child",A123="B"),"C",IF(AND(C124="Child",A123="C"),"D",IF(AND(C124="Child",A123="D"),"E",IF(AND(C124="Child",A123="E"),"F",IF(AND(C124="Child",A123="F"),"G",IF(AND(C124="Child",A123="G"),"H",IF(AND(C124="Child",A123="H"),"I",IF(AND(C124="Child",A123="I"),"J",""))))))))))</f>
      </c>
      <c r="B124" t="s" s="83">
        <f>IF(C124="Employee",B123+1,IF(C124="","",B123))</f>
      </c>
      <c r="C124" s="84"/>
      <c r="D124" s="85"/>
      <c r="E124" s="85"/>
      <c r="F124" s="84"/>
      <c r="G124" s="87"/>
      <c r="H124" s="95"/>
      <c r="I124" s="84"/>
      <c r="J124" s="84"/>
      <c r="K124" s="84"/>
      <c r="L124" s="89"/>
      <c r="M124" s="84"/>
      <c r="N124" s="81"/>
      <c r="O124" s="7"/>
      <c r="P124" s="7"/>
      <c r="Q124" s="7"/>
      <c r="R124" t="s" s="92">
        <f>IF(H124="","",H124*1)</f>
      </c>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row>
    <row r="125" ht="15.75" customHeight="1">
      <c r="A125" t="s" s="77">
        <f>IF(AND(C125="Child",A124=""),"A",IF(AND(C125="Child",A124="A"),"B",IF(AND(C125="Child",A124="B"),"C",IF(AND(C125="Child",A124="C"),"D",IF(AND(C125="Child",A124="D"),"E",IF(AND(C125="Child",A124="E"),"F",IF(AND(C125="Child",A124="F"),"G",IF(AND(C125="Child",A124="G"),"H",IF(AND(C125="Child",A124="H"),"I",IF(AND(C125="Child",A124="I"),"J",""))))))))))</f>
      </c>
      <c r="B125" t="s" s="83">
        <f>IF(C125="Employee",B124+1,IF(C125="","",B124))</f>
      </c>
      <c r="C125" s="84"/>
      <c r="D125" s="85"/>
      <c r="E125" s="85"/>
      <c r="F125" s="84"/>
      <c r="G125" s="87"/>
      <c r="H125" s="95"/>
      <c r="I125" s="84"/>
      <c r="J125" s="84"/>
      <c r="K125" s="84"/>
      <c r="L125" s="89"/>
      <c r="M125" s="84"/>
      <c r="N125" s="81"/>
      <c r="O125" s="7"/>
      <c r="P125" s="7"/>
      <c r="Q125" s="7"/>
      <c r="R125" t="s" s="92">
        <f>IF(H125="","",H125*1)</f>
      </c>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row>
    <row r="126" ht="15.75" customHeight="1">
      <c r="A126" t="s" s="77">
        <f>IF(AND(C126="Child",A125=""),"A",IF(AND(C126="Child",A125="A"),"B",IF(AND(C126="Child",A125="B"),"C",IF(AND(C126="Child",A125="C"),"D",IF(AND(C126="Child",A125="D"),"E",IF(AND(C126="Child",A125="E"),"F",IF(AND(C126="Child",A125="F"),"G",IF(AND(C126="Child",A125="G"),"H",IF(AND(C126="Child",A125="H"),"I",IF(AND(C126="Child",A125="I"),"J",""))))))))))</f>
      </c>
      <c r="B126" t="s" s="83">
        <f>IF(C126="Employee",B125+1,IF(C126="","",B125))</f>
      </c>
      <c r="C126" s="84"/>
      <c r="D126" s="85"/>
      <c r="E126" s="85"/>
      <c r="F126" s="84"/>
      <c r="G126" s="87"/>
      <c r="H126" s="95"/>
      <c r="I126" s="84"/>
      <c r="J126" s="84"/>
      <c r="K126" s="84"/>
      <c r="L126" s="89"/>
      <c r="M126" s="84"/>
      <c r="N126" s="81"/>
      <c r="O126" s="7"/>
      <c r="P126" s="7"/>
      <c r="Q126" s="7"/>
      <c r="R126" t="s" s="92">
        <f>IF(H126="","",H126*1)</f>
      </c>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row>
    <row r="127" ht="15.75" customHeight="1">
      <c r="A127" t="s" s="77">
        <f>IF(AND(C127="Child",A126=""),"A",IF(AND(C127="Child",A126="A"),"B",IF(AND(C127="Child",A126="B"),"C",IF(AND(C127="Child",A126="C"),"D",IF(AND(C127="Child",A126="D"),"E",IF(AND(C127="Child",A126="E"),"F",IF(AND(C127="Child",A126="F"),"G",IF(AND(C127="Child",A126="G"),"H",IF(AND(C127="Child",A126="H"),"I",IF(AND(C127="Child",A126="I"),"J",""))))))))))</f>
      </c>
      <c r="B127" t="s" s="83">
        <f>IF(C127="Employee",B126+1,IF(C127="","",B126))</f>
      </c>
      <c r="C127" s="84"/>
      <c r="D127" s="85"/>
      <c r="E127" s="85"/>
      <c r="F127" s="84"/>
      <c r="G127" s="87"/>
      <c r="H127" s="95"/>
      <c r="I127" s="84"/>
      <c r="J127" s="84"/>
      <c r="K127" s="84"/>
      <c r="L127" s="89"/>
      <c r="M127" s="84"/>
      <c r="N127" s="81"/>
      <c r="O127" s="7"/>
      <c r="P127" s="7"/>
      <c r="Q127" s="7"/>
      <c r="R127" t="s" s="92">
        <f>IF(H127="","",H127*1)</f>
      </c>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row>
    <row r="128" ht="15.75" customHeight="1">
      <c r="A128" t="s" s="77">
        <f>IF(AND(C128="Child",A127=""),"A",IF(AND(C128="Child",A127="A"),"B",IF(AND(C128="Child",A127="B"),"C",IF(AND(C128="Child",A127="C"),"D",IF(AND(C128="Child",A127="D"),"E",IF(AND(C128="Child",A127="E"),"F",IF(AND(C128="Child",A127="F"),"G",IF(AND(C128="Child",A127="G"),"H",IF(AND(C128="Child",A127="H"),"I",IF(AND(C128="Child",A127="I"),"J",""))))))))))</f>
      </c>
      <c r="B128" t="s" s="83">
        <f>IF(C128="Employee",B127+1,IF(C128="","",B127))</f>
      </c>
      <c r="C128" s="84"/>
      <c r="D128" s="85"/>
      <c r="E128" s="85"/>
      <c r="F128" s="84"/>
      <c r="G128" s="87"/>
      <c r="H128" s="95"/>
      <c r="I128" s="84"/>
      <c r="J128" s="84"/>
      <c r="K128" s="84"/>
      <c r="L128" s="89"/>
      <c r="M128" s="84"/>
      <c r="N128" s="81"/>
      <c r="O128" s="7"/>
      <c r="P128" s="7"/>
      <c r="Q128" s="7"/>
      <c r="R128" t="s" s="92">
        <f>IF(H128="","",H128*1)</f>
      </c>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row>
    <row r="129" ht="15.75" customHeight="1">
      <c r="A129" t="s" s="77">
        <f>IF(AND(C129="Child",A128=""),"A",IF(AND(C129="Child",A128="A"),"B",IF(AND(C129="Child",A128="B"),"C",IF(AND(C129="Child",A128="C"),"D",IF(AND(C129="Child",A128="D"),"E",IF(AND(C129="Child",A128="E"),"F",IF(AND(C129="Child",A128="F"),"G",IF(AND(C129="Child",A128="G"),"H",IF(AND(C129="Child",A128="H"),"I",IF(AND(C129="Child",A128="I"),"J",""))))))))))</f>
      </c>
      <c r="B129" t="s" s="83">
        <f>IF(C129="Employee",B128+1,IF(C129="","",B128))</f>
      </c>
      <c r="C129" s="84"/>
      <c r="D129" s="85"/>
      <c r="E129" s="85"/>
      <c r="F129" s="84"/>
      <c r="G129" s="87"/>
      <c r="H129" s="95"/>
      <c r="I129" s="84"/>
      <c r="J129" s="84"/>
      <c r="K129" s="84"/>
      <c r="L129" s="89"/>
      <c r="M129" s="84"/>
      <c r="N129" s="81"/>
      <c r="O129" s="7"/>
      <c r="P129" s="7"/>
      <c r="Q129" s="7"/>
      <c r="R129" t="s" s="92">
        <f>IF(H129="","",H129*1)</f>
      </c>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row>
    <row r="130" ht="15.75" customHeight="1">
      <c r="A130" t="s" s="77">
        <f>IF(AND(C130="Child",A129=""),"A",IF(AND(C130="Child",A129="A"),"B",IF(AND(C130="Child",A129="B"),"C",IF(AND(C130="Child",A129="C"),"D",IF(AND(C130="Child",A129="D"),"E",IF(AND(C130="Child",A129="E"),"F",IF(AND(C130="Child",A129="F"),"G",IF(AND(C130="Child",A129="G"),"H",IF(AND(C130="Child",A129="H"),"I",IF(AND(C130="Child",A129="I"),"J",""))))))))))</f>
      </c>
      <c r="B130" t="s" s="83">
        <f>IF(C130="Employee",B129+1,IF(C130="","",B129))</f>
      </c>
      <c r="C130" s="84"/>
      <c r="D130" s="85"/>
      <c r="E130" s="85"/>
      <c r="F130" s="84"/>
      <c r="G130" s="87"/>
      <c r="H130" s="95"/>
      <c r="I130" s="84"/>
      <c r="J130" s="84"/>
      <c r="K130" s="84"/>
      <c r="L130" s="89"/>
      <c r="M130" s="84"/>
      <c r="N130" s="81"/>
      <c r="O130" s="7"/>
      <c r="P130" s="7"/>
      <c r="Q130" s="7"/>
      <c r="R130" t="s" s="92">
        <f>IF(H130="","",H130*1)</f>
      </c>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row>
    <row r="131" ht="15.75" customHeight="1">
      <c r="A131" t="s" s="77">
        <f>IF(AND(C131="Child",A130=""),"A",IF(AND(C131="Child",A130="A"),"B",IF(AND(C131="Child",A130="B"),"C",IF(AND(C131="Child",A130="C"),"D",IF(AND(C131="Child",A130="D"),"E",IF(AND(C131="Child",A130="E"),"F",IF(AND(C131="Child",A130="F"),"G",IF(AND(C131="Child",A130="G"),"H",IF(AND(C131="Child",A130="H"),"I",IF(AND(C131="Child",A130="I"),"J",""))))))))))</f>
      </c>
      <c r="B131" t="s" s="83">
        <f>IF(C131="Employee",B130+1,IF(C131="","",B130))</f>
      </c>
      <c r="C131" s="84"/>
      <c r="D131" s="85"/>
      <c r="E131" s="85"/>
      <c r="F131" s="84"/>
      <c r="G131" s="87"/>
      <c r="H131" s="95"/>
      <c r="I131" s="84"/>
      <c r="J131" s="84"/>
      <c r="K131" s="84"/>
      <c r="L131" s="89"/>
      <c r="M131" s="84"/>
      <c r="N131" s="81"/>
      <c r="O131" s="7"/>
      <c r="P131" s="7"/>
      <c r="Q131" s="7"/>
      <c r="R131" t="s" s="92">
        <f>IF(H131="","",H131*1)</f>
      </c>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row>
    <row r="132" ht="15.75" customHeight="1">
      <c r="A132" t="s" s="77">
        <f>IF(AND(C132="Child",A131=""),"A",IF(AND(C132="Child",A131="A"),"B",IF(AND(C132="Child",A131="B"),"C",IF(AND(C132="Child",A131="C"),"D",IF(AND(C132="Child",A131="D"),"E",IF(AND(C132="Child",A131="E"),"F",IF(AND(C132="Child",A131="F"),"G",IF(AND(C132="Child",A131="G"),"H",IF(AND(C132="Child",A131="H"),"I",IF(AND(C132="Child",A131="I"),"J",""))))))))))</f>
      </c>
      <c r="B132" t="s" s="83">
        <f>IF(C132="Employee",B131+1,IF(C132="","",B131))</f>
      </c>
      <c r="C132" s="84"/>
      <c r="D132" s="85"/>
      <c r="E132" s="85"/>
      <c r="F132" s="84"/>
      <c r="G132" s="87"/>
      <c r="H132" s="95"/>
      <c r="I132" s="84"/>
      <c r="J132" s="84"/>
      <c r="K132" s="84"/>
      <c r="L132" s="89"/>
      <c r="M132" s="84"/>
      <c r="N132" s="81"/>
      <c r="O132" s="7"/>
      <c r="P132" s="7"/>
      <c r="Q132" s="7"/>
      <c r="R132" t="s" s="92">
        <f>IF(H132="","",H132*1)</f>
      </c>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row>
    <row r="133" ht="15.75" customHeight="1">
      <c r="A133" t="s" s="77">
        <f>IF(AND(C133="Child",A132=""),"A",IF(AND(C133="Child",A132="A"),"B",IF(AND(C133="Child",A132="B"),"C",IF(AND(C133="Child",A132="C"),"D",IF(AND(C133="Child",A132="D"),"E",IF(AND(C133="Child",A132="E"),"F",IF(AND(C133="Child",A132="F"),"G",IF(AND(C133="Child",A132="G"),"H",IF(AND(C133="Child",A132="H"),"I",IF(AND(C133="Child",A132="I"),"J",""))))))))))</f>
      </c>
      <c r="B133" t="s" s="83">
        <f>IF(C133="Employee",B132+1,IF(C133="","",B132))</f>
      </c>
      <c r="C133" s="84"/>
      <c r="D133" s="85"/>
      <c r="E133" s="85"/>
      <c r="F133" s="84"/>
      <c r="G133" s="87"/>
      <c r="H133" s="95"/>
      <c r="I133" s="84"/>
      <c r="J133" s="84"/>
      <c r="K133" s="84"/>
      <c r="L133" s="89"/>
      <c r="M133" s="84"/>
      <c r="N133" s="81"/>
      <c r="O133" s="7"/>
      <c r="P133" s="7"/>
      <c r="Q133" s="7"/>
      <c r="R133" t="s" s="92">
        <f>IF(H133="","",H133*1)</f>
      </c>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row>
    <row r="134" ht="15.75" customHeight="1">
      <c r="A134" t="s" s="77">
        <f>IF(AND(C134="Child",A133=""),"A",IF(AND(C134="Child",A133="A"),"B",IF(AND(C134="Child",A133="B"),"C",IF(AND(C134="Child",A133="C"),"D",IF(AND(C134="Child",A133="D"),"E",IF(AND(C134="Child",A133="E"),"F",IF(AND(C134="Child",A133="F"),"G",IF(AND(C134="Child",A133="G"),"H",IF(AND(C134="Child",A133="H"),"I",IF(AND(C134="Child",A133="I"),"J",""))))))))))</f>
      </c>
      <c r="B134" t="s" s="83">
        <f>IF(C134="Employee",B133+1,IF(C134="","",B133))</f>
      </c>
      <c r="C134" s="84"/>
      <c r="D134" s="85"/>
      <c r="E134" s="85"/>
      <c r="F134" s="84"/>
      <c r="G134" s="87"/>
      <c r="H134" s="95"/>
      <c r="I134" s="84"/>
      <c r="J134" s="84"/>
      <c r="K134" s="84"/>
      <c r="L134" s="89"/>
      <c r="M134" s="84"/>
      <c r="N134" s="81"/>
      <c r="O134" s="7"/>
      <c r="P134" s="7"/>
      <c r="Q134" s="7"/>
      <c r="R134" t="s" s="92">
        <f>IF(H134="","",H134*1)</f>
      </c>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row>
    <row r="135" ht="15.75" customHeight="1">
      <c r="A135" t="s" s="77">
        <f>IF(AND(C135="Child",A134=""),"A",IF(AND(C135="Child",A134="A"),"B",IF(AND(C135="Child",A134="B"),"C",IF(AND(C135="Child",A134="C"),"D",IF(AND(C135="Child",A134="D"),"E",IF(AND(C135="Child",A134="E"),"F",IF(AND(C135="Child",A134="F"),"G",IF(AND(C135="Child",A134="G"),"H",IF(AND(C135="Child",A134="H"),"I",IF(AND(C135="Child",A134="I"),"J",""))))))))))</f>
      </c>
      <c r="B135" t="s" s="83">
        <f>IF(C135="Employee",B134+1,IF(C135="","",B134))</f>
      </c>
      <c r="C135" s="84"/>
      <c r="D135" s="85"/>
      <c r="E135" s="85"/>
      <c r="F135" s="84"/>
      <c r="G135" s="87"/>
      <c r="H135" s="95"/>
      <c r="I135" s="84"/>
      <c r="J135" s="84"/>
      <c r="K135" s="84"/>
      <c r="L135" s="89"/>
      <c r="M135" s="84"/>
      <c r="N135" s="81"/>
      <c r="O135" s="7"/>
      <c r="P135" s="7"/>
      <c r="Q135" s="7"/>
      <c r="R135" t="s" s="92">
        <f>IF(H135="","",H135*1)</f>
      </c>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row>
    <row r="136" ht="15.75" customHeight="1">
      <c r="A136" t="s" s="77">
        <f>IF(AND(C136="Child",A135=""),"A",IF(AND(C136="Child",A135="A"),"B",IF(AND(C136="Child",A135="B"),"C",IF(AND(C136="Child",A135="C"),"D",IF(AND(C136="Child",A135="D"),"E",IF(AND(C136="Child",A135="E"),"F",IF(AND(C136="Child",A135="F"),"G",IF(AND(C136="Child",A135="G"),"H",IF(AND(C136="Child",A135="H"),"I",IF(AND(C136="Child",A135="I"),"J",""))))))))))</f>
      </c>
      <c r="B136" t="s" s="83">
        <f>IF(C136="Employee",B135+1,IF(C136="","",B135))</f>
      </c>
      <c r="C136" s="84"/>
      <c r="D136" s="85"/>
      <c r="E136" s="85"/>
      <c r="F136" s="84"/>
      <c r="G136" s="87"/>
      <c r="H136" s="95"/>
      <c r="I136" s="84"/>
      <c r="J136" s="84"/>
      <c r="K136" s="84"/>
      <c r="L136" s="89"/>
      <c r="M136" s="84"/>
      <c r="N136" s="81"/>
      <c r="O136" s="7"/>
      <c r="P136" s="7"/>
      <c r="Q136" s="7"/>
      <c r="R136" t="s" s="92">
        <f>IF(H136="","",H136*1)</f>
      </c>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row>
    <row r="137" ht="15.75" customHeight="1">
      <c r="A137" t="s" s="77">
        <f>IF(AND(C137="Child",A136=""),"A",IF(AND(C137="Child",A136="A"),"B",IF(AND(C137="Child",A136="B"),"C",IF(AND(C137="Child",A136="C"),"D",IF(AND(C137="Child",A136="D"),"E",IF(AND(C137="Child",A136="E"),"F",IF(AND(C137="Child",A136="F"),"G",IF(AND(C137="Child",A136="G"),"H",IF(AND(C137="Child",A136="H"),"I",IF(AND(C137="Child",A136="I"),"J",""))))))))))</f>
      </c>
      <c r="B137" t="s" s="83">
        <f>IF(C137="Employee",B136+1,IF(C137="","",B136))</f>
      </c>
      <c r="C137" s="84"/>
      <c r="D137" s="85"/>
      <c r="E137" s="85"/>
      <c r="F137" s="84"/>
      <c r="G137" s="87"/>
      <c r="H137" s="95"/>
      <c r="I137" s="84"/>
      <c r="J137" s="84"/>
      <c r="K137" s="84"/>
      <c r="L137" s="89"/>
      <c r="M137" s="84"/>
      <c r="N137" s="81"/>
      <c r="O137" s="7"/>
      <c r="P137" s="7"/>
      <c r="Q137" s="7"/>
      <c r="R137" t="s" s="92">
        <f>IF(H137="","",H137*1)</f>
      </c>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row>
    <row r="138" ht="15.75" customHeight="1">
      <c r="A138" t="s" s="77">
        <f>IF(AND(C138="Child",A137=""),"A",IF(AND(C138="Child",A137="A"),"B",IF(AND(C138="Child",A137="B"),"C",IF(AND(C138="Child",A137="C"),"D",IF(AND(C138="Child",A137="D"),"E",IF(AND(C138="Child",A137="E"),"F",IF(AND(C138="Child",A137="F"),"G",IF(AND(C138="Child",A137="G"),"H",IF(AND(C138="Child",A137="H"),"I",IF(AND(C138="Child",A137="I"),"J",""))))))))))</f>
      </c>
      <c r="B138" t="s" s="83">
        <f>IF(C138="Employee",B137+1,IF(C138="","",B137))</f>
      </c>
      <c r="C138" s="84"/>
      <c r="D138" s="85"/>
      <c r="E138" s="85"/>
      <c r="F138" s="84"/>
      <c r="G138" s="87"/>
      <c r="H138" s="95"/>
      <c r="I138" s="84"/>
      <c r="J138" s="84"/>
      <c r="K138" s="84"/>
      <c r="L138" s="89"/>
      <c r="M138" s="84"/>
      <c r="N138" s="81"/>
      <c r="O138" s="7"/>
      <c r="P138" s="7"/>
      <c r="Q138" s="7"/>
      <c r="R138" t="s" s="92">
        <f>IF(H138="","",H138*1)</f>
      </c>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row>
    <row r="139" ht="15.75" customHeight="1">
      <c r="A139" t="s" s="77">
        <f>IF(AND(C139="Child",A138=""),"A",IF(AND(C139="Child",A138="A"),"B",IF(AND(C139="Child",A138="B"),"C",IF(AND(C139="Child",A138="C"),"D",IF(AND(C139="Child",A138="D"),"E",IF(AND(C139="Child",A138="E"),"F",IF(AND(C139="Child",A138="F"),"G",IF(AND(C139="Child",A138="G"),"H",IF(AND(C139="Child",A138="H"),"I",IF(AND(C139="Child",A138="I"),"J",""))))))))))</f>
      </c>
      <c r="B139" t="s" s="83">
        <f>IF(C139="Employee",B138+1,IF(C139="","",B138))</f>
      </c>
      <c r="C139" s="84"/>
      <c r="D139" s="85"/>
      <c r="E139" s="85"/>
      <c r="F139" s="84"/>
      <c r="G139" s="87"/>
      <c r="H139" s="95"/>
      <c r="I139" s="84"/>
      <c r="J139" s="84"/>
      <c r="K139" s="84"/>
      <c r="L139" s="89"/>
      <c r="M139" s="84"/>
      <c r="N139" s="81"/>
      <c r="O139" s="7"/>
      <c r="P139" s="7"/>
      <c r="Q139" s="7"/>
      <c r="R139" t="s" s="92">
        <f>IF(H139="","",H139*1)</f>
      </c>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row>
    <row r="140" ht="15.75" customHeight="1">
      <c r="A140" t="s" s="77">
        <f>IF(AND(C140="Child",A139=""),"A",IF(AND(C140="Child",A139="A"),"B",IF(AND(C140="Child",A139="B"),"C",IF(AND(C140="Child",A139="C"),"D",IF(AND(C140="Child",A139="D"),"E",IF(AND(C140="Child",A139="E"),"F",IF(AND(C140="Child",A139="F"),"G",IF(AND(C140="Child",A139="G"),"H",IF(AND(C140="Child",A139="H"),"I",IF(AND(C140="Child",A139="I"),"J",""))))))))))</f>
      </c>
      <c r="B140" t="s" s="83">
        <f>IF(C140="Employee",B139+1,IF(C140="","",B139))</f>
      </c>
      <c r="C140" s="84"/>
      <c r="D140" s="85"/>
      <c r="E140" s="85"/>
      <c r="F140" s="84"/>
      <c r="G140" s="87"/>
      <c r="H140" s="95"/>
      <c r="I140" s="84"/>
      <c r="J140" s="84"/>
      <c r="K140" s="84"/>
      <c r="L140" s="89"/>
      <c r="M140" s="84"/>
      <c r="N140" s="81"/>
      <c r="O140" s="7"/>
      <c r="P140" s="7"/>
      <c r="Q140" s="7"/>
      <c r="R140" t="s" s="92">
        <f>IF(H140="","",H140*1)</f>
      </c>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row>
    <row r="141" ht="15.75" customHeight="1">
      <c r="A141" t="s" s="77">
        <f>IF(AND(C141="Child",A140=""),"A",IF(AND(C141="Child",A140="A"),"B",IF(AND(C141="Child",A140="B"),"C",IF(AND(C141="Child",A140="C"),"D",IF(AND(C141="Child",A140="D"),"E",IF(AND(C141="Child",A140="E"),"F",IF(AND(C141="Child",A140="F"),"G",IF(AND(C141="Child",A140="G"),"H",IF(AND(C141="Child",A140="H"),"I",IF(AND(C141="Child",A140="I"),"J",""))))))))))</f>
      </c>
      <c r="B141" t="s" s="83">
        <f>IF(C141="Employee",B140+1,IF(C141="","",B140))</f>
      </c>
      <c r="C141" s="84"/>
      <c r="D141" s="85"/>
      <c r="E141" s="85"/>
      <c r="F141" s="84"/>
      <c r="G141" s="87"/>
      <c r="H141" s="95"/>
      <c r="I141" s="84"/>
      <c r="J141" s="84"/>
      <c r="K141" s="84"/>
      <c r="L141" s="89"/>
      <c r="M141" s="84"/>
      <c r="N141" s="81"/>
      <c r="O141" s="7"/>
      <c r="P141" s="7"/>
      <c r="Q141" s="7"/>
      <c r="R141" t="s" s="92">
        <f>IF(H141="","",H141*1)</f>
      </c>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row>
    <row r="142" ht="15.75" customHeight="1">
      <c r="A142" t="s" s="77">
        <f>IF(AND(C142="Child",A141=""),"A",IF(AND(C142="Child",A141="A"),"B",IF(AND(C142="Child",A141="B"),"C",IF(AND(C142="Child",A141="C"),"D",IF(AND(C142="Child",A141="D"),"E",IF(AND(C142="Child",A141="E"),"F",IF(AND(C142="Child",A141="F"),"G",IF(AND(C142="Child",A141="G"),"H",IF(AND(C142="Child",A141="H"),"I",IF(AND(C142="Child",A141="I"),"J",""))))))))))</f>
      </c>
      <c r="B142" t="s" s="83">
        <f>IF(C142="Employee",B141+1,IF(C142="","",B141))</f>
      </c>
      <c r="C142" s="84"/>
      <c r="D142" s="85"/>
      <c r="E142" s="85"/>
      <c r="F142" s="84"/>
      <c r="G142" s="87"/>
      <c r="H142" s="95"/>
      <c r="I142" s="84"/>
      <c r="J142" s="84"/>
      <c r="K142" s="84"/>
      <c r="L142" s="89"/>
      <c r="M142" s="84"/>
      <c r="N142" s="81"/>
      <c r="O142" s="7"/>
      <c r="P142" s="7"/>
      <c r="Q142" s="7"/>
      <c r="R142" t="s" s="92">
        <f>IF(H142="","",H142*1)</f>
      </c>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row>
    <row r="143" ht="15.75" customHeight="1">
      <c r="A143" t="s" s="77">
        <f>IF(AND(C143="Child",A142=""),"A",IF(AND(C143="Child",A142="A"),"B",IF(AND(C143="Child",A142="B"),"C",IF(AND(C143="Child",A142="C"),"D",IF(AND(C143="Child",A142="D"),"E",IF(AND(C143="Child",A142="E"),"F",IF(AND(C143="Child",A142="F"),"G",IF(AND(C143="Child",A142="G"),"H",IF(AND(C143="Child",A142="H"),"I",IF(AND(C143="Child",A142="I"),"J",""))))))))))</f>
      </c>
      <c r="B143" t="s" s="83">
        <f>IF(C143="Employee",B142+1,IF(C143="","",B142))</f>
      </c>
      <c r="C143" s="84"/>
      <c r="D143" s="85"/>
      <c r="E143" s="85"/>
      <c r="F143" s="84"/>
      <c r="G143" s="87"/>
      <c r="H143" s="95"/>
      <c r="I143" s="84"/>
      <c r="J143" s="84"/>
      <c r="K143" s="84"/>
      <c r="L143" s="89"/>
      <c r="M143" s="84"/>
      <c r="N143" s="81"/>
      <c r="O143" s="7"/>
      <c r="P143" s="7"/>
      <c r="Q143" s="7"/>
      <c r="R143" t="s" s="92">
        <f>IF(H143="","",H143*1)</f>
      </c>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row>
    <row r="144" ht="15.75" customHeight="1">
      <c r="A144" t="s" s="77">
        <f>IF(AND(C144="Child",A143=""),"A",IF(AND(C144="Child",A143="A"),"B",IF(AND(C144="Child",A143="B"),"C",IF(AND(C144="Child",A143="C"),"D",IF(AND(C144="Child",A143="D"),"E",IF(AND(C144="Child",A143="E"),"F",IF(AND(C144="Child",A143="F"),"G",IF(AND(C144="Child",A143="G"),"H",IF(AND(C144="Child",A143="H"),"I",IF(AND(C144="Child",A143="I"),"J",""))))))))))</f>
      </c>
      <c r="B144" t="s" s="83">
        <f>IF(C144="Employee",B143+1,IF(C144="","",B143))</f>
      </c>
      <c r="C144" s="84"/>
      <c r="D144" s="85"/>
      <c r="E144" s="85"/>
      <c r="F144" s="84"/>
      <c r="G144" s="87"/>
      <c r="H144" s="95"/>
      <c r="I144" s="84"/>
      <c r="J144" s="84"/>
      <c r="K144" s="84"/>
      <c r="L144" s="89"/>
      <c r="M144" s="84"/>
      <c r="N144" s="81"/>
      <c r="O144" s="7"/>
      <c r="P144" s="7"/>
      <c r="Q144" s="7"/>
      <c r="R144" t="s" s="92">
        <f>IF(H144="","",H144*1)</f>
      </c>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row>
    <row r="145" ht="15.75" customHeight="1">
      <c r="A145" t="s" s="77">
        <f>IF(AND(C145="Child",A144=""),"A",IF(AND(C145="Child",A144="A"),"B",IF(AND(C145="Child",A144="B"),"C",IF(AND(C145="Child",A144="C"),"D",IF(AND(C145="Child",A144="D"),"E",IF(AND(C145="Child",A144="E"),"F",IF(AND(C145="Child",A144="F"),"G",IF(AND(C145="Child",A144="G"),"H",IF(AND(C145="Child",A144="H"),"I",IF(AND(C145="Child",A144="I"),"J",""))))))))))</f>
      </c>
      <c r="B145" t="s" s="83">
        <f>IF(C145="Employee",B144+1,IF(C145="","",B144))</f>
      </c>
      <c r="C145" s="84"/>
      <c r="D145" s="85"/>
      <c r="E145" s="85"/>
      <c r="F145" s="84"/>
      <c r="G145" s="87"/>
      <c r="H145" s="95"/>
      <c r="I145" s="84"/>
      <c r="J145" s="84"/>
      <c r="K145" s="84"/>
      <c r="L145" s="89"/>
      <c r="M145" s="84"/>
      <c r="N145" s="81"/>
      <c r="O145" s="7"/>
      <c r="P145" s="7"/>
      <c r="Q145" s="7"/>
      <c r="R145" t="s" s="92">
        <f>IF(H145="","",H145*1)</f>
      </c>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row>
    <row r="146" ht="15.75" customHeight="1">
      <c r="A146" t="s" s="77">
        <f>IF(AND(C146="Child",A145=""),"A",IF(AND(C146="Child",A145="A"),"B",IF(AND(C146="Child",A145="B"),"C",IF(AND(C146="Child",A145="C"),"D",IF(AND(C146="Child",A145="D"),"E",IF(AND(C146="Child",A145="E"),"F",IF(AND(C146="Child",A145="F"),"G",IF(AND(C146="Child",A145="G"),"H",IF(AND(C146="Child",A145="H"),"I",IF(AND(C146="Child",A145="I"),"J",""))))))))))</f>
      </c>
      <c r="B146" t="s" s="83">
        <f>IF(C146="Employee",B145+1,IF(C146="","",B145))</f>
      </c>
      <c r="C146" s="84"/>
      <c r="D146" s="85"/>
      <c r="E146" s="85"/>
      <c r="F146" s="84"/>
      <c r="G146" s="87"/>
      <c r="H146" s="95"/>
      <c r="I146" s="84"/>
      <c r="J146" s="84"/>
      <c r="K146" s="84"/>
      <c r="L146" s="89"/>
      <c r="M146" s="84"/>
      <c r="N146" s="81"/>
      <c r="O146" s="7"/>
      <c r="P146" s="7"/>
      <c r="Q146" s="7"/>
      <c r="R146" t="s" s="92">
        <f>IF(H146="","",H146*1)</f>
      </c>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row>
    <row r="147" ht="15.75" customHeight="1">
      <c r="A147" t="s" s="77">
        <f>IF(AND(C147="Child",A146=""),"A",IF(AND(C147="Child",A146="A"),"B",IF(AND(C147="Child",A146="B"),"C",IF(AND(C147="Child",A146="C"),"D",IF(AND(C147="Child",A146="D"),"E",IF(AND(C147="Child",A146="E"),"F",IF(AND(C147="Child",A146="F"),"G",IF(AND(C147="Child",A146="G"),"H",IF(AND(C147="Child",A146="H"),"I",IF(AND(C147="Child",A146="I"),"J",""))))))))))</f>
      </c>
      <c r="B147" t="s" s="83">
        <f>IF(C147="Employee",B146+1,IF(C147="","",B146))</f>
      </c>
      <c r="C147" s="84"/>
      <c r="D147" s="85"/>
      <c r="E147" s="85"/>
      <c r="F147" s="84"/>
      <c r="G147" s="87"/>
      <c r="H147" s="95"/>
      <c r="I147" s="84"/>
      <c r="J147" s="84"/>
      <c r="K147" s="84"/>
      <c r="L147" s="89"/>
      <c r="M147" s="84"/>
      <c r="N147" s="81"/>
      <c r="O147" s="7"/>
      <c r="P147" s="7"/>
      <c r="Q147" s="7"/>
      <c r="R147" t="s" s="92">
        <f>IF(H147="","",H147*1)</f>
      </c>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row>
    <row r="148" ht="15.75" customHeight="1">
      <c r="A148" t="s" s="77">
        <f>IF(AND(C148="Child",A147=""),"A",IF(AND(C148="Child",A147="A"),"B",IF(AND(C148="Child",A147="B"),"C",IF(AND(C148="Child",A147="C"),"D",IF(AND(C148="Child",A147="D"),"E",IF(AND(C148="Child",A147="E"),"F",IF(AND(C148="Child",A147="F"),"G",IF(AND(C148="Child",A147="G"),"H",IF(AND(C148="Child",A147="H"),"I",IF(AND(C148="Child",A147="I"),"J",""))))))))))</f>
      </c>
      <c r="B148" t="s" s="83">
        <f>IF(C148="Employee",B147+1,IF(C148="","",B147))</f>
      </c>
      <c r="C148" s="84"/>
      <c r="D148" s="85"/>
      <c r="E148" s="85"/>
      <c r="F148" s="84"/>
      <c r="G148" s="87"/>
      <c r="H148" s="95"/>
      <c r="I148" s="84"/>
      <c r="J148" s="84"/>
      <c r="K148" s="84"/>
      <c r="L148" s="89"/>
      <c r="M148" s="84"/>
      <c r="N148" s="81"/>
      <c r="O148" s="7"/>
      <c r="P148" s="7"/>
      <c r="Q148" s="7"/>
      <c r="R148" t="s" s="92">
        <f>IF(H148="","",H148*1)</f>
      </c>
      <c r="S148" s="7"/>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row>
    <row r="149" ht="15.75" customHeight="1">
      <c r="A149" t="s" s="77">
        <f>IF(AND(C149="Child",A148=""),"A",IF(AND(C149="Child",A148="A"),"B",IF(AND(C149="Child",A148="B"),"C",IF(AND(C149="Child",A148="C"),"D",IF(AND(C149="Child",A148="D"),"E",IF(AND(C149="Child",A148="E"),"F",IF(AND(C149="Child",A148="F"),"G",IF(AND(C149="Child",A148="G"),"H",IF(AND(C149="Child",A148="H"),"I",IF(AND(C149="Child",A148="I"),"J",""))))))))))</f>
      </c>
      <c r="B149" t="s" s="83">
        <f>IF(C149="Employee",B148+1,IF(C149="","",B148))</f>
      </c>
      <c r="C149" s="84"/>
      <c r="D149" s="85"/>
      <c r="E149" s="85"/>
      <c r="F149" s="84"/>
      <c r="G149" s="87"/>
      <c r="H149" s="95"/>
      <c r="I149" s="84"/>
      <c r="J149" s="84"/>
      <c r="K149" s="84"/>
      <c r="L149" s="89"/>
      <c r="M149" s="84"/>
      <c r="N149" s="81"/>
      <c r="O149" s="7"/>
      <c r="P149" s="7"/>
      <c r="Q149" s="7"/>
      <c r="R149" t="s" s="92">
        <f>IF(H149="","",H149*1)</f>
      </c>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row>
    <row r="150" ht="15.75" customHeight="1">
      <c r="A150" t="s" s="77">
        <f>IF(AND(C150="Child",A149=""),"A",IF(AND(C150="Child",A149="A"),"B",IF(AND(C150="Child",A149="B"),"C",IF(AND(C150="Child",A149="C"),"D",IF(AND(C150="Child",A149="D"),"E",IF(AND(C150="Child",A149="E"),"F",IF(AND(C150="Child",A149="F"),"G",IF(AND(C150="Child",A149="G"),"H",IF(AND(C150="Child",A149="H"),"I",IF(AND(C150="Child",A149="I"),"J",""))))))))))</f>
      </c>
      <c r="B150" t="s" s="83">
        <f>IF(C150="Employee",B149+1,IF(C150="","",B149))</f>
      </c>
      <c r="C150" s="84"/>
      <c r="D150" s="85"/>
      <c r="E150" s="85"/>
      <c r="F150" s="84"/>
      <c r="G150" s="87"/>
      <c r="H150" s="95"/>
      <c r="I150" s="84"/>
      <c r="J150" s="84"/>
      <c r="K150" s="84"/>
      <c r="L150" s="89"/>
      <c r="M150" s="84"/>
      <c r="N150" s="81"/>
      <c r="O150" s="7"/>
      <c r="P150" s="7"/>
      <c r="Q150" s="7"/>
      <c r="R150" t="s" s="92">
        <f>IF(H150="","",H150*1)</f>
      </c>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row>
    <row r="151" ht="15.75" customHeight="1">
      <c r="A151" t="s" s="77">
        <f>IF(AND(C151="Child",A150=""),"A",IF(AND(C151="Child",A150="A"),"B",IF(AND(C151="Child",A150="B"),"C",IF(AND(C151="Child",A150="C"),"D",IF(AND(C151="Child",A150="D"),"E",IF(AND(C151="Child",A150="E"),"F",IF(AND(C151="Child",A150="F"),"G",IF(AND(C151="Child",A150="G"),"H",IF(AND(C151="Child",A150="H"),"I",IF(AND(C151="Child",A150="I"),"J",""))))))))))</f>
      </c>
      <c r="B151" t="s" s="83">
        <f>IF(C151="Employee",B150+1,IF(C151="","",B150))</f>
      </c>
      <c r="C151" s="84"/>
      <c r="D151" s="85"/>
      <c r="E151" s="85"/>
      <c r="F151" s="84"/>
      <c r="G151" s="87"/>
      <c r="H151" s="95"/>
      <c r="I151" s="84"/>
      <c r="J151" s="84"/>
      <c r="K151" s="84"/>
      <c r="L151" s="89"/>
      <c r="M151" s="84"/>
      <c r="N151" s="81"/>
      <c r="O151" s="7"/>
      <c r="P151" s="7"/>
      <c r="Q151" s="7"/>
      <c r="R151" t="s" s="92">
        <f>IF(H151="","",H151*1)</f>
      </c>
      <c r="S151" s="7"/>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row>
    <row r="152" ht="15.75" customHeight="1">
      <c r="A152" t="s" s="77">
        <f>IF(AND(C152="Child",A151=""),"A",IF(AND(C152="Child",A151="A"),"B",IF(AND(C152="Child",A151="B"),"C",IF(AND(C152="Child",A151="C"),"D",IF(AND(C152="Child",A151="D"),"E",IF(AND(C152="Child",A151="E"),"F",IF(AND(C152="Child",A151="F"),"G",IF(AND(C152="Child",A151="G"),"H",IF(AND(C152="Child",A151="H"),"I",IF(AND(C152="Child",A151="I"),"J",""))))))))))</f>
      </c>
      <c r="B152" t="s" s="83">
        <f>IF(C152="Employee",B151+1,IF(C152="","",B151))</f>
      </c>
      <c r="C152" s="84"/>
      <c r="D152" s="85"/>
      <c r="E152" s="85"/>
      <c r="F152" s="84"/>
      <c r="G152" s="87"/>
      <c r="H152" s="95"/>
      <c r="I152" s="84"/>
      <c r="J152" s="84"/>
      <c r="K152" s="84"/>
      <c r="L152" s="89"/>
      <c r="M152" s="84"/>
      <c r="N152" s="81"/>
      <c r="O152" s="7"/>
      <c r="P152" s="7"/>
      <c r="Q152" s="7"/>
      <c r="R152" t="s" s="92">
        <f>IF(H152="","",H152*1)</f>
      </c>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row>
    <row r="153" ht="15.75" customHeight="1">
      <c r="A153" t="s" s="77">
        <f>IF(AND(C153="Child",A152=""),"A",IF(AND(C153="Child",A152="A"),"B",IF(AND(C153="Child",A152="B"),"C",IF(AND(C153="Child",A152="C"),"D",IF(AND(C153="Child",A152="D"),"E",IF(AND(C153="Child",A152="E"),"F",IF(AND(C153="Child",A152="F"),"G",IF(AND(C153="Child",A152="G"),"H",IF(AND(C153="Child",A152="H"),"I",IF(AND(C153="Child",A152="I"),"J",""))))))))))</f>
      </c>
      <c r="B153" t="s" s="83">
        <f>IF(C153="Employee",B152+1,IF(C153="","",B152))</f>
      </c>
      <c r="C153" s="84"/>
      <c r="D153" s="85"/>
      <c r="E153" s="85"/>
      <c r="F153" s="84"/>
      <c r="G153" s="87"/>
      <c r="H153" s="95"/>
      <c r="I153" s="84"/>
      <c r="J153" s="84"/>
      <c r="K153" s="84"/>
      <c r="L153" s="89"/>
      <c r="M153" s="84"/>
      <c r="N153" s="81"/>
      <c r="O153" s="7"/>
      <c r="P153" s="7"/>
      <c r="Q153" s="7"/>
      <c r="R153" t="s" s="92">
        <f>IF(H153="","",H153*1)</f>
      </c>
      <c r="S153" s="7"/>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row>
    <row r="154" ht="15.75" customHeight="1">
      <c r="A154" t="s" s="77">
        <f>IF(AND(C154="Child",A153=""),"A",IF(AND(C154="Child",A153="A"),"B",IF(AND(C154="Child",A153="B"),"C",IF(AND(C154="Child",A153="C"),"D",IF(AND(C154="Child",A153="D"),"E",IF(AND(C154="Child",A153="E"),"F",IF(AND(C154="Child",A153="F"),"G",IF(AND(C154="Child",A153="G"),"H",IF(AND(C154="Child",A153="H"),"I",IF(AND(C154="Child",A153="I"),"J",""))))))))))</f>
      </c>
      <c r="B154" t="s" s="83">
        <f>IF(C154="Employee",B153+1,IF(C154="","",B153))</f>
      </c>
      <c r="C154" s="84"/>
      <c r="D154" s="85"/>
      <c r="E154" s="85"/>
      <c r="F154" s="84"/>
      <c r="G154" s="87"/>
      <c r="H154" s="95"/>
      <c r="I154" s="84"/>
      <c r="J154" s="84"/>
      <c r="K154" s="84"/>
      <c r="L154" s="89"/>
      <c r="M154" s="84"/>
      <c r="N154" s="81"/>
      <c r="O154" s="7"/>
      <c r="P154" s="7"/>
      <c r="Q154" s="7"/>
      <c r="R154" t="s" s="92">
        <f>IF(H154="","",H154*1)</f>
      </c>
      <c r="S154" s="7"/>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row>
    <row r="155" ht="15.75" customHeight="1">
      <c r="A155" t="s" s="77">
        <f>IF(AND(C155="Child",A154=""),"A",IF(AND(C155="Child",A154="A"),"B",IF(AND(C155="Child",A154="B"),"C",IF(AND(C155="Child",A154="C"),"D",IF(AND(C155="Child",A154="D"),"E",IF(AND(C155="Child",A154="E"),"F",IF(AND(C155="Child",A154="F"),"G",IF(AND(C155="Child",A154="G"),"H",IF(AND(C155="Child",A154="H"),"I",IF(AND(C155="Child",A154="I"),"J",""))))))))))</f>
      </c>
      <c r="B155" t="s" s="83">
        <f>IF(C155="Employee",B154+1,IF(C155="","",B154))</f>
      </c>
      <c r="C155" s="84"/>
      <c r="D155" s="85"/>
      <c r="E155" s="85"/>
      <c r="F155" s="84"/>
      <c r="G155" s="87"/>
      <c r="H155" s="95"/>
      <c r="I155" s="84"/>
      <c r="J155" s="84"/>
      <c r="K155" s="84"/>
      <c r="L155" s="89"/>
      <c r="M155" s="84"/>
      <c r="N155" s="81"/>
      <c r="O155" s="7"/>
      <c r="P155" s="7"/>
      <c r="Q155" s="7"/>
      <c r="R155" t="s" s="92">
        <f>IF(H155="","",H155*1)</f>
      </c>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row>
    <row r="156" ht="15.75" customHeight="1">
      <c r="A156" t="s" s="77">
        <f>IF(AND(C156="Child",A155=""),"A",IF(AND(C156="Child",A155="A"),"B",IF(AND(C156="Child",A155="B"),"C",IF(AND(C156="Child",A155="C"),"D",IF(AND(C156="Child",A155="D"),"E",IF(AND(C156="Child",A155="E"),"F",IF(AND(C156="Child",A155="F"),"G",IF(AND(C156="Child",A155="G"),"H",IF(AND(C156="Child",A155="H"),"I",IF(AND(C156="Child",A155="I"),"J",""))))))))))</f>
      </c>
      <c r="B156" t="s" s="83">
        <f>IF(C156="Employee",B155+1,IF(C156="","",B155))</f>
      </c>
      <c r="C156" s="84"/>
      <c r="D156" s="85"/>
      <c r="E156" s="85"/>
      <c r="F156" s="84"/>
      <c r="G156" s="87"/>
      <c r="H156" s="95"/>
      <c r="I156" s="84"/>
      <c r="J156" s="84"/>
      <c r="K156" s="84"/>
      <c r="L156" s="89"/>
      <c r="M156" s="84"/>
      <c r="N156" s="81"/>
      <c r="O156" s="7"/>
      <c r="P156" s="7"/>
      <c r="Q156" s="7"/>
      <c r="R156" t="s" s="92">
        <f>IF(H156="","",H156*1)</f>
      </c>
      <c r="S156" s="7"/>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row>
    <row r="157" ht="15.75" customHeight="1">
      <c r="A157" t="s" s="77">
        <f>IF(AND(C157="Child",A156=""),"A",IF(AND(C157="Child",A156="A"),"B",IF(AND(C157="Child",A156="B"),"C",IF(AND(C157="Child",A156="C"),"D",IF(AND(C157="Child",A156="D"),"E",IF(AND(C157="Child",A156="E"),"F",IF(AND(C157="Child",A156="F"),"G",IF(AND(C157="Child",A156="G"),"H",IF(AND(C157="Child",A156="H"),"I",IF(AND(C157="Child",A156="I"),"J",""))))))))))</f>
      </c>
      <c r="B157" t="s" s="83">
        <f>IF(C157="Employee",B156+1,IF(C157="","",B156))</f>
      </c>
      <c r="C157" s="84"/>
      <c r="D157" s="85"/>
      <c r="E157" s="85"/>
      <c r="F157" s="84"/>
      <c r="G157" s="87"/>
      <c r="H157" s="95"/>
      <c r="I157" s="84"/>
      <c r="J157" s="84"/>
      <c r="K157" s="84"/>
      <c r="L157" s="89"/>
      <c r="M157" s="84"/>
      <c r="N157" s="81"/>
      <c r="O157" s="7"/>
      <c r="P157" s="7"/>
      <c r="Q157" s="7"/>
      <c r="R157" t="s" s="92">
        <f>IF(H157="","",H157*1)</f>
      </c>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row>
    <row r="158" ht="15.75" customHeight="1">
      <c r="A158" t="s" s="77">
        <f>IF(AND(C158="Child",A157=""),"A",IF(AND(C158="Child",A157="A"),"B",IF(AND(C158="Child",A157="B"),"C",IF(AND(C158="Child",A157="C"),"D",IF(AND(C158="Child",A157="D"),"E",IF(AND(C158="Child",A157="E"),"F",IF(AND(C158="Child",A157="F"),"G",IF(AND(C158="Child",A157="G"),"H",IF(AND(C158="Child",A157="H"),"I",IF(AND(C158="Child",A157="I"),"J",""))))))))))</f>
      </c>
      <c r="B158" t="s" s="83">
        <f>IF(C158="Employee",B157+1,IF(C158="","",B157))</f>
      </c>
      <c r="C158" s="84"/>
      <c r="D158" s="85"/>
      <c r="E158" s="85"/>
      <c r="F158" s="84"/>
      <c r="G158" s="87"/>
      <c r="H158" s="95"/>
      <c r="I158" s="84"/>
      <c r="J158" s="84"/>
      <c r="K158" s="84"/>
      <c r="L158" s="89"/>
      <c r="M158" s="84"/>
      <c r="N158" s="81"/>
      <c r="O158" s="7"/>
      <c r="P158" s="7"/>
      <c r="Q158" s="7"/>
      <c r="R158" t="s" s="92">
        <f>IF(H158="","",H158*1)</f>
      </c>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row>
    <row r="159" ht="15.75" customHeight="1">
      <c r="A159" t="s" s="77">
        <f>IF(AND(C159="Child",A158=""),"A",IF(AND(C159="Child",A158="A"),"B",IF(AND(C159="Child",A158="B"),"C",IF(AND(C159="Child",A158="C"),"D",IF(AND(C159="Child",A158="D"),"E",IF(AND(C159="Child",A158="E"),"F",IF(AND(C159="Child",A158="F"),"G",IF(AND(C159="Child",A158="G"),"H",IF(AND(C159="Child",A158="H"),"I",IF(AND(C159="Child",A158="I"),"J",""))))))))))</f>
      </c>
      <c r="B159" t="s" s="83">
        <f>IF(C159="Employee",B158+1,IF(C159="","",B158))</f>
      </c>
      <c r="C159" s="84"/>
      <c r="D159" s="85"/>
      <c r="E159" s="85"/>
      <c r="F159" s="84"/>
      <c r="G159" s="87"/>
      <c r="H159" s="95"/>
      <c r="I159" s="84"/>
      <c r="J159" s="84"/>
      <c r="K159" s="84"/>
      <c r="L159" s="89"/>
      <c r="M159" s="84"/>
      <c r="N159" s="81"/>
      <c r="O159" s="7"/>
      <c r="P159" s="7"/>
      <c r="Q159" s="7"/>
      <c r="R159" t="s" s="92">
        <f>IF(H159="","",H159*1)</f>
      </c>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row>
    <row r="160" ht="15.75" customHeight="1">
      <c r="A160" t="s" s="77">
        <f>IF(AND(C160="Child",A159=""),"A",IF(AND(C160="Child",A159="A"),"B",IF(AND(C160="Child",A159="B"),"C",IF(AND(C160="Child",A159="C"),"D",IF(AND(C160="Child",A159="D"),"E",IF(AND(C160="Child",A159="E"),"F",IF(AND(C160="Child",A159="F"),"G",IF(AND(C160="Child",A159="G"),"H",IF(AND(C160="Child",A159="H"),"I",IF(AND(C160="Child",A159="I"),"J",""))))))))))</f>
      </c>
      <c r="B160" t="s" s="83">
        <f>IF(C160="Employee",B159+1,IF(C160="","",B159))</f>
      </c>
      <c r="C160" s="84"/>
      <c r="D160" s="85"/>
      <c r="E160" s="85"/>
      <c r="F160" s="84"/>
      <c r="G160" s="87"/>
      <c r="H160" s="95"/>
      <c r="I160" s="84"/>
      <c r="J160" s="84"/>
      <c r="K160" s="84"/>
      <c r="L160" s="89"/>
      <c r="M160" s="84"/>
      <c r="N160" s="81"/>
      <c r="O160" s="7"/>
      <c r="P160" s="7"/>
      <c r="Q160" s="7"/>
      <c r="R160" t="s" s="92">
        <f>IF(H160="","",H160*1)</f>
      </c>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row>
    <row r="161" ht="15.75" customHeight="1">
      <c r="A161" t="s" s="77">
        <f>IF(AND(C161="Child",A160=""),"A",IF(AND(C161="Child",A160="A"),"B",IF(AND(C161="Child",A160="B"),"C",IF(AND(C161="Child",A160="C"),"D",IF(AND(C161="Child",A160="D"),"E",IF(AND(C161="Child",A160="E"),"F",IF(AND(C161="Child",A160="F"),"G",IF(AND(C161="Child",A160="G"),"H",IF(AND(C161="Child",A160="H"),"I",IF(AND(C161="Child",A160="I"),"J",""))))))))))</f>
      </c>
      <c r="B161" t="s" s="83">
        <f>IF(C161="Employee",B160+1,IF(C161="","",B160))</f>
      </c>
      <c r="C161" s="84"/>
      <c r="D161" s="85"/>
      <c r="E161" s="85"/>
      <c r="F161" s="84"/>
      <c r="G161" s="87"/>
      <c r="H161" s="95"/>
      <c r="I161" s="84"/>
      <c r="J161" s="84"/>
      <c r="K161" s="84"/>
      <c r="L161" s="89"/>
      <c r="M161" s="84"/>
      <c r="N161" s="81"/>
      <c r="O161" s="7"/>
      <c r="P161" s="7"/>
      <c r="Q161" s="7"/>
      <c r="R161" t="s" s="92">
        <f>IF(H161="","",H161*1)</f>
      </c>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row>
    <row r="162" ht="15.75" customHeight="1">
      <c r="A162" t="s" s="77">
        <f>IF(AND(C162="Child",A161=""),"A",IF(AND(C162="Child",A161="A"),"B",IF(AND(C162="Child",A161="B"),"C",IF(AND(C162="Child",A161="C"),"D",IF(AND(C162="Child",A161="D"),"E",IF(AND(C162="Child",A161="E"),"F",IF(AND(C162="Child",A161="F"),"G",IF(AND(C162="Child",A161="G"),"H",IF(AND(C162="Child",A161="H"),"I",IF(AND(C162="Child",A161="I"),"J",""))))))))))</f>
      </c>
      <c r="B162" t="s" s="83">
        <f>IF(C162="Employee",B161+1,IF(C162="","",B161))</f>
      </c>
      <c r="C162" s="84"/>
      <c r="D162" s="85"/>
      <c r="E162" s="85"/>
      <c r="F162" s="84"/>
      <c r="G162" s="87"/>
      <c r="H162" s="95"/>
      <c r="I162" s="84"/>
      <c r="J162" s="84"/>
      <c r="K162" s="84"/>
      <c r="L162" s="89"/>
      <c r="M162" s="84"/>
      <c r="N162" s="81"/>
      <c r="O162" s="7"/>
      <c r="P162" s="7"/>
      <c r="Q162" s="7"/>
      <c r="R162" t="s" s="92">
        <f>IF(H162="","",H162*1)</f>
      </c>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row>
    <row r="163" ht="15.75" customHeight="1">
      <c r="A163" t="s" s="77">
        <f>IF(AND(C163="Child",A162=""),"A",IF(AND(C163="Child",A162="A"),"B",IF(AND(C163="Child",A162="B"),"C",IF(AND(C163="Child",A162="C"),"D",IF(AND(C163="Child",A162="D"),"E",IF(AND(C163="Child",A162="E"),"F",IF(AND(C163="Child",A162="F"),"G",IF(AND(C163="Child",A162="G"),"H",IF(AND(C163="Child",A162="H"),"I",IF(AND(C163="Child",A162="I"),"J",""))))))))))</f>
      </c>
      <c r="B163" t="s" s="83">
        <f>IF(C163="Employee",B162+1,IF(C163="","",B162))</f>
      </c>
      <c r="C163" s="84"/>
      <c r="D163" s="85"/>
      <c r="E163" s="85"/>
      <c r="F163" s="84"/>
      <c r="G163" s="87"/>
      <c r="H163" s="95"/>
      <c r="I163" s="84"/>
      <c r="J163" s="84"/>
      <c r="K163" s="84"/>
      <c r="L163" s="89"/>
      <c r="M163" s="84"/>
      <c r="N163" s="81"/>
      <c r="O163" s="7"/>
      <c r="P163" s="7"/>
      <c r="Q163" s="7"/>
      <c r="R163" t="s" s="92">
        <f>IF(H163="","",H163*1)</f>
      </c>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row>
    <row r="164" ht="15.75" customHeight="1">
      <c r="A164" t="s" s="77">
        <f>IF(AND(C164="Child",A163=""),"A",IF(AND(C164="Child",A163="A"),"B",IF(AND(C164="Child",A163="B"),"C",IF(AND(C164="Child",A163="C"),"D",IF(AND(C164="Child",A163="D"),"E",IF(AND(C164="Child",A163="E"),"F",IF(AND(C164="Child",A163="F"),"G",IF(AND(C164="Child",A163="G"),"H",IF(AND(C164="Child",A163="H"),"I",IF(AND(C164="Child",A163="I"),"J",""))))))))))</f>
      </c>
      <c r="B164" t="s" s="83">
        <f>IF(C164="Employee",B163+1,IF(C164="","",B163))</f>
      </c>
      <c r="C164" s="84"/>
      <c r="D164" s="85"/>
      <c r="E164" s="85"/>
      <c r="F164" s="84"/>
      <c r="G164" s="87"/>
      <c r="H164" s="95"/>
      <c r="I164" s="84"/>
      <c r="J164" s="84"/>
      <c r="K164" s="84"/>
      <c r="L164" s="89"/>
      <c r="M164" s="84"/>
      <c r="N164" s="81"/>
      <c r="O164" s="7"/>
      <c r="P164" s="7"/>
      <c r="Q164" s="7"/>
      <c r="R164" t="s" s="92">
        <f>IF(H164="","",H164*1)</f>
      </c>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row>
    <row r="165" ht="15.75" customHeight="1">
      <c r="A165" t="s" s="77">
        <f>IF(AND(C165="Child",A164=""),"A",IF(AND(C165="Child",A164="A"),"B",IF(AND(C165="Child",A164="B"),"C",IF(AND(C165="Child",A164="C"),"D",IF(AND(C165="Child",A164="D"),"E",IF(AND(C165="Child",A164="E"),"F",IF(AND(C165="Child",A164="F"),"G",IF(AND(C165="Child",A164="G"),"H",IF(AND(C165="Child",A164="H"),"I",IF(AND(C165="Child",A164="I"),"J",""))))))))))</f>
      </c>
      <c r="B165" t="s" s="83">
        <f>IF(C165="Employee",B164+1,IF(C165="","",B164))</f>
      </c>
      <c r="C165" s="84"/>
      <c r="D165" s="85"/>
      <c r="E165" s="85"/>
      <c r="F165" s="84"/>
      <c r="G165" s="87"/>
      <c r="H165" s="95"/>
      <c r="I165" s="84"/>
      <c r="J165" s="84"/>
      <c r="K165" s="84"/>
      <c r="L165" s="89"/>
      <c r="M165" s="84"/>
      <c r="N165" s="81"/>
      <c r="O165" s="7"/>
      <c r="P165" s="7"/>
      <c r="Q165" s="7"/>
      <c r="R165" t="s" s="92">
        <f>IF(H165="","",H165*1)</f>
      </c>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row>
    <row r="166" ht="15.75" customHeight="1">
      <c r="A166" t="s" s="77">
        <f>IF(AND(C166="Child",A165=""),"A",IF(AND(C166="Child",A165="A"),"B",IF(AND(C166="Child",A165="B"),"C",IF(AND(C166="Child",A165="C"),"D",IF(AND(C166="Child",A165="D"),"E",IF(AND(C166="Child",A165="E"),"F",IF(AND(C166="Child",A165="F"),"G",IF(AND(C166="Child",A165="G"),"H",IF(AND(C166="Child",A165="H"),"I",IF(AND(C166="Child",A165="I"),"J",""))))))))))</f>
      </c>
      <c r="B166" t="s" s="83">
        <f>IF(C166="Employee",B165+1,IF(C166="","",B165))</f>
      </c>
      <c r="C166" s="84"/>
      <c r="D166" s="85"/>
      <c r="E166" s="85"/>
      <c r="F166" s="84"/>
      <c r="G166" s="87"/>
      <c r="H166" s="95"/>
      <c r="I166" s="84"/>
      <c r="J166" s="84"/>
      <c r="K166" s="84"/>
      <c r="L166" s="89"/>
      <c r="M166" s="84"/>
      <c r="N166" s="81"/>
      <c r="O166" s="7"/>
      <c r="P166" s="7"/>
      <c r="Q166" s="7"/>
      <c r="R166" t="s" s="92">
        <f>IF(H166="","",H166*1)</f>
      </c>
      <c r="S166" s="7"/>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row>
    <row r="167" ht="15.75" customHeight="1">
      <c r="A167" t="s" s="77">
        <f>IF(AND(C167="Child",A166=""),"A",IF(AND(C167="Child",A166="A"),"B",IF(AND(C167="Child",A166="B"),"C",IF(AND(C167="Child",A166="C"),"D",IF(AND(C167="Child",A166="D"),"E",IF(AND(C167="Child",A166="E"),"F",IF(AND(C167="Child",A166="F"),"G",IF(AND(C167="Child",A166="G"),"H",IF(AND(C167="Child",A166="H"),"I",IF(AND(C167="Child",A166="I"),"J",""))))))))))</f>
      </c>
      <c r="B167" t="s" s="83">
        <f>IF(C167="Employee",B166+1,IF(C167="","",B166))</f>
      </c>
      <c r="C167" s="84"/>
      <c r="D167" s="85"/>
      <c r="E167" s="85"/>
      <c r="F167" s="84"/>
      <c r="G167" s="87"/>
      <c r="H167" s="95"/>
      <c r="I167" s="84"/>
      <c r="J167" s="84"/>
      <c r="K167" s="84"/>
      <c r="L167" s="89"/>
      <c r="M167" s="84"/>
      <c r="N167" s="81"/>
      <c r="O167" s="7"/>
      <c r="P167" s="7"/>
      <c r="Q167" s="7"/>
      <c r="R167" t="s" s="92">
        <f>IF(H167="","",H167*1)</f>
      </c>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row>
    <row r="168" ht="15.75" customHeight="1">
      <c r="A168" t="s" s="77">
        <f>IF(AND(C168="Child",A167=""),"A",IF(AND(C168="Child",A167="A"),"B",IF(AND(C168="Child",A167="B"),"C",IF(AND(C168="Child",A167="C"),"D",IF(AND(C168="Child",A167="D"),"E",IF(AND(C168="Child",A167="E"),"F",IF(AND(C168="Child",A167="F"),"G",IF(AND(C168="Child",A167="G"),"H",IF(AND(C168="Child",A167="H"),"I",IF(AND(C168="Child",A167="I"),"J",""))))))))))</f>
      </c>
      <c r="B168" t="s" s="83">
        <f>IF(C168="Employee",B167+1,IF(C168="","",B167))</f>
      </c>
      <c r="C168" s="84"/>
      <c r="D168" s="85"/>
      <c r="E168" s="85"/>
      <c r="F168" s="84"/>
      <c r="G168" s="87"/>
      <c r="H168" s="95"/>
      <c r="I168" s="84"/>
      <c r="J168" s="84"/>
      <c r="K168" s="84"/>
      <c r="L168" s="89"/>
      <c r="M168" s="84"/>
      <c r="N168" s="81"/>
      <c r="O168" s="7"/>
      <c r="P168" s="7"/>
      <c r="Q168" s="7"/>
      <c r="R168" t="s" s="92">
        <f>IF(H168="","",H168*1)</f>
      </c>
      <c r="S168" s="7"/>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row>
    <row r="169" ht="15.75" customHeight="1">
      <c r="A169" t="s" s="77">
        <f>IF(AND(C169="Child",A168=""),"A",IF(AND(C169="Child",A168="A"),"B",IF(AND(C169="Child",A168="B"),"C",IF(AND(C169="Child",A168="C"),"D",IF(AND(C169="Child",A168="D"),"E",IF(AND(C169="Child",A168="E"),"F",IF(AND(C169="Child",A168="F"),"G",IF(AND(C169="Child",A168="G"),"H",IF(AND(C169="Child",A168="H"),"I",IF(AND(C169="Child",A168="I"),"J",""))))))))))</f>
      </c>
      <c r="B169" t="s" s="83">
        <f>IF(C169="Employee",B168+1,IF(C169="","",B168))</f>
      </c>
      <c r="C169" s="84"/>
      <c r="D169" s="85"/>
      <c r="E169" s="85"/>
      <c r="F169" s="84"/>
      <c r="G169" s="87"/>
      <c r="H169" s="95"/>
      <c r="I169" s="84"/>
      <c r="J169" s="84"/>
      <c r="K169" s="84"/>
      <c r="L169" s="89"/>
      <c r="M169" s="84"/>
      <c r="N169" s="81"/>
      <c r="O169" s="7"/>
      <c r="P169" s="7"/>
      <c r="Q169" s="7"/>
      <c r="R169" t="s" s="92">
        <f>IF(H169="","",H169*1)</f>
      </c>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row>
    <row r="170" ht="15.75" customHeight="1">
      <c r="A170" t="s" s="77">
        <f>IF(AND(C170="Child",A169=""),"A",IF(AND(C170="Child",A169="A"),"B",IF(AND(C170="Child",A169="B"),"C",IF(AND(C170="Child",A169="C"),"D",IF(AND(C170="Child",A169="D"),"E",IF(AND(C170="Child",A169="E"),"F",IF(AND(C170="Child",A169="F"),"G",IF(AND(C170="Child",A169="G"),"H",IF(AND(C170="Child",A169="H"),"I",IF(AND(C170="Child",A169="I"),"J",""))))))))))</f>
      </c>
      <c r="B170" t="s" s="83">
        <f>IF(C170="Employee",B169+1,IF(C170="","",B169))</f>
      </c>
      <c r="C170" s="84"/>
      <c r="D170" s="85"/>
      <c r="E170" s="85"/>
      <c r="F170" s="84"/>
      <c r="G170" s="87"/>
      <c r="H170" s="95"/>
      <c r="I170" s="84"/>
      <c r="J170" s="84"/>
      <c r="K170" s="84"/>
      <c r="L170" s="89"/>
      <c r="M170" s="84"/>
      <c r="N170" s="81"/>
      <c r="O170" s="7"/>
      <c r="P170" s="7"/>
      <c r="Q170" s="7"/>
      <c r="R170" t="s" s="92">
        <f>IF(H170="","",H170*1)</f>
      </c>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row>
    <row r="171" ht="15.75" customHeight="1">
      <c r="A171" t="s" s="77">
        <f>IF(AND(C171="Child",A170=""),"A",IF(AND(C171="Child",A170="A"),"B",IF(AND(C171="Child",A170="B"),"C",IF(AND(C171="Child",A170="C"),"D",IF(AND(C171="Child",A170="D"),"E",IF(AND(C171="Child",A170="E"),"F",IF(AND(C171="Child",A170="F"),"G",IF(AND(C171="Child",A170="G"),"H",IF(AND(C171="Child",A170="H"),"I",IF(AND(C171="Child",A170="I"),"J",""))))))))))</f>
      </c>
      <c r="B171" t="s" s="83">
        <f>IF(C171="Employee",B170+1,IF(C171="","",B170))</f>
      </c>
      <c r="C171" s="84"/>
      <c r="D171" s="85"/>
      <c r="E171" s="85"/>
      <c r="F171" s="84"/>
      <c r="G171" s="87"/>
      <c r="H171" s="95"/>
      <c r="I171" s="84"/>
      <c r="J171" s="84"/>
      <c r="K171" s="84"/>
      <c r="L171" s="89"/>
      <c r="M171" s="84"/>
      <c r="N171" s="81"/>
      <c r="O171" s="7"/>
      <c r="P171" s="7"/>
      <c r="Q171" s="7"/>
      <c r="R171" t="s" s="92">
        <f>IF(H171="","",H171*1)</f>
      </c>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row>
    <row r="172" ht="15.75" customHeight="1">
      <c r="A172" t="s" s="77">
        <f>IF(AND(C172="Child",A171=""),"A",IF(AND(C172="Child",A171="A"),"B",IF(AND(C172="Child",A171="B"),"C",IF(AND(C172="Child",A171="C"),"D",IF(AND(C172="Child",A171="D"),"E",IF(AND(C172="Child",A171="E"),"F",IF(AND(C172="Child",A171="F"),"G",IF(AND(C172="Child",A171="G"),"H",IF(AND(C172="Child",A171="H"),"I",IF(AND(C172="Child",A171="I"),"J",""))))))))))</f>
      </c>
      <c r="B172" t="s" s="83">
        <f>IF(C172="Employee",B171+1,IF(C172="","",B171))</f>
      </c>
      <c r="C172" s="84"/>
      <c r="D172" s="85"/>
      <c r="E172" s="85"/>
      <c r="F172" s="84"/>
      <c r="G172" s="87"/>
      <c r="H172" s="95"/>
      <c r="I172" s="84"/>
      <c r="J172" s="84"/>
      <c r="K172" s="84"/>
      <c r="L172" s="89"/>
      <c r="M172" s="84"/>
      <c r="N172" s="81"/>
      <c r="O172" s="7"/>
      <c r="P172" s="7"/>
      <c r="Q172" s="7"/>
      <c r="R172" t="s" s="92">
        <f>IF(H172="","",H172*1)</f>
      </c>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row>
    <row r="173" ht="15.75" customHeight="1">
      <c r="A173" t="s" s="77">
        <f>IF(AND(C173="Child",A172=""),"A",IF(AND(C173="Child",A172="A"),"B",IF(AND(C173="Child",A172="B"),"C",IF(AND(C173="Child",A172="C"),"D",IF(AND(C173="Child",A172="D"),"E",IF(AND(C173="Child",A172="E"),"F",IF(AND(C173="Child",A172="F"),"G",IF(AND(C173="Child",A172="G"),"H",IF(AND(C173="Child",A172="H"),"I",IF(AND(C173="Child",A172="I"),"J",""))))))))))</f>
      </c>
      <c r="B173" t="s" s="83">
        <f>IF(C173="Employee",B172+1,IF(C173="","",B172))</f>
      </c>
      <c r="C173" s="84"/>
      <c r="D173" s="85"/>
      <c r="E173" s="85"/>
      <c r="F173" s="84"/>
      <c r="G173" s="87"/>
      <c r="H173" s="95"/>
      <c r="I173" s="84"/>
      <c r="J173" s="84"/>
      <c r="K173" s="84"/>
      <c r="L173" s="89"/>
      <c r="M173" s="84"/>
      <c r="N173" s="81"/>
      <c r="O173" s="7"/>
      <c r="P173" s="7"/>
      <c r="Q173" s="7"/>
      <c r="R173" t="s" s="92">
        <f>IF(H173="","",H173*1)</f>
      </c>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row>
    <row r="174" ht="15.75" customHeight="1">
      <c r="A174" t="s" s="77">
        <f>IF(AND(C174="Child",A173=""),"A",IF(AND(C174="Child",A173="A"),"B",IF(AND(C174="Child",A173="B"),"C",IF(AND(C174="Child",A173="C"),"D",IF(AND(C174="Child",A173="D"),"E",IF(AND(C174="Child",A173="E"),"F",IF(AND(C174="Child",A173="F"),"G",IF(AND(C174="Child",A173="G"),"H",IF(AND(C174="Child",A173="H"),"I",IF(AND(C174="Child",A173="I"),"J",""))))))))))</f>
      </c>
      <c r="B174" t="s" s="83">
        <f>IF(C174="Employee",B173+1,IF(C174="","",B173))</f>
      </c>
      <c r="C174" s="84"/>
      <c r="D174" s="85"/>
      <c r="E174" s="85"/>
      <c r="F174" s="84"/>
      <c r="G174" s="87"/>
      <c r="H174" s="95"/>
      <c r="I174" s="84"/>
      <c r="J174" s="84"/>
      <c r="K174" s="84"/>
      <c r="L174" s="89"/>
      <c r="M174" s="84"/>
      <c r="N174" s="81"/>
      <c r="O174" s="7"/>
      <c r="P174" s="7"/>
      <c r="Q174" s="7"/>
      <c r="R174" t="s" s="92">
        <f>IF(H174="","",H174*1)</f>
      </c>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row>
    <row r="175" ht="15.75" customHeight="1">
      <c r="A175" t="s" s="77">
        <f>IF(AND(C175="Child",A174=""),"A",IF(AND(C175="Child",A174="A"),"B",IF(AND(C175="Child",A174="B"),"C",IF(AND(C175="Child",A174="C"),"D",IF(AND(C175="Child",A174="D"),"E",IF(AND(C175="Child",A174="E"),"F",IF(AND(C175="Child",A174="F"),"G",IF(AND(C175="Child",A174="G"),"H",IF(AND(C175="Child",A174="H"),"I",IF(AND(C175="Child",A174="I"),"J",""))))))))))</f>
      </c>
      <c r="B175" t="s" s="83">
        <f>IF(C175="Employee",B174+1,IF(C175="","",B174))</f>
      </c>
      <c r="C175" s="84"/>
      <c r="D175" s="85"/>
      <c r="E175" s="85"/>
      <c r="F175" s="84"/>
      <c r="G175" s="87"/>
      <c r="H175" s="95"/>
      <c r="I175" s="84"/>
      <c r="J175" s="84"/>
      <c r="K175" s="84"/>
      <c r="L175" s="89"/>
      <c r="M175" s="84"/>
      <c r="N175" s="81"/>
      <c r="O175" s="7"/>
      <c r="P175" s="7"/>
      <c r="Q175" s="7"/>
      <c r="R175" t="s" s="92">
        <f>IF(H175="","",H175*1)</f>
      </c>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row>
    <row r="176" ht="15.75" customHeight="1">
      <c r="A176" t="s" s="77">
        <f>IF(AND(C176="Child",A175=""),"A",IF(AND(C176="Child",A175="A"),"B",IF(AND(C176="Child",A175="B"),"C",IF(AND(C176="Child",A175="C"),"D",IF(AND(C176="Child",A175="D"),"E",IF(AND(C176="Child",A175="E"),"F",IF(AND(C176="Child",A175="F"),"G",IF(AND(C176="Child",A175="G"),"H",IF(AND(C176="Child",A175="H"),"I",IF(AND(C176="Child",A175="I"),"J",""))))))))))</f>
      </c>
      <c r="B176" t="s" s="83">
        <f>IF(C176="Employee",B175+1,IF(C176="","",B175))</f>
      </c>
      <c r="C176" s="84"/>
      <c r="D176" s="85"/>
      <c r="E176" s="85"/>
      <c r="F176" s="84"/>
      <c r="G176" s="87"/>
      <c r="H176" s="95"/>
      <c r="I176" s="84"/>
      <c r="J176" s="84"/>
      <c r="K176" s="84"/>
      <c r="L176" s="89"/>
      <c r="M176" s="84"/>
      <c r="N176" s="81"/>
      <c r="O176" s="7"/>
      <c r="P176" s="7"/>
      <c r="Q176" s="7"/>
      <c r="R176" t="s" s="92">
        <f>IF(H176="","",H176*1)</f>
      </c>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row>
    <row r="177" ht="15.75" customHeight="1">
      <c r="A177" t="s" s="77">
        <f>IF(AND(C177="Child",A176=""),"A",IF(AND(C177="Child",A176="A"),"B",IF(AND(C177="Child",A176="B"),"C",IF(AND(C177="Child",A176="C"),"D",IF(AND(C177="Child",A176="D"),"E",IF(AND(C177="Child",A176="E"),"F",IF(AND(C177="Child",A176="F"),"G",IF(AND(C177="Child",A176="G"),"H",IF(AND(C177="Child",A176="H"),"I",IF(AND(C177="Child",A176="I"),"J",""))))))))))</f>
      </c>
      <c r="B177" t="s" s="83">
        <f>IF(C177="Employee",B176+1,IF(C177="","",B176))</f>
      </c>
      <c r="C177" s="84"/>
      <c r="D177" s="85"/>
      <c r="E177" s="85"/>
      <c r="F177" s="84"/>
      <c r="G177" s="87"/>
      <c r="H177" s="95"/>
      <c r="I177" s="84"/>
      <c r="J177" s="84"/>
      <c r="K177" s="84"/>
      <c r="L177" s="89"/>
      <c r="M177" s="84"/>
      <c r="N177" s="81"/>
      <c r="O177" s="7"/>
      <c r="P177" s="7"/>
      <c r="Q177" s="7"/>
      <c r="R177" t="s" s="92">
        <f>IF(H177="","",H177*1)</f>
      </c>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row>
    <row r="178" ht="15.75" customHeight="1">
      <c r="A178" t="s" s="77">
        <f>IF(AND(C178="Child",A177=""),"A",IF(AND(C178="Child",A177="A"),"B",IF(AND(C178="Child",A177="B"),"C",IF(AND(C178="Child",A177="C"),"D",IF(AND(C178="Child",A177="D"),"E",IF(AND(C178="Child",A177="E"),"F",IF(AND(C178="Child",A177="F"),"G",IF(AND(C178="Child",A177="G"),"H",IF(AND(C178="Child",A177="H"),"I",IF(AND(C178="Child",A177="I"),"J",""))))))))))</f>
      </c>
      <c r="B178" t="s" s="83">
        <f>IF(C178="Employee",B177+1,IF(C178="","",B177))</f>
      </c>
      <c r="C178" s="84"/>
      <c r="D178" s="85"/>
      <c r="E178" s="85"/>
      <c r="F178" s="84"/>
      <c r="G178" s="87"/>
      <c r="H178" s="95"/>
      <c r="I178" s="84"/>
      <c r="J178" s="84"/>
      <c r="K178" s="84"/>
      <c r="L178" s="89"/>
      <c r="M178" s="84"/>
      <c r="N178" s="81"/>
      <c r="O178" s="7"/>
      <c r="P178" s="7"/>
      <c r="Q178" s="7"/>
      <c r="R178" t="s" s="92">
        <f>IF(H178="","",H178*1)</f>
      </c>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row>
    <row r="179" ht="15.75" customHeight="1">
      <c r="A179" t="s" s="77">
        <f>IF(AND(C179="Child",A178=""),"A",IF(AND(C179="Child",A178="A"),"B",IF(AND(C179="Child",A178="B"),"C",IF(AND(C179="Child",A178="C"),"D",IF(AND(C179="Child",A178="D"),"E",IF(AND(C179="Child",A178="E"),"F",IF(AND(C179="Child",A178="F"),"G",IF(AND(C179="Child",A178="G"),"H",IF(AND(C179="Child",A178="H"),"I",IF(AND(C179="Child",A178="I"),"J",""))))))))))</f>
      </c>
      <c r="B179" t="s" s="83">
        <f>IF(C179="Employee",B178+1,IF(C179="","",B178))</f>
      </c>
      <c r="C179" s="84"/>
      <c r="D179" s="85"/>
      <c r="E179" s="85"/>
      <c r="F179" s="84"/>
      <c r="G179" s="87"/>
      <c r="H179" s="95"/>
      <c r="I179" s="84"/>
      <c r="J179" s="84"/>
      <c r="K179" s="84"/>
      <c r="L179" s="89"/>
      <c r="M179" s="84"/>
      <c r="N179" s="81"/>
      <c r="O179" s="7"/>
      <c r="P179" s="7"/>
      <c r="Q179" s="7"/>
      <c r="R179" t="s" s="92">
        <f>IF(H179="","",H179*1)</f>
      </c>
      <c r="S179" s="7"/>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row>
    <row r="180" ht="15.75" customHeight="1">
      <c r="A180" t="s" s="77">
        <f>IF(AND(C180="Child",A179=""),"A",IF(AND(C180="Child",A179="A"),"B",IF(AND(C180="Child",A179="B"),"C",IF(AND(C180="Child",A179="C"),"D",IF(AND(C180="Child",A179="D"),"E",IF(AND(C180="Child",A179="E"),"F",IF(AND(C180="Child",A179="F"),"G",IF(AND(C180="Child",A179="G"),"H",IF(AND(C180="Child",A179="H"),"I",IF(AND(C180="Child",A179="I"),"J",""))))))))))</f>
      </c>
      <c r="B180" t="s" s="83">
        <f>IF(C180="Employee",B179+1,IF(C180="","",B179))</f>
      </c>
      <c r="C180" s="84"/>
      <c r="D180" s="85"/>
      <c r="E180" s="85"/>
      <c r="F180" s="84"/>
      <c r="G180" s="87"/>
      <c r="H180" s="95"/>
      <c r="I180" s="84"/>
      <c r="J180" s="84"/>
      <c r="K180" s="84"/>
      <c r="L180" s="89"/>
      <c r="M180" s="84"/>
      <c r="N180" s="81"/>
      <c r="O180" s="7"/>
      <c r="P180" s="7"/>
      <c r="Q180" s="7"/>
      <c r="R180" t="s" s="92">
        <f>IF(H180="","",H180*1)</f>
      </c>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row>
    <row r="181" ht="15.75" customHeight="1">
      <c r="A181" t="s" s="77">
        <f>IF(AND(C181="Child",A180=""),"A",IF(AND(C181="Child",A180="A"),"B",IF(AND(C181="Child",A180="B"),"C",IF(AND(C181="Child",A180="C"),"D",IF(AND(C181="Child",A180="D"),"E",IF(AND(C181="Child",A180="E"),"F",IF(AND(C181="Child",A180="F"),"G",IF(AND(C181="Child",A180="G"),"H",IF(AND(C181="Child",A180="H"),"I",IF(AND(C181="Child",A180="I"),"J",""))))))))))</f>
      </c>
      <c r="B181" t="s" s="83">
        <f>IF(C181="Employee",B180+1,IF(C181="","",B180))</f>
      </c>
      <c r="C181" s="84"/>
      <c r="D181" s="85"/>
      <c r="E181" s="85"/>
      <c r="F181" s="84"/>
      <c r="G181" s="87"/>
      <c r="H181" s="95"/>
      <c r="I181" s="84"/>
      <c r="J181" s="84"/>
      <c r="K181" s="84"/>
      <c r="L181" s="89"/>
      <c r="M181" s="84"/>
      <c r="N181" s="81"/>
      <c r="O181" s="7"/>
      <c r="P181" s="7"/>
      <c r="Q181" s="7"/>
      <c r="R181" t="s" s="92">
        <f>IF(H181="","",H181*1)</f>
      </c>
      <c r="S181" s="7"/>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row>
    <row r="182" ht="15.75" customHeight="1">
      <c r="A182" t="s" s="77">
        <f>IF(AND(C182="Child",A181=""),"A",IF(AND(C182="Child",A181="A"),"B",IF(AND(C182="Child",A181="B"),"C",IF(AND(C182="Child",A181="C"),"D",IF(AND(C182="Child",A181="D"),"E",IF(AND(C182="Child",A181="E"),"F",IF(AND(C182="Child",A181="F"),"G",IF(AND(C182="Child",A181="G"),"H",IF(AND(C182="Child",A181="H"),"I",IF(AND(C182="Child",A181="I"),"J",""))))))))))</f>
      </c>
      <c r="B182" t="s" s="83">
        <f>IF(C182="Employee",B181+1,IF(C182="","",B181))</f>
      </c>
      <c r="C182" s="84"/>
      <c r="D182" s="85"/>
      <c r="E182" s="85"/>
      <c r="F182" s="84"/>
      <c r="G182" s="87"/>
      <c r="H182" s="95"/>
      <c r="I182" s="84"/>
      <c r="J182" s="84"/>
      <c r="K182" s="84"/>
      <c r="L182" s="89"/>
      <c r="M182" s="84"/>
      <c r="N182" s="81"/>
      <c r="O182" s="7"/>
      <c r="P182" s="7"/>
      <c r="Q182" s="7"/>
      <c r="R182" t="s" s="92">
        <f>IF(H182="","",H182*1)</f>
      </c>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row>
    <row r="183" ht="15.75" customHeight="1">
      <c r="A183" t="s" s="77">
        <f>IF(AND(C183="Child",A182=""),"A",IF(AND(C183="Child",A182="A"),"B",IF(AND(C183="Child",A182="B"),"C",IF(AND(C183="Child",A182="C"),"D",IF(AND(C183="Child",A182="D"),"E",IF(AND(C183="Child",A182="E"),"F",IF(AND(C183="Child",A182="F"),"G",IF(AND(C183="Child",A182="G"),"H",IF(AND(C183="Child",A182="H"),"I",IF(AND(C183="Child",A182="I"),"J",""))))))))))</f>
      </c>
      <c r="B183" t="s" s="83">
        <f>IF(C183="Employee",B182+1,IF(C183="","",B182))</f>
      </c>
      <c r="C183" s="84"/>
      <c r="D183" s="85"/>
      <c r="E183" s="85"/>
      <c r="F183" s="84"/>
      <c r="G183" s="87"/>
      <c r="H183" s="95"/>
      <c r="I183" s="84"/>
      <c r="J183" s="84"/>
      <c r="K183" s="84"/>
      <c r="L183" s="89"/>
      <c r="M183" s="84"/>
      <c r="N183" s="81"/>
      <c r="O183" s="7"/>
      <c r="P183" s="7"/>
      <c r="Q183" s="7"/>
      <c r="R183" t="s" s="92">
        <f>IF(H183="","",H183*1)</f>
      </c>
      <c r="S183" s="7"/>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row>
    <row r="184" ht="15.75" customHeight="1">
      <c r="A184" t="s" s="77">
        <f>IF(AND(C184="Child",A183=""),"A",IF(AND(C184="Child",A183="A"),"B",IF(AND(C184="Child",A183="B"),"C",IF(AND(C184="Child",A183="C"),"D",IF(AND(C184="Child",A183="D"),"E",IF(AND(C184="Child",A183="E"),"F",IF(AND(C184="Child",A183="F"),"G",IF(AND(C184="Child",A183="G"),"H",IF(AND(C184="Child",A183="H"),"I",IF(AND(C184="Child",A183="I"),"J",""))))))))))</f>
      </c>
      <c r="B184" t="s" s="83">
        <f>IF(C184="Employee",B183+1,IF(C184="","",B183))</f>
      </c>
      <c r="C184" s="84"/>
      <c r="D184" s="85"/>
      <c r="E184" s="85"/>
      <c r="F184" s="84"/>
      <c r="G184" s="87"/>
      <c r="H184" s="95"/>
      <c r="I184" s="84"/>
      <c r="J184" s="84"/>
      <c r="K184" s="84"/>
      <c r="L184" s="89"/>
      <c r="M184" s="84"/>
      <c r="N184" s="81"/>
      <c r="O184" s="7"/>
      <c r="P184" s="7"/>
      <c r="Q184" s="7"/>
      <c r="R184" t="s" s="92">
        <f>IF(H184="","",H184*1)</f>
      </c>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row>
    <row r="185" ht="15.75" customHeight="1">
      <c r="A185" t="s" s="77">
        <f>IF(AND(C185="Child",A184=""),"A",IF(AND(C185="Child",A184="A"),"B",IF(AND(C185="Child",A184="B"),"C",IF(AND(C185="Child",A184="C"),"D",IF(AND(C185="Child",A184="D"),"E",IF(AND(C185="Child",A184="E"),"F",IF(AND(C185="Child",A184="F"),"G",IF(AND(C185="Child",A184="G"),"H",IF(AND(C185="Child",A184="H"),"I",IF(AND(C185="Child",A184="I"),"J",""))))))))))</f>
      </c>
      <c r="B185" t="s" s="83">
        <f>IF(C185="Employee",B184+1,IF(C185="","",B184))</f>
      </c>
      <c r="C185" s="84"/>
      <c r="D185" s="85"/>
      <c r="E185" s="85"/>
      <c r="F185" s="84"/>
      <c r="G185" s="87"/>
      <c r="H185" s="95"/>
      <c r="I185" s="84"/>
      <c r="J185" s="84"/>
      <c r="K185" s="84"/>
      <c r="L185" s="89"/>
      <c r="M185" s="84"/>
      <c r="N185" s="81"/>
      <c r="O185" s="7"/>
      <c r="P185" s="7"/>
      <c r="Q185" s="7"/>
      <c r="R185" t="s" s="92">
        <f>IF(H185="","",H185*1)</f>
      </c>
      <c r="S185" s="7"/>
      <c r="T185" s="7"/>
      <c r="U185" s="7"/>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row>
    <row r="186" ht="15.75" customHeight="1">
      <c r="A186" t="s" s="77">
        <f>IF(AND(C186="Child",A185=""),"A",IF(AND(C186="Child",A185="A"),"B",IF(AND(C186="Child",A185="B"),"C",IF(AND(C186="Child",A185="C"),"D",IF(AND(C186="Child",A185="D"),"E",IF(AND(C186="Child",A185="E"),"F",IF(AND(C186="Child",A185="F"),"G",IF(AND(C186="Child",A185="G"),"H",IF(AND(C186="Child",A185="H"),"I",IF(AND(C186="Child",A185="I"),"J",""))))))))))</f>
      </c>
      <c r="B186" t="s" s="83">
        <f>IF(C186="Employee",B185+1,IF(C186="","",B185))</f>
      </c>
      <c r="C186" s="84"/>
      <c r="D186" s="85"/>
      <c r="E186" s="85"/>
      <c r="F186" s="84"/>
      <c r="G186" s="87"/>
      <c r="H186" s="95"/>
      <c r="I186" s="84"/>
      <c r="J186" s="84"/>
      <c r="K186" s="84"/>
      <c r="L186" s="89"/>
      <c r="M186" s="84"/>
      <c r="N186" s="81"/>
      <c r="O186" s="7"/>
      <c r="P186" s="7"/>
      <c r="Q186" s="7"/>
      <c r="R186" t="s" s="92">
        <f>IF(H186="","",H186*1)</f>
      </c>
      <c r="S186" s="7"/>
      <c r="T186" s="7"/>
      <c r="U186" s="7"/>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row>
    <row r="187" ht="15.75" customHeight="1">
      <c r="A187" t="s" s="77">
        <f>IF(AND(C187="Child",A186=""),"A",IF(AND(C187="Child",A186="A"),"B",IF(AND(C187="Child",A186="B"),"C",IF(AND(C187="Child",A186="C"),"D",IF(AND(C187="Child",A186="D"),"E",IF(AND(C187="Child",A186="E"),"F",IF(AND(C187="Child",A186="F"),"G",IF(AND(C187="Child",A186="G"),"H",IF(AND(C187="Child",A186="H"),"I",IF(AND(C187="Child",A186="I"),"J",""))))))))))</f>
      </c>
      <c r="B187" t="s" s="83">
        <f>IF(C187="Employee",B186+1,IF(C187="","",B186))</f>
      </c>
      <c r="C187" s="84"/>
      <c r="D187" s="85"/>
      <c r="E187" s="85"/>
      <c r="F187" s="84"/>
      <c r="G187" s="87"/>
      <c r="H187" s="95"/>
      <c r="I187" s="84"/>
      <c r="J187" s="84"/>
      <c r="K187" s="84"/>
      <c r="L187" s="89"/>
      <c r="M187" s="84"/>
      <c r="N187" s="81"/>
      <c r="O187" s="7"/>
      <c r="P187" s="7"/>
      <c r="Q187" s="7"/>
      <c r="R187" t="s" s="92">
        <f>IF(H187="","",H187*1)</f>
      </c>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row>
    <row r="188" ht="15.75" customHeight="1">
      <c r="A188" t="s" s="77">
        <f>IF(AND(C188="Child",A187=""),"A",IF(AND(C188="Child",A187="A"),"B",IF(AND(C188="Child",A187="B"),"C",IF(AND(C188="Child",A187="C"),"D",IF(AND(C188="Child",A187="D"),"E",IF(AND(C188="Child",A187="E"),"F",IF(AND(C188="Child",A187="F"),"G",IF(AND(C188="Child",A187="G"),"H",IF(AND(C188="Child",A187="H"),"I",IF(AND(C188="Child",A187="I"),"J",""))))))))))</f>
      </c>
      <c r="B188" t="s" s="83">
        <f>IF(C188="Employee",B187+1,IF(C188="","",B187))</f>
      </c>
      <c r="C188" s="84"/>
      <c r="D188" s="85"/>
      <c r="E188" s="85"/>
      <c r="F188" s="84"/>
      <c r="G188" s="87"/>
      <c r="H188" s="95"/>
      <c r="I188" s="84"/>
      <c r="J188" s="84"/>
      <c r="K188" s="84"/>
      <c r="L188" s="89"/>
      <c r="M188" s="84"/>
      <c r="N188" s="81"/>
      <c r="O188" s="7"/>
      <c r="P188" s="7"/>
      <c r="Q188" s="7"/>
      <c r="R188" t="s" s="92">
        <f>IF(H188="","",H188*1)</f>
      </c>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row>
    <row r="189" ht="15.75" customHeight="1">
      <c r="A189" t="s" s="77">
        <f>IF(AND(C189="Child",A188=""),"A",IF(AND(C189="Child",A188="A"),"B",IF(AND(C189="Child",A188="B"),"C",IF(AND(C189="Child",A188="C"),"D",IF(AND(C189="Child",A188="D"),"E",IF(AND(C189="Child",A188="E"),"F",IF(AND(C189="Child",A188="F"),"G",IF(AND(C189="Child",A188="G"),"H",IF(AND(C189="Child",A188="H"),"I",IF(AND(C189="Child",A188="I"),"J",""))))))))))</f>
      </c>
      <c r="B189" t="s" s="83">
        <f>IF(C189="Employee",B188+1,IF(C189="","",B188))</f>
      </c>
      <c r="C189" s="84"/>
      <c r="D189" s="85"/>
      <c r="E189" s="85"/>
      <c r="F189" s="84"/>
      <c r="G189" s="87"/>
      <c r="H189" s="95"/>
      <c r="I189" s="84"/>
      <c r="J189" s="84"/>
      <c r="K189" s="84"/>
      <c r="L189" s="89"/>
      <c r="M189" s="84"/>
      <c r="N189" s="81"/>
      <c r="O189" s="7"/>
      <c r="P189" s="7"/>
      <c r="Q189" s="7"/>
      <c r="R189" t="s" s="92">
        <f>IF(H189="","",H189*1)</f>
      </c>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row>
    <row r="190" ht="15.75" customHeight="1">
      <c r="A190" t="s" s="77">
        <f>IF(AND(C190="Child",A189=""),"A",IF(AND(C190="Child",A189="A"),"B",IF(AND(C190="Child",A189="B"),"C",IF(AND(C190="Child",A189="C"),"D",IF(AND(C190="Child",A189="D"),"E",IF(AND(C190="Child",A189="E"),"F",IF(AND(C190="Child",A189="F"),"G",IF(AND(C190="Child",A189="G"),"H",IF(AND(C190="Child",A189="H"),"I",IF(AND(C190="Child",A189="I"),"J",""))))))))))</f>
      </c>
      <c r="B190" t="s" s="83">
        <f>IF(C190="Employee",B189+1,IF(C190="","",B189))</f>
      </c>
      <c r="C190" s="84"/>
      <c r="D190" s="85"/>
      <c r="E190" s="85"/>
      <c r="F190" s="84"/>
      <c r="G190" s="87"/>
      <c r="H190" s="95"/>
      <c r="I190" s="84"/>
      <c r="J190" s="84"/>
      <c r="K190" s="84"/>
      <c r="L190" s="89"/>
      <c r="M190" s="84"/>
      <c r="N190" s="81"/>
      <c r="O190" s="7"/>
      <c r="P190" s="7"/>
      <c r="Q190" s="7"/>
      <c r="R190" t="s" s="92">
        <f>IF(H190="","",H190*1)</f>
      </c>
      <c r="S190" s="7"/>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row>
    <row r="191" ht="15.75" customHeight="1">
      <c r="A191" t="s" s="77">
        <f>IF(AND(C191="Child",A190=""),"A",IF(AND(C191="Child",A190="A"),"B",IF(AND(C191="Child",A190="B"),"C",IF(AND(C191="Child",A190="C"),"D",IF(AND(C191="Child",A190="D"),"E",IF(AND(C191="Child",A190="E"),"F",IF(AND(C191="Child",A190="F"),"G",IF(AND(C191="Child",A190="G"),"H",IF(AND(C191="Child",A190="H"),"I",IF(AND(C191="Child",A190="I"),"J",""))))))))))</f>
      </c>
      <c r="B191" t="s" s="83">
        <f>IF(C191="Employee",B190+1,IF(C191="","",B190))</f>
      </c>
      <c r="C191" s="84"/>
      <c r="D191" s="85"/>
      <c r="E191" s="85"/>
      <c r="F191" s="84"/>
      <c r="G191" s="87"/>
      <c r="H191" s="95"/>
      <c r="I191" s="84"/>
      <c r="J191" s="84"/>
      <c r="K191" s="84"/>
      <c r="L191" s="89"/>
      <c r="M191" s="84"/>
      <c r="N191" s="81"/>
      <c r="O191" s="7"/>
      <c r="P191" s="7"/>
      <c r="Q191" s="7"/>
      <c r="R191" t="s" s="92">
        <f>IF(H191="","",H191*1)</f>
      </c>
      <c r="S191" s="7"/>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row>
    <row r="192" ht="15.75" customHeight="1">
      <c r="A192" t="s" s="77">
        <f>IF(AND(C192="Child",A191=""),"A",IF(AND(C192="Child",A191="A"),"B",IF(AND(C192="Child",A191="B"),"C",IF(AND(C192="Child",A191="C"),"D",IF(AND(C192="Child",A191="D"),"E",IF(AND(C192="Child",A191="E"),"F",IF(AND(C192="Child",A191="F"),"G",IF(AND(C192="Child",A191="G"),"H",IF(AND(C192="Child",A191="H"),"I",IF(AND(C192="Child",A191="I"),"J",""))))))))))</f>
      </c>
      <c r="B192" t="s" s="83">
        <f>IF(C192="Employee",B191+1,IF(C192="","",B191))</f>
      </c>
      <c r="C192" s="84"/>
      <c r="D192" s="85"/>
      <c r="E192" s="85"/>
      <c r="F192" s="84"/>
      <c r="G192" s="87"/>
      <c r="H192" s="95"/>
      <c r="I192" s="84"/>
      <c r="J192" s="84"/>
      <c r="K192" s="84"/>
      <c r="L192" s="89"/>
      <c r="M192" s="84"/>
      <c r="N192" s="81"/>
      <c r="O192" s="7"/>
      <c r="P192" s="7"/>
      <c r="Q192" s="7"/>
      <c r="R192" t="s" s="92">
        <f>IF(H192="","",H192*1)</f>
      </c>
      <c r="S192" s="7"/>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row>
    <row r="193" ht="15.75" customHeight="1">
      <c r="A193" t="s" s="77">
        <f>IF(AND(C193="Child",A192=""),"A",IF(AND(C193="Child",A192="A"),"B",IF(AND(C193="Child",A192="B"),"C",IF(AND(C193="Child",A192="C"),"D",IF(AND(C193="Child",A192="D"),"E",IF(AND(C193="Child",A192="E"),"F",IF(AND(C193="Child",A192="F"),"G",IF(AND(C193="Child",A192="G"),"H",IF(AND(C193="Child",A192="H"),"I",IF(AND(C193="Child",A192="I"),"J",""))))))))))</f>
      </c>
      <c r="B193" t="s" s="83">
        <f>IF(C193="Employee",B192+1,IF(C193="","",B192))</f>
      </c>
      <c r="C193" s="84"/>
      <c r="D193" s="85"/>
      <c r="E193" s="85"/>
      <c r="F193" s="84"/>
      <c r="G193" s="87"/>
      <c r="H193" s="95"/>
      <c r="I193" s="84"/>
      <c r="J193" s="84"/>
      <c r="K193" s="84"/>
      <c r="L193" s="89"/>
      <c r="M193" s="84"/>
      <c r="N193" s="81"/>
      <c r="O193" s="7"/>
      <c r="P193" s="7"/>
      <c r="Q193" s="7"/>
      <c r="R193" t="s" s="92">
        <f>IF(H193="","",H193*1)</f>
      </c>
      <c r="S193" s="7"/>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row>
    <row r="194" ht="15.75" customHeight="1">
      <c r="A194" t="s" s="77">
        <f>IF(AND(C194="Child",A193=""),"A",IF(AND(C194="Child",A193="A"),"B",IF(AND(C194="Child",A193="B"),"C",IF(AND(C194="Child",A193="C"),"D",IF(AND(C194="Child",A193="D"),"E",IF(AND(C194="Child",A193="E"),"F",IF(AND(C194="Child",A193="F"),"G",IF(AND(C194="Child",A193="G"),"H",IF(AND(C194="Child",A193="H"),"I",IF(AND(C194="Child",A193="I"),"J",""))))))))))</f>
      </c>
      <c r="B194" t="s" s="83">
        <f>IF(C194="Employee",B193+1,IF(C194="","",B193))</f>
      </c>
      <c r="C194" s="84"/>
      <c r="D194" s="85"/>
      <c r="E194" s="85"/>
      <c r="F194" s="84"/>
      <c r="G194" s="87"/>
      <c r="H194" s="95"/>
      <c r="I194" s="84"/>
      <c r="J194" s="84"/>
      <c r="K194" s="84"/>
      <c r="L194" s="89"/>
      <c r="M194" s="84"/>
      <c r="N194" s="81"/>
      <c r="O194" s="7"/>
      <c r="P194" s="7"/>
      <c r="Q194" s="7"/>
      <c r="R194" t="s" s="92">
        <f>IF(H194="","",H194*1)</f>
      </c>
      <c r="S194" s="7"/>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row>
    <row r="195" ht="15.75" customHeight="1">
      <c r="A195" t="s" s="77">
        <f>IF(AND(C195="Child",A194=""),"A",IF(AND(C195="Child",A194="A"),"B",IF(AND(C195="Child",A194="B"),"C",IF(AND(C195="Child",A194="C"),"D",IF(AND(C195="Child",A194="D"),"E",IF(AND(C195="Child",A194="E"),"F",IF(AND(C195="Child",A194="F"),"G",IF(AND(C195="Child",A194="G"),"H",IF(AND(C195="Child",A194="H"),"I",IF(AND(C195="Child",A194="I"),"J",""))))))))))</f>
      </c>
      <c r="B195" t="s" s="83">
        <f>IF(C195="Employee",B194+1,IF(C195="","",B194))</f>
      </c>
      <c r="C195" s="84"/>
      <c r="D195" s="85"/>
      <c r="E195" s="85"/>
      <c r="F195" s="84"/>
      <c r="G195" s="87"/>
      <c r="H195" s="95"/>
      <c r="I195" s="84"/>
      <c r="J195" s="84"/>
      <c r="K195" s="84"/>
      <c r="L195" s="89"/>
      <c r="M195" s="84"/>
      <c r="N195" s="81"/>
      <c r="O195" s="7"/>
      <c r="P195" s="7"/>
      <c r="Q195" s="7"/>
      <c r="R195" t="s" s="92">
        <f>IF(H195="","",H195*1)</f>
      </c>
      <c r="S195" s="7"/>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row>
    <row r="196" ht="15.75" customHeight="1">
      <c r="A196" t="s" s="77">
        <f>IF(AND(C196="Child",A195=""),"A",IF(AND(C196="Child",A195="A"),"B",IF(AND(C196="Child",A195="B"),"C",IF(AND(C196="Child",A195="C"),"D",IF(AND(C196="Child",A195="D"),"E",IF(AND(C196="Child",A195="E"),"F",IF(AND(C196="Child",A195="F"),"G",IF(AND(C196="Child",A195="G"),"H",IF(AND(C196="Child",A195="H"),"I",IF(AND(C196="Child",A195="I"),"J",""))))))))))</f>
      </c>
      <c r="B196" t="s" s="83">
        <f>IF(C196="Employee",B195+1,IF(C196="","",B195))</f>
      </c>
      <c r="C196" s="84"/>
      <c r="D196" s="85"/>
      <c r="E196" s="85"/>
      <c r="F196" s="84"/>
      <c r="G196" s="87"/>
      <c r="H196" s="95"/>
      <c r="I196" s="84"/>
      <c r="J196" s="84"/>
      <c r="K196" s="84"/>
      <c r="L196" s="89"/>
      <c r="M196" s="84"/>
      <c r="N196" s="81"/>
      <c r="O196" s="7"/>
      <c r="P196" s="7"/>
      <c r="Q196" s="7"/>
      <c r="R196" t="s" s="92">
        <f>IF(H196="","",H196*1)</f>
      </c>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row>
    <row r="197" ht="15.75" customHeight="1">
      <c r="A197" t="s" s="77">
        <f>IF(AND(C197="Child",A196=""),"A",IF(AND(C197="Child",A196="A"),"B",IF(AND(C197="Child",A196="B"),"C",IF(AND(C197="Child",A196="C"),"D",IF(AND(C197="Child",A196="D"),"E",IF(AND(C197="Child",A196="E"),"F",IF(AND(C197="Child",A196="F"),"G",IF(AND(C197="Child",A196="G"),"H",IF(AND(C197="Child",A196="H"),"I",IF(AND(C197="Child",A196="I"),"J",""))))))))))</f>
      </c>
      <c r="B197" t="s" s="83">
        <f>IF(C197="Employee",B196+1,IF(C197="","",B196))</f>
      </c>
      <c r="C197" s="84"/>
      <c r="D197" s="85"/>
      <c r="E197" s="85"/>
      <c r="F197" s="84"/>
      <c r="G197" s="87"/>
      <c r="H197" s="95"/>
      <c r="I197" s="84"/>
      <c r="J197" s="84"/>
      <c r="K197" s="84"/>
      <c r="L197" s="89"/>
      <c r="M197" s="84"/>
      <c r="N197" s="81"/>
      <c r="O197" s="7"/>
      <c r="P197" s="7"/>
      <c r="Q197" s="7"/>
      <c r="R197" t="s" s="92">
        <f>IF(H197="","",H197*1)</f>
      </c>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row>
    <row r="198" ht="15.75" customHeight="1">
      <c r="A198" t="s" s="77">
        <f>IF(AND(C198="Child",A197=""),"A",IF(AND(C198="Child",A197="A"),"B",IF(AND(C198="Child",A197="B"),"C",IF(AND(C198="Child",A197="C"),"D",IF(AND(C198="Child",A197="D"),"E",IF(AND(C198="Child",A197="E"),"F",IF(AND(C198="Child",A197="F"),"G",IF(AND(C198="Child",A197="G"),"H",IF(AND(C198="Child",A197="H"),"I",IF(AND(C198="Child",A197="I"),"J",""))))))))))</f>
      </c>
      <c r="B198" t="s" s="83">
        <f>IF(C198="Employee",B197+1,IF(C198="","",B197))</f>
      </c>
      <c r="C198" s="84"/>
      <c r="D198" s="85"/>
      <c r="E198" s="85"/>
      <c r="F198" s="84"/>
      <c r="G198" s="87"/>
      <c r="H198" s="95"/>
      <c r="I198" s="84"/>
      <c r="J198" s="84"/>
      <c r="K198" s="84"/>
      <c r="L198" s="89"/>
      <c r="M198" s="84"/>
      <c r="N198" s="81"/>
      <c r="O198" s="7"/>
      <c r="P198" s="7"/>
      <c r="Q198" s="7"/>
      <c r="R198" t="s" s="92">
        <f>IF(H198="","",H198*1)</f>
      </c>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row>
    <row r="199" ht="15.75" customHeight="1">
      <c r="A199" t="s" s="77">
        <f>IF(AND(C199="Child",A198=""),"A",IF(AND(C199="Child",A198="A"),"B",IF(AND(C199="Child",A198="B"),"C",IF(AND(C199="Child",A198="C"),"D",IF(AND(C199="Child",A198="D"),"E",IF(AND(C199="Child",A198="E"),"F",IF(AND(C199="Child",A198="F"),"G",IF(AND(C199="Child",A198="G"),"H",IF(AND(C199="Child",A198="H"),"I",IF(AND(C199="Child",A198="I"),"J",""))))))))))</f>
      </c>
      <c r="B199" t="s" s="83">
        <f>IF(C199="Employee",B198+1,IF(C199="","",B198))</f>
      </c>
      <c r="C199" s="84"/>
      <c r="D199" s="85"/>
      <c r="E199" s="85"/>
      <c r="F199" s="84"/>
      <c r="G199" s="87"/>
      <c r="H199" s="95"/>
      <c r="I199" s="84"/>
      <c r="J199" s="84"/>
      <c r="K199" s="84"/>
      <c r="L199" s="89"/>
      <c r="M199" s="84"/>
      <c r="N199" s="81"/>
      <c r="O199" s="7"/>
      <c r="P199" s="7"/>
      <c r="Q199" s="7"/>
      <c r="R199" t="s" s="92">
        <f>IF(H199="","",H199*1)</f>
      </c>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row>
    <row r="200" ht="15.75" customHeight="1">
      <c r="A200" t="s" s="77">
        <f>IF(AND(C200="Child",A199=""),"A",IF(AND(C200="Child",A199="A"),"B",IF(AND(C200="Child",A199="B"),"C",IF(AND(C200="Child",A199="C"),"D",IF(AND(C200="Child",A199="D"),"E",IF(AND(C200="Child",A199="E"),"F",IF(AND(C200="Child",A199="F"),"G",IF(AND(C200="Child",A199="G"),"H",IF(AND(C200="Child",A199="H"),"I",IF(AND(C200="Child",A199="I"),"J",""))))))))))</f>
      </c>
      <c r="B200" t="s" s="83">
        <f>IF(C200="Employee",B199+1,IF(C200="","",B199))</f>
      </c>
      <c r="C200" s="84"/>
      <c r="D200" s="85"/>
      <c r="E200" s="85"/>
      <c r="F200" s="84"/>
      <c r="G200" s="87"/>
      <c r="H200" s="95"/>
      <c r="I200" s="84"/>
      <c r="J200" s="84"/>
      <c r="K200" s="84"/>
      <c r="L200" s="89"/>
      <c r="M200" s="84"/>
      <c r="N200" s="81"/>
      <c r="O200" s="7"/>
      <c r="P200" s="7"/>
      <c r="Q200" s="7"/>
      <c r="R200" t="s" s="92">
        <f>IF(H200="","",H200*1)</f>
      </c>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row>
    <row r="201" ht="15.75" customHeight="1">
      <c r="A201" t="s" s="77">
        <f>IF(AND(C201="Child",A200=""),"A",IF(AND(C201="Child",A200="A"),"B",IF(AND(C201="Child",A200="B"),"C",IF(AND(C201="Child",A200="C"),"D",IF(AND(C201="Child",A200="D"),"E",IF(AND(C201="Child",A200="E"),"F",IF(AND(C201="Child",A200="F"),"G",IF(AND(C201="Child",A200="G"),"H",IF(AND(C201="Child",A200="H"),"I",IF(AND(C201="Child",A200="I"),"J",""))))))))))</f>
      </c>
      <c r="B201" t="s" s="83">
        <f>IF(C201="Employee",B200+1,IF(C201="","",B200))</f>
      </c>
      <c r="C201" s="84"/>
      <c r="D201" s="85"/>
      <c r="E201" s="85"/>
      <c r="F201" s="84"/>
      <c r="G201" s="87"/>
      <c r="H201" s="95"/>
      <c r="I201" s="84"/>
      <c r="J201" s="84"/>
      <c r="K201" s="84"/>
      <c r="L201" s="89"/>
      <c r="M201" s="84"/>
      <c r="N201" s="81"/>
      <c r="O201" s="7"/>
      <c r="P201" s="7"/>
      <c r="Q201" s="7"/>
      <c r="R201" t="s" s="92">
        <f>IF(H201="","",H201*1)</f>
      </c>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row>
    <row r="202" ht="15.75" customHeight="1">
      <c r="A202" t="s" s="77">
        <f>IF(AND(C202="Child",A201=""),"A",IF(AND(C202="Child",A201="A"),"B",IF(AND(C202="Child",A201="B"),"C",IF(AND(C202="Child",A201="C"),"D",IF(AND(C202="Child",A201="D"),"E",IF(AND(C202="Child",A201="E"),"F",IF(AND(C202="Child",A201="F"),"G",IF(AND(C202="Child",A201="G"),"H",IF(AND(C202="Child",A201="H"),"I",IF(AND(C202="Child",A201="I"),"J",""))))))))))</f>
      </c>
      <c r="B202" t="s" s="83">
        <f>IF(C202="Employee",B201+1,IF(C202="","",B201))</f>
      </c>
      <c r="C202" s="84"/>
      <c r="D202" s="85"/>
      <c r="E202" s="85"/>
      <c r="F202" s="84"/>
      <c r="G202" s="87"/>
      <c r="H202" s="95"/>
      <c r="I202" s="84"/>
      <c r="J202" s="84"/>
      <c r="K202" s="84"/>
      <c r="L202" s="89"/>
      <c r="M202" s="84"/>
      <c r="N202" s="81"/>
      <c r="O202" s="7"/>
      <c r="P202" s="7"/>
      <c r="Q202" s="7"/>
      <c r="R202" t="s" s="92">
        <f>IF(H202="","",H202*1)</f>
      </c>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row>
    <row r="203" ht="15.75" customHeight="1">
      <c r="A203" t="s" s="77">
        <f>IF(AND(C203="Child",A202=""),"A",IF(AND(C203="Child",A202="A"),"B",IF(AND(C203="Child",A202="B"),"C",IF(AND(C203="Child",A202="C"),"D",IF(AND(C203="Child",A202="D"),"E",IF(AND(C203="Child",A202="E"),"F",IF(AND(C203="Child",A202="F"),"G",IF(AND(C203="Child",A202="G"),"H",IF(AND(C203="Child",A202="H"),"I",IF(AND(C203="Child",A202="I"),"J",""))))))))))</f>
      </c>
      <c r="B203" t="s" s="83">
        <f>IF(C203="Employee",B202+1,IF(C203="","",B202))</f>
      </c>
      <c r="C203" s="84"/>
      <c r="D203" s="85"/>
      <c r="E203" s="85"/>
      <c r="F203" s="84"/>
      <c r="G203" s="87"/>
      <c r="H203" s="95"/>
      <c r="I203" s="84"/>
      <c r="J203" s="84"/>
      <c r="K203" s="84"/>
      <c r="L203" s="89"/>
      <c r="M203" s="84"/>
      <c r="N203" s="81"/>
      <c r="O203" s="7"/>
      <c r="P203" s="7"/>
      <c r="Q203" s="7"/>
      <c r="R203" t="s" s="92">
        <f>IF(H203="","",H203*1)</f>
      </c>
      <c r="S203" s="7"/>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row>
    <row r="204" ht="15.75" customHeight="1">
      <c r="A204" t="s" s="77">
        <f>IF(AND(C204="Child",A203=""),"A",IF(AND(C204="Child",A203="A"),"B",IF(AND(C204="Child",A203="B"),"C",IF(AND(C204="Child",A203="C"),"D",IF(AND(C204="Child",A203="D"),"E",IF(AND(C204="Child",A203="E"),"F",IF(AND(C204="Child",A203="F"),"G",IF(AND(C204="Child",A203="G"),"H",IF(AND(C204="Child",A203="H"),"I",IF(AND(C204="Child",A203="I"),"J",""))))))))))</f>
      </c>
      <c r="B204" t="s" s="83">
        <f>IF(C204="Employee",B203+1,IF(C204="","",B203))</f>
      </c>
      <c r="C204" s="84"/>
      <c r="D204" s="85"/>
      <c r="E204" s="85"/>
      <c r="F204" s="84"/>
      <c r="G204" s="87"/>
      <c r="H204" s="95"/>
      <c r="I204" s="84"/>
      <c r="J204" s="84"/>
      <c r="K204" s="84"/>
      <c r="L204" s="89"/>
      <c r="M204" s="84"/>
      <c r="N204" s="81"/>
      <c r="O204" s="7"/>
      <c r="P204" s="7"/>
      <c r="Q204" s="7"/>
      <c r="R204" t="s" s="92">
        <f>IF(H204="","",H204*1)</f>
      </c>
      <c r="S204" s="7"/>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row>
    <row r="205" ht="15.75" customHeight="1">
      <c r="A205" t="s" s="77">
        <f>IF(AND(C205="Child",A204=""),"A",IF(AND(C205="Child",A204="A"),"B",IF(AND(C205="Child",A204="B"),"C",IF(AND(C205="Child",A204="C"),"D",IF(AND(C205="Child",A204="D"),"E",IF(AND(C205="Child",A204="E"),"F",IF(AND(C205="Child",A204="F"),"G",IF(AND(C205="Child",A204="G"),"H",IF(AND(C205="Child",A204="H"),"I",IF(AND(C205="Child",A204="I"),"J",""))))))))))</f>
      </c>
      <c r="B205" t="s" s="83">
        <f>IF(C205="Employee",B204+1,IF(C205="","",B204))</f>
      </c>
      <c r="C205" s="84"/>
      <c r="D205" s="85"/>
      <c r="E205" s="85"/>
      <c r="F205" s="84"/>
      <c r="G205" s="87"/>
      <c r="H205" s="95"/>
      <c r="I205" s="84"/>
      <c r="J205" s="84"/>
      <c r="K205" s="84"/>
      <c r="L205" s="89"/>
      <c r="M205" s="84"/>
      <c r="N205" s="81"/>
      <c r="O205" s="7"/>
      <c r="P205" s="7"/>
      <c r="Q205" s="7"/>
      <c r="R205" t="s" s="92">
        <f>IF(H205="","",H205*1)</f>
      </c>
      <c r="S205" s="7"/>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row>
    <row r="206" ht="15.75" customHeight="1">
      <c r="A206" t="s" s="77">
        <f>IF(AND(C206="Child",A205=""),"A",IF(AND(C206="Child",A205="A"),"B",IF(AND(C206="Child",A205="B"),"C",IF(AND(C206="Child",A205="C"),"D",IF(AND(C206="Child",A205="D"),"E",IF(AND(C206="Child",A205="E"),"F",IF(AND(C206="Child",A205="F"),"G",IF(AND(C206="Child",A205="G"),"H",IF(AND(C206="Child",A205="H"),"I",IF(AND(C206="Child",A205="I"),"J",""))))))))))</f>
      </c>
      <c r="B206" t="s" s="83">
        <f>IF(C206="Employee",B205+1,IF(C206="","",B205))</f>
      </c>
      <c r="C206" s="84"/>
      <c r="D206" s="85"/>
      <c r="E206" s="85"/>
      <c r="F206" s="84"/>
      <c r="G206" s="87"/>
      <c r="H206" s="95"/>
      <c r="I206" s="84"/>
      <c r="J206" s="84"/>
      <c r="K206" s="84"/>
      <c r="L206" s="89"/>
      <c r="M206" s="84"/>
      <c r="N206" s="81"/>
      <c r="O206" s="7"/>
      <c r="P206" s="7"/>
      <c r="Q206" s="7"/>
      <c r="R206" t="s" s="92">
        <f>IF(H206="","",H206*1)</f>
      </c>
      <c r="S206" s="7"/>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row>
    <row r="207" ht="15.75" customHeight="1">
      <c r="A207" t="s" s="77">
        <f>IF(AND(C207="Child",A206=""),"A",IF(AND(C207="Child",A206="A"),"B",IF(AND(C207="Child",A206="B"),"C",IF(AND(C207="Child",A206="C"),"D",IF(AND(C207="Child",A206="D"),"E",IF(AND(C207="Child",A206="E"),"F",IF(AND(C207="Child",A206="F"),"G",IF(AND(C207="Child",A206="G"),"H",IF(AND(C207="Child",A206="H"),"I",IF(AND(C207="Child",A206="I"),"J",""))))))))))</f>
      </c>
      <c r="B207" t="s" s="83">
        <f>IF(C207="Employee",B206+1,IF(C207="","",B206))</f>
      </c>
      <c r="C207" s="84"/>
      <c r="D207" s="85"/>
      <c r="E207" s="85"/>
      <c r="F207" s="84"/>
      <c r="G207" s="87"/>
      <c r="H207" s="95"/>
      <c r="I207" s="84"/>
      <c r="J207" s="84"/>
      <c r="K207" s="84"/>
      <c r="L207" s="89"/>
      <c r="M207" s="84"/>
      <c r="N207" s="81"/>
      <c r="O207" s="7"/>
      <c r="P207" s="7"/>
      <c r="Q207" s="7"/>
      <c r="R207" t="s" s="92">
        <f>IF(H207="","",H207*1)</f>
      </c>
      <c r="S207" s="7"/>
      <c r="T207" s="7"/>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row>
    <row r="208" ht="15.75" customHeight="1">
      <c r="A208" t="s" s="77">
        <f>IF(AND(C208="Child",A207=""),"A",IF(AND(C208="Child",A207="A"),"B",IF(AND(C208="Child",A207="B"),"C",IF(AND(C208="Child",A207="C"),"D",IF(AND(C208="Child",A207="D"),"E",IF(AND(C208="Child",A207="E"),"F",IF(AND(C208="Child",A207="F"),"G",IF(AND(C208="Child",A207="G"),"H",IF(AND(C208="Child",A207="H"),"I",IF(AND(C208="Child",A207="I"),"J",""))))))))))</f>
      </c>
      <c r="B208" t="s" s="83">
        <f>IF(C208="Employee",B207+1,IF(C208="","",B207))</f>
      </c>
      <c r="C208" s="84"/>
      <c r="D208" s="85"/>
      <c r="E208" s="85"/>
      <c r="F208" s="84"/>
      <c r="G208" s="87"/>
      <c r="H208" s="95"/>
      <c r="I208" s="84"/>
      <c r="J208" s="84"/>
      <c r="K208" s="84"/>
      <c r="L208" s="89"/>
      <c r="M208" s="84"/>
      <c r="N208" s="81"/>
      <c r="O208" s="7"/>
      <c r="P208" s="7"/>
      <c r="Q208" s="7"/>
      <c r="R208" t="s" s="92">
        <f>IF(H208="","",H208*1)</f>
      </c>
      <c r="S208" s="7"/>
      <c r="T208" s="7"/>
      <c r="U208" s="7"/>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row>
    <row r="209" ht="15.75" customHeight="1">
      <c r="A209" t="s" s="77">
        <f>IF(AND(C209="Child",A208=""),"A",IF(AND(C209="Child",A208="A"),"B",IF(AND(C209="Child",A208="B"),"C",IF(AND(C209="Child",A208="C"),"D",IF(AND(C209="Child",A208="D"),"E",IF(AND(C209="Child",A208="E"),"F",IF(AND(C209="Child",A208="F"),"G",IF(AND(C209="Child",A208="G"),"H",IF(AND(C209="Child",A208="H"),"I",IF(AND(C209="Child",A208="I"),"J",""))))))))))</f>
      </c>
      <c r="B209" t="s" s="83">
        <f>IF(C209="Employee",B208+1,IF(C209="","",B208))</f>
      </c>
      <c r="C209" s="84"/>
      <c r="D209" s="85"/>
      <c r="E209" s="85"/>
      <c r="F209" s="84"/>
      <c r="G209" s="87"/>
      <c r="H209" s="95"/>
      <c r="I209" s="84"/>
      <c r="J209" s="84"/>
      <c r="K209" s="84"/>
      <c r="L209" s="89"/>
      <c r="M209" s="84"/>
      <c r="N209" s="81"/>
      <c r="O209" s="7"/>
      <c r="P209" s="7"/>
      <c r="Q209" s="7"/>
      <c r="R209" t="s" s="92">
        <f>IF(H209="","",H209*1)</f>
      </c>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row>
    <row r="210" ht="15.75" customHeight="1">
      <c r="A210" t="s" s="77">
        <f>IF(AND(C210="Child",A209=""),"A",IF(AND(C210="Child",A209="A"),"B",IF(AND(C210="Child",A209="B"),"C",IF(AND(C210="Child",A209="C"),"D",IF(AND(C210="Child",A209="D"),"E",IF(AND(C210="Child",A209="E"),"F",IF(AND(C210="Child",A209="F"),"G",IF(AND(C210="Child",A209="G"),"H",IF(AND(C210="Child",A209="H"),"I",IF(AND(C210="Child",A209="I"),"J",""))))))))))</f>
      </c>
      <c r="B210" t="s" s="83">
        <f>IF(C210="Employee",B209+1,IF(C210="","",B209))</f>
      </c>
      <c r="C210" s="84"/>
      <c r="D210" s="85"/>
      <c r="E210" s="85"/>
      <c r="F210" s="84"/>
      <c r="G210" s="87"/>
      <c r="H210" s="95"/>
      <c r="I210" s="84"/>
      <c r="J210" s="84"/>
      <c r="K210" s="84"/>
      <c r="L210" s="89"/>
      <c r="M210" s="84"/>
      <c r="N210" s="81"/>
      <c r="O210" s="7"/>
      <c r="P210" s="7"/>
      <c r="Q210" s="7"/>
      <c r="R210" t="s" s="92">
        <f>IF(H210="","",H210*1)</f>
      </c>
      <c r="S210" s="7"/>
      <c r="T210" s="7"/>
      <c r="U210" s="7"/>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row>
    <row r="211" ht="15.75" customHeight="1">
      <c r="A211" t="s" s="77">
        <f>IF(AND(C211="Child",A210=""),"A",IF(AND(C211="Child",A210="A"),"B",IF(AND(C211="Child",A210="B"),"C",IF(AND(C211="Child",A210="C"),"D",IF(AND(C211="Child",A210="D"),"E",IF(AND(C211="Child",A210="E"),"F",IF(AND(C211="Child",A210="F"),"G",IF(AND(C211="Child",A210="G"),"H",IF(AND(C211="Child",A210="H"),"I",IF(AND(C211="Child",A210="I"),"J",""))))))))))</f>
      </c>
      <c r="B211" t="s" s="83">
        <f>IF(C211="Employee",B210+1,IF(C211="","",B210))</f>
      </c>
      <c r="C211" s="84"/>
      <c r="D211" s="85"/>
      <c r="E211" s="85"/>
      <c r="F211" s="84"/>
      <c r="G211" s="87"/>
      <c r="H211" s="95"/>
      <c r="I211" s="84"/>
      <c r="J211" s="84"/>
      <c r="K211" s="84"/>
      <c r="L211" s="89"/>
      <c r="M211" s="84"/>
      <c r="N211" s="81"/>
      <c r="O211" s="7"/>
      <c r="P211" s="7"/>
      <c r="Q211" s="7"/>
      <c r="R211" t="s" s="92">
        <f>IF(H211="","",H211*1)</f>
      </c>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row>
    <row r="212" ht="15.75" customHeight="1">
      <c r="A212" t="s" s="77">
        <f>IF(AND(C212="Child",A211=""),"A",IF(AND(C212="Child",A211="A"),"B",IF(AND(C212="Child",A211="B"),"C",IF(AND(C212="Child",A211="C"),"D",IF(AND(C212="Child",A211="D"),"E",IF(AND(C212="Child",A211="E"),"F",IF(AND(C212="Child",A211="F"),"G",IF(AND(C212="Child",A211="G"),"H",IF(AND(C212="Child",A211="H"),"I",IF(AND(C212="Child",A211="I"),"J",""))))))))))</f>
      </c>
      <c r="B212" t="s" s="83">
        <f>IF(C212="Employee",B211+1,IF(C212="","",B211))</f>
      </c>
      <c r="C212" s="84"/>
      <c r="D212" s="85"/>
      <c r="E212" s="85"/>
      <c r="F212" s="84"/>
      <c r="G212" s="87"/>
      <c r="H212" s="95"/>
      <c r="I212" s="84"/>
      <c r="J212" s="84"/>
      <c r="K212" s="84"/>
      <c r="L212" s="89"/>
      <c r="M212" s="84"/>
      <c r="N212" s="81"/>
      <c r="O212" s="7"/>
      <c r="P212" s="7"/>
      <c r="Q212" s="7"/>
      <c r="R212" t="s" s="92">
        <f>IF(H212="","",H212*1)</f>
      </c>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row>
    <row r="213" ht="15.75" customHeight="1">
      <c r="A213" t="s" s="77">
        <f>IF(AND(C213="Child",A212=""),"A",IF(AND(C213="Child",A212="A"),"B",IF(AND(C213="Child",A212="B"),"C",IF(AND(C213="Child",A212="C"),"D",IF(AND(C213="Child",A212="D"),"E",IF(AND(C213="Child",A212="E"),"F",IF(AND(C213="Child",A212="F"),"G",IF(AND(C213="Child",A212="G"),"H",IF(AND(C213="Child",A212="H"),"I",IF(AND(C213="Child",A212="I"),"J",""))))))))))</f>
      </c>
      <c r="B213" t="s" s="83">
        <f>IF(C213="Employee",B212+1,IF(C213="","",B212))</f>
      </c>
      <c r="C213" s="84"/>
      <c r="D213" s="85"/>
      <c r="E213" s="85"/>
      <c r="F213" s="84"/>
      <c r="G213" s="87"/>
      <c r="H213" s="95"/>
      <c r="I213" s="84"/>
      <c r="J213" s="84"/>
      <c r="K213" s="84"/>
      <c r="L213" s="89"/>
      <c r="M213" s="84"/>
      <c r="N213" s="81"/>
      <c r="O213" s="7"/>
      <c r="P213" s="7"/>
      <c r="Q213" s="7"/>
      <c r="R213" t="s" s="92">
        <f>IF(H213="","",H213*1)</f>
      </c>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row>
    <row r="214" ht="15.75" customHeight="1">
      <c r="A214" t="s" s="77">
        <f>IF(AND(C214="Child",A213=""),"A",IF(AND(C214="Child",A213="A"),"B",IF(AND(C214="Child",A213="B"),"C",IF(AND(C214="Child",A213="C"),"D",IF(AND(C214="Child",A213="D"),"E",IF(AND(C214="Child",A213="E"),"F",IF(AND(C214="Child",A213="F"),"G",IF(AND(C214="Child",A213="G"),"H",IF(AND(C214="Child",A213="H"),"I",IF(AND(C214="Child",A213="I"),"J",""))))))))))</f>
      </c>
      <c r="B214" t="s" s="83">
        <f>IF(C214="Employee",B213+1,IF(C214="","",B213))</f>
      </c>
      <c r="C214" s="84"/>
      <c r="D214" s="85"/>
      <c r="E214" s="85"/>
      <c r="F214" s="84"/>
      <c r="G214" s="87"/>
      <c r="H214" s="95"/>
      <c r="I214" s="84"/>
      <c r="J214" s="84"/>
      <c r="K214" s="84"/>
      <c r="L214" s="89"/>
      <c r="M214" s="84"/>
      <c r="N214" s="81"/>
      <c r="O214" s="7"/>
      <c r="P214" s="7"/>
      <c r="Q214" s="7"/>
      <c r="R214" t="s" s="92">
        <f>IF(H214="","",H214*1)</f>
      </c>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row>
    <row r="215" ht="15.75" customHeight="1">
      <c r="A215" t="s" s="77">
        <f>IF(AND(C215="Child",A214=""),"A",IF(AND(C215="Child",A214="A"),"B",IF(AND(C215="Child",A214="B"),"C",IF(AND(C215="Child",A214="C"),"D",IF(AND(C215="Child",A214="D"),"E",IF(AND(C215="Child",A214="E"),"F",IF(AND(C215="Child",A214="F"),"G",IF(AND(C215="Child",A214="G"),"H",IF(AND(C215="Child",A214="H"),"I",IF(AND(C215="Child",A214="I"),"J",""))))))))))</f>
      </c>
      <c r="B215" t="s" s="83">
        <f>IF(C215="Employee",B214+1,IF(C215="","",B214))</f>
      </c>
      <c r="C215" s="84"/>
      <c r="D215" s="85"/>
      <c r="E215" s="85"/>
      <c r="F215" s="84"/>
      <c r="G215" s="87"/>
      <c r="H215" s="95"/>
      <c r="I215" s="84"/>
      <c r="J215" s="84"/>
      <c r="K215" s="84"/>
      <c r="L215" s="89"/>
      <c r="M215" s="84"/>
      <c r="N215" s="81"/>
      <c r="O215" s="7"/>
      <c r="P215" s="7"/>
      <c r="Q215" s="7"/>
      <c r="R215" t="s" s="92">
        <f>IF(H215="","",H215*1)</f>
      </c>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row>
    <row r="216" ht="15.75" customHeight="1">
      <c r="A216" t="s" s="77">
        <f>IF(AND(C216="Child",A215=""),"A",IF(AND(C216="Child",A215="A"),"B",IF(AND(C216="Child",A215="B"),"C",IF(AND(C216="Child",A215="C"),"D",IF(AND(C216="Child",A215="D"),"E",IF(AND(C216="Child",A215="E"),"F",IF(AND(C216="Child",A215="F"),"G",IF(AND(C216="Child",A215="G"),"H",IF(AND(C216="Child",A215="H"),"I",IF(AND(C216="Child",A215="I"),"J",""))))))))))</f>
      </c>
      <c r="B216" t="s" s="83">
        <f>IF(C216="Employee",B215+1,IF(C216="","",B215))</f>
      </c>
      <c r="C216" s="84"/>
      <c r="D216" s="85"/>
      <c r="E216" s="85"/>
      <c r="F216" s="84"/>
      <c r="G216" s="87"/>
      <c r="H216" s="95"/>
      <c r="I216" s="84"/>
      <c r="J216" s="84"/>
      <c r="K216" s="84"/>
      <c r="L216" s="89"/>
      <c r="M216" s="84"/>
      <c r="N216" s="81"/>
      <c r="O216" s="7"/>
      <c r="P216" s="7"/>
      <c r="Q216" s="7"/>
      <c r="R216" t="s" s="92">
        <f>IF(H216="","",H216*1)</f>
      </c>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row>
    <row r="217" ht="15.75" customHeight="1">
      <c r="A217" t="s" s="77">
        <f>IF(AND(C217="Child",A216=""),"A",IF(AND(C217="Child",A216="A"),"B",IF(AND(C217="Child",A216="B"),"C",IF(AND(C217="Child",A216="C"),"D",IF(AND(C217="Child",A216="D"),"E",IF(AND(C217="Child",A216="E"),"F",IF(AND(C217="Child",A216="F"),"G",IF(AND(C217="Child",A216="G"),"H",IF(AND(C217="Child",A216="H"),"I",IF(AND(C217="Child",A216="I"),"J",""))))))))))</f>
      </c>
      <c r="B217" t="s" s="83">
        <f>IF(C217="Employee",B216+1,IF(C217="","",B216))</f>
      </c>
      <c r="C217" s="84"/>
      <c r="D217" s="85"/>
      <c r="E217" s="85"/>
      <c r="F217" s="84"/>
      <c r="G217" s="87"/>
      <c r="H217" s="95"/>
      <c r="I217" s="84"/>
      <c r="J217" s="84"/>
      <c r="K217" s="84"/>
      <c r="L217" s="89"/>
      <c r="M217" s="84"/>
      <c r="N217" s="81"/>
      <c r="O217" s="7"/>
      <c r="P217" s="7"/>
      <c r="Q217" s="7"/>
      <c r="R217" t="s" s="92">
        <f>IF(H217="","",H217*1)</f>
      </c>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row>
    <row r="218" ht="15.75" customHeight="1">
      <c r="A218" t="s" s="77">
        <f>IF(AND(C218="Child",A217=""),"A",IF(AND(C218="Child",A217="A"),"B",IF(AND(C218="Child",A217="B"),"C",IF(AND(C218="Child",A217="C"),"D",IF(AND(C218="Child",A217="D"),"E",IF(AND(C218="Child",A217="E"),"F",IF(AND(C218="Child",A217="F"),"G",IF(AND(C218="Child",A217="G"),"H",IF(AND(C218="Child",A217="H"),"I",IF(AND(C218="Child",A217="I"),"J",""))))))))))</f>
      </c>
      <c r="B218" t="s" s="83">
        <f>IF(C218="Employee",B217+1,IF(C218="","",B217))</f>
      </c>
      <c r="C218" s="84"/>
      <c r="D218" s="85"/>
      <c r="E218" s="85"/>
      <c r="F218" s="84"/>
      <c r="G218" s="87"/>
      <c r="H218" s="95"/>
      <c r="I218" s="84"/>
      <c r="J218" s="84"/>
      <c r="K218" s="84"/>
      <c r="L218" s="89"/>
      <c r="M218" s="84"/>
      <c r="N218" s="81"/>
      <c r="O218" s="7"/>
      <c r="P218" s="7"/>
      <c r="Q218" s="7"/>
      <c r="R218" t="s" s="92">
        <f>IF(H218="","",H218*1)</f>
      </c>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row>
    <row r="219" ht="15.75" customHeight="1">
      <c r="A219" t="s" s="77">
        <f>IF(AND(C219="Child",A218=""),"A",IF(AND(C219="Child",A218="A"),"B",IF(AND(C219="Child",A218="B"),"C",IF(AND(C219="Child",A218="C"),"D",IF(AND(C219="Child",A218="D"),"E",IF(AND(C219="Child",A218="E"),"F",IF(AND(C219="Child",A218="F"),"G",IF(AND(C219="Child",A218="G"),"H",IF(AND(C219="Child",A218="H"),"I",IF(AND(C219="Child",A218="I"),"J",""))))))))))</f>
      </c>
      <c r="B219" t="s" s="83">
        <f>IF(C219="Employee",B218+1,IF(C219="","",B218))</f>
      </c>
      <c r="C219" s="84"/>
      <c r="D219" s="85"/>
      <c r="E219" s="85"/>
      <c r="F219" s="84"/>
      <c r="G219" s="87"/>
      <c r="H219" s="95"/>
      <c r="I219" s="84"/>
      <c r="J219" s="84"/>
      <c r="K219" s="84"/>
      <c r="L219" s="89"/>
      <c r="M219" s="84"/>
      <c r="N219" s="81"/>
      <c r="O219" s="7"/>
      <c r="P219" s="7"/>
      <c r="Q219" s="7"/>
      <c r="R219" t="s" s="92">
        <f>IF(H219="","",H219*1)</f>
      </c>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row>
    <row r="220" ht="15.75" customHeight="1">
      <c r="A220" t="s" s="77">
        <f>IF(AND(C220="Child",A219=""),"A",IF(AND(C220="Child",A219="A"),"B",IF(AND(C220="Child",A219="B"),"C",IF(AND(C220="Child",A219="C"),"D",IF(AND(C220="Child",A219="D"),"E",IF(AND(C220="Child",A219="E"),"F",IF(AND(C220="Child",A219="F"),"G",IF(AND(C220="Child",A219="G"),"H",IF(AND(C220="Child",A219="H"),"I",IF(AND(C220="Child",A219="I"),"J",""))))))))))</f>
      </c>
      <c r="B220" t="s" s="83">
        <f>IF(C220="Employee",B219+1,IF(C220="","",B219))</f>
      </c>
      <c r="C220" s="84"/>
      <c r="D220" s="85"/>
      <c r="E220" s="85"/>
      <c r="F220" s="84"/>
      <c r="G220" s="87"/>
      <c r="H220" s="95"/>
      <c r="I220" s="84"/>
      <c r="J220" s="84"/>
      <c r="K220" s="84"/>
      <c r="L220" s="89"/>
      <c r="M220" s="84"/>
      <c r="N220" s="81"/>
      <c r="O220" s="7"/>
      <c r="P220" s="7"/>
      <c r="Q220" s="7"/>
      <c r="R220" t="s" s="92">
        <f>IF(H220="","",H220*1)</f>
      </c>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row>
    <row r="221" ht="15.75" customHeight="1">
      <c r="A221" t="s" s="77">
        <f>IF(AND(C221="Child",A220=""),"A",IF(AND(C221="Child",A220="A"),"B",IF(AND(C221="Child",A220="B"),"C",IF(AND(C221="Child",A220="C"),"D",IF(AND(C221="Child",A220="D"),"E",IF(AND(C221="Child",A220="E"),"F",IF(AND(C221="Child",A220="F"),"G",IF(AND(C221="Child",A220="G"),"H",IF(AND(C221="Child",A220="H"),"I",IF(AND(C221="Child",A220="I"),"J",""))))))))))</f>
      </c>
      <c r="B221" t="s" s="83">
        <f>IF(C221="Employee",B220+1,IF(C221="","",B220))</f>
      </c>
      <c r="C221" s="84"/>
      <c r="D221" s="85"/>
      <c r="E221" s="85"/>
      <c r="F221" s="84"/>
      <c r="G221" s="87"/>
      <c r="H221" s="95"/>
      <c r="I221" s="84"/>
      <c r="J221" s="84"/>
      <c r="K221" s="84"/>
      <c r="L221" s="89"/>
      <c r="M221" s="84"/>
      <c r="N221" s="81"/>
      <c r="O221" s="7"/>
      <c r="P221" s="7"/>
      <c r="Q221" s="7"/>
      <c r="R221" t="s" s="92">
        <f>IF(H221="","",H221*1)</f>
      </c>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row>
    <row r="222" ht="15.75" customHeight="1">
      <c r="A222" t="s" s="77">
        <f>IF(AND(C222="Child",A221=""),"A",IF(AND(C222="Child",A221="A"),"B",IF(AND(C222="Child",A221="B"),"C",IF(AND(C222="Child",A221="C"),"D",IF(AND(C222="Child",A221="D"),"E",IF(AND(C222="Child",A221="E"),"F",IF(AND(C222="Child",A221="F"),"G",IF(AND(C222="Child",A221="G"),"H",IF(AND(C222="Child",A221="H"),"I",IF(AND(C222="Child",A221="I"),"J",""))))))))))</f>
      </c>
      <c r="B222" t="s" s="83">
        <f>IF(C222="Employee",B221+1,IF(C222="","",B221))</f>
      </c>
      <c r="C222" s="84"/>
      <c r="D222" s="85"/>
      <c r="E222" s="85"/>
      <c r="F222" s="84"/>
      <c r="G222" s="87"/>
      <c r="H222" s="95"/>
      <c r="I222" s="84"/>
      <c r="J222" s="84"/>
      <c r="K222" s="84"/>
      <c r="L222" s="89"/>
      <c r="M222" s="84"/>
      <c r="N222" s="81"/>
      <c r="O222" s="7"/>
      <c r="P222" s="7"/>
      <c r="Q222" s="7"/>
      <c r="R222" t="s" s="92">
        <f>IF(H222="","",H222*1)</f>
      </c>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row>
    <row r="223" ht="15.75" customHeight="1">
      <c r="A223" t="s" s="77">
        <f>IF(AND(C223="Child",A222=""),"A",IF(AND(C223="Child",A222="A"),"B",IF(AND(C223="Child",A222="B"),"C",IF(AND(C223="Child",A222="C"),"D",IF(AND(C223="Child",A222="D"),"E",IF(AND(C223="Child",A222="E"),"F",IF(AND(C223="Child",A222="F"),"G",IF(AND(C223="Child",A222="G"),"H",IF(AND(C223="Child",A222="H"),"I",IF(AND(C223="Child",A222="I"),"J",""))))))))))</f>
      </c>
      <c r="B223" t="s" s="83">
        <f>IF(C223="Employee",B222+1,IF(C223="","",B222))</f>
      </c>
      <c r="C223" s="84"/>
      <c r="D223" s="85"/>
      <c r="E223" s="85"/>
      <c r="F223" s="84"/>
      <c r="G223" s="87"/>
      <c r="H223" s="95"/>
      <c r="I223" s="84"/>
      <c r="J223" s="84"/>
      <c r="K223" s="84"/>
      <c r="L223" s="89"/>
      <c r="M223" s="84"/>
      <c r="N223" s="81"/>
      <c r="O223" s="7"/>
      <c r="P223" s="7"/>
      <c r="Q223" s="7"/>
      <c r="R223" t="s" s="92">
        <f>IF(H223="","",H223*1)</f>
      </c>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row>
    <row r="224" ht="15.75" customHeight="1">
      <c r="A224" t="s" s="77">
        <f>IF(AND(C224="Child",A223=""),"A",IF(AND(C224="Child",A223="A"),"B",IF(AND(C224="Child",A223="B"),"C",IF(AND(C224="Child",A223="C"),"D",IF(AND(C224="Child",A223="D"),"E",IF(AND(C224="Child",A223="E"),"F",IF(AND(C224="Child",A223="F"),"G",IF(AND(C224="Child",A223="G"),"H",IF(AND(C224="Child",A223="H"),"I",IF(AND(C224="Child",A223="I"),"J",""))))))))))</f>
      </c>
      <c r="B224" t="s" s="83">
        <f>IF(C224="Employee",B223+1,IF(C224="","",B223))</f>
      </c>
      <c r="C224" s="84"/>
      <c r="D224" s="85"/>
      <c r="E224" s="85"/>
      <c r="F224" s="84"/>
      <c r="G224" s="87"/>
      <c r="H224" s="95"/>
      <c r="I224" s="84"/>
      <c r="J224" s="84"/>
      <c r="K224" s="84"/>
      <c r="L224" s="89"/>
      <c r="M224" s="84"/>
      <c r="N224" s="81"/>
      <c r="O224" s="7"/>
      <c r="P224" s="7"/>
      <c r="Q224" s="7"/>
      <c r="R224" t="s" s="92">
        <f>IF(H224="","",H224*1)</f>
      </c>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row>
    <row r="225" ht="15.75" customHeight="1">
      <c r="A225" t="s" s="77">
        <f>IF(AND(C225="Child",A224=""),"A",IF(AND(C225="Child",A224="A"),"B",IF(AND(C225="Child",A224="B"),"C",IF(AND(C225="Child",A224="C"),"D",IF(AND(C225="Child",A224="D"),"E",IF(AND(C225="Child",A224="E"),"F",IF(AND(C225="Child",A224="F"),"G",IF(AND(C225="Child",A224="G"),"H",IF(AND(C225="Child",A224="H"),"I",IF(AND(C225="Child",A224="I"),"J",""))))))))))</f>
      </c>
      <c r="B225" t="s" s="83">
        <f>IF(C225="Employee",B224+1,IF(C225="","",B224))</f>
      </c>
      <c r="C225" s="84"/>
      <c r="D225" s="85"/>
      <c r="E225" s="85"/>
      <c r="F225" s="84"/>
      <c r="G225" s="87"/>
      <c r="H225" s="95"/>
      <c r="I225" s="84"/>
      <c r="J225" s="84"/>
      <c r="K225" s="84"/>
      <c r="L225" s="89"/>
      <c r="M225" s="84"/>
      <c r="N225" s="81"/>
      <c r="O225" s="7"/>
      <c r="P225" s="7"/>
      <c r="Q225" s="7"/>
      <c r="R225" t="s" s="92">
        <f>IF(H225="","",H225*1)</f>
      </c>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row>
    <row r="226" ht="15.75" customHeight="1">
      <c r="A226" t="s" s="77">
        <f>IF(AND(C226="Child",A225=""),"A",IF(AND(C226="Child",A225="A"),"B",IF(AND(C226="Child",A225="B"),"C",IF(AND(C226="Child",A225="C"),"D",IF(AND(C226="Child",A225="D"),"E",IF(AND(C226="Child",A225="E"),"F",IF(AND(C226="Child",A225="F"),"G",IF(AND(C226="Child",A225="G"),"H",IF(AND(C226="Child",A225="H"),"I",IF(AND(C226="Child",A225="I"),"J",""))))))))))</f>
      </c>
      <c r="B226" t="s" s="83">
        <f>IF(C226="Employee",B225+1,IF(C226="","",B225))</f>
      </c>
      <c r="C226" s="84"/>
      <c r="D226" s="85"/>
      <c r="E226" s="85"/>
      <c r="F226" s="84"/>
      <c r="G226" s="87"/>
      <c r="H226" s="95"/>
      <c r="I226" s="84"/>
      <c r="J226" s="84"/>
      <c r="K226" s="84"/>
      <c r="L226" s="89"/>
      <c r="M226" s="84"/>
      <c r="N226" s="81"/>
      <c r="O226" s="7"/>
      <c r="P226" s="7"/>
      <c r="Q226" s="7"/>
      <c r="R226" t="s" s="92">
        <f>IF(H226="","",H226*1)</f>
      </c>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row>
    <row r="227" ht="15.75" customHeight="1">
      <c r="A227" t="s" s="77">
        <f>IF(AND(C227="Child",A226=""),"A",IF(AND(C227="Child",A226="A"),"B",IF(AND(C227="Child",A226="B"),"C",IF(AND(C227="Child",A226="C"),"D",IF(AND(C227="Child",A226="D"),"E",IF(AND(C227="Child",A226="E"),"F",IF(AND(C227="Child",A226="F"),"G",IF(AND(C227="Child",A226="G"),"H",IF(AND(C227="Child",A226="H"),"I",IF(AND(C227="Child",A226="I"),"J",""))))))))))</f>
      </c>
      <c r="B227" t="s" s="83">
        <f>IF(C227="Employee",B226+1,IF(C227="","",B226))</f>
      </c>
      <c r="C227" s="84"/>
      <c r="D227" s="85"/>
      <c r="E227" s="85"/>
      <c r="F227" s="84"/>
      <c r="G227" s="87"/>
      <c r="H227" s="95"/>
      <c r="I227" s="84"/>
      <c r="J227" s="84"/>
      <c r="K227" s="84"/>
      <c r="L227" s="89"/>
      <c r="M227" s="84"/>
      <c r="N227" s="81"/>
      <c r="O227" s="7"/>
      <c r="P227" s="7"/>
      <c r="Q227" s="7"/>
      <c r="R227" t="s" s="92">
        <f>IF(H227="","",H227*1)</f>
      </c>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row>
    <row r="228" ht="15.75" customHeight="1">
      <c r="A228" t="s" s="77">
        <f>IF(AND(C228="Child",A227=""),"A",IF(AND(C228="Child",A227="A"),"B",IF(AND(C228="Child",A227="B"),"C",IF(AND(C228="Child",A227="C"),"D",IF(AND(C228="Child",A227="D"),"E",IF(AND(C228="Child",A227="E"),"F",IF(AND(C228="Child",A227="F"),"G",IF(AND(C228="Child",A227="G"),"H",IF(AND(C228="Child",A227="H"),"I",IF(AND(C228="Child",A227="I"),"J",""))))))))))</f>
      </c>
      <c r="B228" t="s" s="83">
        <f>IF(C228="Employee",B227+1,IF(C228="","",B227))</f>
      </c>
      <c r="C228" s="84"/>
      <c r="D228" s="85"/>
      <c r="E228" s="85"/>
      <c r="F228" s="84"/>
      <c r="G228" s="87"/>
      <c r="H228" s="95"/>
      <c r="I228" s="84"/>
      <c r="J228" s="84"/>
      <c r="K228" s="84"/>
      <c r="L228" s="89"/>
      <c r="M228" s="84"/>
      <c r="N228" s="81"/>
      <c r="O228" s="7"/>
      <c r="P228" s="7"/>
      <c r="Q228" s="7"/>
      <c r="R228" t="s" s="92">
        <f>IF(H228="","",H228*1)</f>
      </c>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row>
    <row r="229" ht="15.75" customHeight="1">
      <c r="A229" t="s" s="77">
        <f>IF(AND(C229="Child",A228=""),"A",IF(AND(C229="Child",A228="A"),"B",IF(AND(C229="Child",A228="B"),"C",IF(AND(C229="Child",A228="C"),"D",IF(AND(C229="Child",A228="D"),"E",IF(AND(C229="Child",A228="E"),"F",IF(AND(C229="Child",A228="F"),"G",IF(AND(C229="Child",A228="G"),"H",IF(AND(C229="Child",A228="H"),"I",IF(AND(C229="Child",A228="I"),"J",""))))))))))</f>
      </c>
      <c r="B229" t="s" s="83">
        <f>IF(C229="Employee",B228+1,IF(C229="","",B228))</f>
      </c>
      <c r="C229" s="84"/>
      <c r="D229" s="85"/>
      <c r="E229" s="85"/>
      <c r="F229" s="84"/>
      <c r="G229" s="87"/>
      <c r="H229" s="95"/>
      <c r="I229" s="84"/>
      <c r="J229" s="84"/>
      <c r="K229" s="84"/>
      <c r="L229" s="89"/>
      <c r="M229" s="84"/>
      <c r="N229" s="81"/>
      <c r="O229" s="7"/>
      <c r="P229" s="7"/>
      <c r="Q229" s="7"/>
      <c r="R229" t="s" s="92">
        <f>IF(H229="","",H229*1)</f>
      </c>
      <c r="S229" s="7"/>
      <c r="T229" s="7"/>
      <c r="U229" s="7"/>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row>
    <row r="230" ht="15.75" customHeight="1">
      <c r="A230" t="s" s="77">
        <f>IF(AND(C230="Child",A229=""),"A",IF(AND(C230="Child",A229="A"),"B",IF(AND(C230="Child",A229="B"),"C",IF(AND(C230="Child",A229="C"),"D",IF(AND(C230="Child",A229="D"),"E",IF(AND(C230="Child",A229="E"),"F",IF(AND(C230="Child",A229="F"),"G",IF(AND(C230="Child",A229="G"),"H",IF(AND(C230="Child",A229="H"),"I",IF(AND(C230="Child",A229="I"),"J",""))))))))))</f>
      </c>
      <c r="B230" t="s" s="83">
        <f>IF(C230="Employee",B229+1,IF(C230="","",B229))</f>
      </c>
      <c r="C230" s="84"/>
      <c r="D230" s="85"/>
      <c r="E230" s="85"/>
      <c r="F230" s="84"/>
      <c r="G230" s="87"/>
      <c r="H230" s="95"/>
      <c r="I230" s="84"/>
      <c r="J230" s="84"/>
      <c r="K230" s="84"/>
      <c r="L230" s="89"/>
      <c r="M230" s="84"/>
      <c r="N230" s="81"/>
      <c r="O230" s="7"/>
      <c r="P230" s="7"/>
      <c r="Q230" s="7"/>
      <c r="R230" t="s" s="92">
        <f>IF(H230="","",H230*1)</f>
      </c>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row>
    <row r="231" ht="15.75" customHeight="1">
      <c r="A231" t="s" s="77">
        <f>IF(AND(C231="Child",A230=""),"A",IF(AND(C231="Child",A230="A"),"B",IF(AND(C231="Child",A230="B"),"C",IF(AND(C231="Child",A230="C"),"D",IF(AND(C231="Child",A230="D"),"E",IF(AND(C231="Child",A230="E"),"F",IF(AND(C231="Child",A230="F"),"G",IF(AND(C231="Child",A230="G"),"H",IF(AND(C231="Child",A230="H"),"I",IF(AND(C231="Child",A230="I"),"J",""))))))))))</f>
      </c>
      <c r="B231" t="s" s="83">
        <f>IF(C231="Employee",B230+1,IF(C231="","",B230))</f>
      </c>
      <c r="C231" s="84"/>
      <c r="D231" s="85"/>
      <c r="E231" s="85"/>
      <c r="F231" s="84"/>
      <c r="G231" s="87"/>
      <c r="H231" s="95"/>
      <c r="I231" s="84"/>
      <c r="J231" s="84"/>
      <c r="K231" s="84"/>
      <c r="L231" s="89"/>
      <c r="M231" s="84"/>
      <c r="N231" s="81"/>
      <c r="O231" s="7"/>
      <c r="P231" s="7"/>
      <c r="Q231" s="7"/>
      <c r="R231" t="s" s="92">
        <f>IF(H231="","",H231*1)</f>
      </c>
      <c r="S231" s="7"/>
      <c r="T231" s="7"/>
      <c r="U231" s="7"/>
      <c r="V231" s="7"/>
      <c r="W231" s="7"/>
      <c r="X231" s="7"/>
      <c r="Y231" s="7"/>
      <c r="Z231" s="7"/>
      <c r="AA231" s="7"/>
      <c r="AB231" s="7"/>
      <c r="AC231" s="7"/>
      <c r="AD231" s="7"/>
      <c r="AE231" s="7"/>
      <c r="AF231" s="7"/>
      <c r="AG231" s="7"/>
      <c r="AH231" s="7"/>
      <c r="AI231" s="7"/>
      <c r="AJ231" s="7"/>
      <c r="AK231" s="7"/>
      <c r="AL231" s="7"/>
      <c r="AM231" s="7"/>
      <c r="AN231" s="7"/>
      <c r="AO231" s="7"/>
      <c r="AP231" s="7"/>
      <c r="AQ231" s="7"/>
      <c r="AR231" s="7"/>
      <c r="AS231" s="7"/>
      <c r="AT231" s="7"/>
      <c r="AU231" s="7"/>
    </row>
    <row r="232" ht="15.75" customHeight="1">
      <c r="A232" t="s" s="77">
        <f>IF(AND(C232="Child",A231=""),"A",IF(AND(C232="Child",A231="A"),"B",IF(AND(C232="Child",A231="B"),"C",IF(AND(C232="Child",A231="C"),"D",IF(AND(C232="Child",A231="D"),"E",IF(AND(C232="Child",A231="E"),"F",IF(AND(C232="Child",A231="F"),"G",IF(AND(C232="Child",A231="G"),"H",IF(AND(C232="Child",A231="H"),"I",IF(AND(C232="Child",A231="I"),"J",""))))))))))</f>
      </c>
      <c r="B232" t="s" s="83">
        <f>IF(C232="Employee",B231+1,IF(C232="","",B231))</f>
      </c>
      <c r="C232" s="84"/>
      <c r="D232" s="85"/>
      <c r="E232" s="85"/>
      <c r="F232" s="84"/>
      <c r="G232" s="87"/>
      <c r="H232" s="95"/>
      <c r="I232" s="84"/>
      <c r="J232" s="84"/>
      <c r="K232" s="84"/>
      <c r="L232" s="89"/>
      <c r="M232" s="84"/>
      <c r="N232" s="81"/>
      <c r="O232" s="7"/>
      <c r="P232" s="7"/>
      <c r="Q232" s="7"/>
      <c r="R232" t="s" s="92">
        <f>IF(H232="","",H232*1)</f>
      </c>
      <c r="S232" s="7"/>
      <c r="T232" s="7"/>
      <c r="U232" s="7"/>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row>
    <row r="233" ht="15.75" customHeight="1">
      <c r="A233" t="s" s="77">
        <f>IF(AND(C233="Child",A232=""),"A",IF(AND(C233="Child",A232="A"),"B",IF(AND(C233="Child",A232="B"),"C",IF(AND(C233="Child",A232="C"),"D",IF(AND(C233="Child",A232="D"),"E",IF(AND(C233="Child",A232="E"),"F",IF(AND(C233="Child",A232="F"),"G",IF(AND(C233="Child",A232="G"),"H",IF(AND(C233="Child",A232="H"),"I",IF(AND(C233="Child",A232="I"),"J",""))))))))))</f>
      </c>
      <c r="B233" t="s" s="83">
        <f>IF(C233="Employee",B232+1,IF(C233="","",B232))</f>
      </c>
      <c r="C233" s="84"/>
      <c r="D233" s="85"/>
      <c r="E233" s="85"/>
      <c r="F233" s="84"/>
      <c r="G233" s="87"/>
      <c r="H233" s="95"/>
      <c r="I233" s="84"/>
      <c r="J233" s="84"/>
      <c r="K233" s="84"/>
      <c r="L233" s="89"/>
      <c r="M233" s="84"/>
      <c r="N233" s="81"/>
      <c r="O233" s="7"/>
      <c r="P233" s="7"/>
      <c r="Q233" s="7"/>
      <c r="R233" t="s" s="92">
        <f>IF(H233="","",H233*1)</f>
      </c>
      <c r="S233" s="7"/>
      <c r="T233" s="7"/>
      <c r="U233" s="7"/>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row>
    <row r="234" ht="15.75" customHeight="1">
      <c r="A234" t="s" s="77">
        <f>IF(AND(C234="Child",A233=""),"A",IF(AND(C234="Child",A233="A"),"B",IF(AND(C234="Child",A233="B"),"C",IF(AND(C234="Child",A233="C"),"D",IF(AND(C234="Child",A233="D"),"E",IF(AND(C234="Child",A233="E"),"F",IF(AND(C234="Child",A233="F"),"G",IF(AND(C234="Child",A233="G"),"H",IF(AND(C234="Child",A233="H"),"I",IF(AND(C234="Child",A233="I"),"J",""))))))))))</f>
      </c>
      <c r="B234" t="s" s="83">
        <f>IF(C234="Employee",B233+1,IF(C234="","",B233))</f>
      </c>
      <c r="C234" s="84"/>
      <c r="D234" s="85"/>
      <c r="E234" s="85"/>
      <c r="F234" s="84"/>
      <c r="G234" s="87"/>
      <c r="H234" s="95"/>
      <c r="I234" s="84"/>
      <c r="J234" s="84"/>
      <c r="K234" s="84"/>
      <c r="L234" s="89"/>
      <c r="M234" s="84"/>
      <c r="N234" s="81"/>
      <c r="O234" s="7"/>
      <c r="P234" s="7"/>
      <c r="Q234" s="7"/>
      <c r="R234" t="s" s="92">
        <f>IF(H234="","",H234*1)</f>
      </c>
      <c r="S234" s="7"/>
      <c r="T234" s="7"/>
      <c r="U234" s="7"/>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row>
    <row r="235" ht="15.75" customHeight="1">
      <c r="A235" t="s" s="77">
        <f>IF(AND(C235="Child",A234=""),"A",IF(AND(C235="Child",A234="A"),"B",IF(AND(C235="Child",A234="B"),"C",IF(AND(C235="Child",A234="C"),"D",IF(AND(C235="Child",A234="D"),"E",IF(AND(C235="Child",A234="E"),"F",IF(AND(C235="Child",A234="F"),"G",IF(AND(C235="Child",A234="G"),"H",IF(AND(C235="Child",A234="H"),"I",IF(AND(C235="Child",A234="I"),"J",""))))))))))</f>
      </c>
      <c r="B235" t="s" s="83">
        <f>IF(C235="Employee",B234+1,IF(C235="","",B234))</f>
      </c>
      <c r="C235" s="84"/>
      <c r="D235" s="85"/>
      <c r="E235" s="85"/>
      <c r="F235" s="84"/>
      <c r="G235" s="87"/>
      <c r="H235" s="95"/>
      <c r="I235" s="84"/>
      <c r="J235" s="84"/>
      <c r="K235" s="84"/>
      <c r="L235" s="89"/>
      <c r="M235" s="84"/>
      <c r="N235" s="81"/>
      <c r="O235" s="7"/>
      <c r="P235" s="7"/>
      <c r="Q235" s="7"/>
      <c r="R235" t="s" s="92">
        <f>IF(H235="","",H235*1)</f>
      </c>
      <c r="S235" s="7"/>
      <c r="T235" s="7"/>
      <c r="U235" s="7"/>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row>
    <row r="236" ht="15.75" customHeight="1">
      <c r="A236" t="s" s="77">
        <f>IF(AND(C236="Child",A235=""),"A",IF(AND(C236="Child",A235="A"),"B",IF(AND(C236="Child",A235="B"),"C",IF(AND(C236="Child",A235="C"),"D",IF(AND(C236="Child",A235="D"),"E",IF(AND(C236="Child",A235="E"),"F",IF(AND(C236="Child",A235="F"),"G",IF(AND(C236="Child",A235="G"),"H",IF(AND(C236="Child",A235="H"),"I",IF(AND(C236="Child",A235="I"),"J",""))))))))))</f>
      </c>
      <c r="B236" t="s" s="83">
        <f>IF(C236="Employee",B235+1,IF(C236="","",B235))</f>
      </c>
      <c r="C236" s="84"/>
      <c r="D236" s="85"/>
      <c r="E236" s="85"/>
      <c r="F236" s="84"/>
      <c r="G236" s="87"/>
      <c r="H236" s="95"/>
      <c r="I236" s="84"/>
      <c r="J236" s="84"/>
      <c r="K236" s="84"/>
      <c r="L236" s="89"/>
      <c r="M236" s="84"/>
      <c r="N236" s="81"/>
      <c r="O236" s="7"/>
      <c r="P236" s="7"/>
      <c r="Q236" s="7"/>
      <c r="R236" t="s" s="92">
        <f>IF(H236="","",H236*1)</f>
      </c>
      <c r="S236" s="7"/>
      <c r="T236" s="7"/>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row>
    <row r="237" ht="15.75" customHeight="1">
      <c r="A237" t="s" s="77">
        <f>IF(AND(C237="Child",A236=""),"A",IF(AND(C237="Child",A236="A"),"B",IF(AND(C237="Child",A236="B"),"C",IF(AND(C237="Child",A236="C"),"D",IF(AND(C237="Child",A236="D"),"E",IF(AND(C237="Child",A236="E"),"F",IF(AND(C237="Child",A236="F"),"G",IF(AND(C237="Child",A236="G"),"H",IF(AND(C237="Child",A236="H"),"I",IF(AND(C237="Child",A236="I"),"J",""))))))))))</f>
      </c>
      <c r="B237" t="s" s="83">
        <f>IF(C237="Employee",B236+1,IF(C237="","",B236))</f>
      </c>
      <c r="C237" s="84"/>
      <c r="D237" s="85"/>
      <c r="E237" s="85"/>
      <c r="F237" s="84"/>
      <c r="G237" s="87"/>
      <c r="H237" s="95"/>
      <c r="I237" s="84"/>
      <c r="J237" s="84"/>
      <c r="K237" s="84"/>
      <c r="L237" s="89"/>
      <c r="M237" s="84"/>
      <c r="N237" s="81"/>
      <c r="O237" s="7"/>
      <c r="P237" s="7"/>
      <c r="Q237" s="7"/>
      <c r="R237" t="s" s="92">
        <f>IF(H237="","",H237*1)</f>
      </c>
      <c r="S237" s="7"/>
      <c r="T237" s="7"/>
      <c r="U237" s="7"/>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row>
    <row r="238" ht="15.75" customHeight="1">
      <c r="A238" t="s" s="77">
        <f>IF(AND(C238="Child",A237=""),"A",IF(AND(C238="Child",A237="A"),"B",IF(AND(C238="Child",A237="B"),"C",IF(AND(C238="Child",A237="C"),"D",IF(AND(C238="Child",A237="D"),"E",IF(AND(C238="Child",A237="E"),"F",IF(AND(C238="Child",A237="F"),"G",IF(AND(C238="Child",A237="G"),"H",IF(AND(C238="Child",A237="H"),"I",IF(AND(C238="Child",A237="I"),"J",""))))))))))</f>
      </c>
      <c r="B238" t="s" s="83">
        <f>IF(C238="Employee",B237+1,IF(C238="","",B237))</f>
      </c>
      <c r="C238" s="84"/>
      <c r="D238" s="85"/>
      <c r="E238" s="85"/>
      <c r="F238" s="84"/>
      <c r="G238" s="87"/>
      <c r="H238" s="95"/>
      <c r="I238" s="84"/>
      <c r="J238" s="84"/>
      <c r="K238" s="84"/>
      <c r="L238" s="89"/>
      <c r="M238" s="84"/>
      <c r="N238" s="81"/>
      <c r="O238" s="7"/>
      <c r="P238" s="7"/>
      <c r="Q238" s="7"/>
      <c r="R238" t="s" s="92">
        <f>IF(H238="","",H238*1)</f>
      </c>
      <c r="S238" s="7"/>
      <c r="T238" s="7"/>
      <c r="U238" s="7"/>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row>
    <row r="239" ht="15.75" customHeight="1">
      <c r="A239" t="s" s="77">
        <f>IF(AND(C239="Child",A238=""),"A",IF(AND(C239="Child",A238="A"),"B",IF(AND(C239="Child",A238="B"),"C",IF(AND(C239="Child",A238="C"),"D",IF(AND(C239="Child",A238="D"),"E",IF(AND(C239="Child",A238="E"),"F",IF(AND(C239="Child",A238="F"),"G",IF(AND(C239="Child",A238="G"),"H",IF(AND(C239="Child",A238="H"),"I",IF(AND(C239="Child",A238="I"),"J",""))))))))))</f>
      </c>
      <c r="B239" t="s" s="83">
        <f>IF(C239="Employee",B238+1,IF(C239="","",B238))</f>
      </c>
      <c r="C239" s="84"/>
      <c r="D239" s="85"/>
      <c r="E239" s="85"/>
      <c r="F239" s="84"/>
      <c r="G239" s="87"/>
      <c r="H239" s="95"/>
      <c r="I239" s="84"/>
      <c r="J239" s="84"/>
      <c r="K239" s="84"/>
      <c r="L239" s="89"/>
      <c r="M239" s="84"/>
      <c r="N239" s="81"/>
      <c r="O239" s="7"/>
      <c r="P239" s="7"/>
      <c r="Q239" s="7"/>
      <c r="R239" t="s" s="92">
        <f>IF(H239="","",H239*1)</f>
      </c>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row>
    <row r="240" ht="15.75" customHeight="1">
      <c r="A240" t="s" s="77">
        <f>IF(AND(C240="Child",A239=""),"A",IF(AND(C240="Child",A239="A"),"B",IF(AND(C240="Child",A239="B"),"C",IF(AND(C240="Child",A239="C"),"D",IF(AND(C240="Child",A239="D"),"E",IF(AND(C240="Child",A239="E"),"F",IF(AND(C240="Child",A239="F"),"G",IF(AND(C240="Child",A239="G"),"H",IF(AND(C240="Child",A239="H"),"I",IF(AND(C240="Child",A239="I"),"J",""))))))))))</f>
      </c>
      <c r="B240" t="s" s="83">
        <f>IF(C240="Employee",B239+1,IF(C240="","",B239))</f>
      </c>
      <c r="C240" s="84"/>
      <c r="D240" s="85"/>
      <c r="E240" s="85"/>
      <c r="F240" s="84"/>
      <c r="G240" s="87"/>
      <c r="H240" s="95"/>
      <c r="I240" s="84"/>
      <c r="J240" s="84"/>
      <c r="K240" s="84"/>
      <c r="L240" s="89"/>
      <c r="M240" s="84"/>
      <c r="N240" s="81"/>
      <c r="O240" s="7"/>
      <c r="P240" s="7"/>
      <c r="Q240" s="7"/>
      <c r="R240" t="s" s="92">
        <f>IF(H240="","",H240*1)</f>
      </c>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row>
    <row r="241" ht="15.75" customHeight="1">
      <c r="A241" t="s" s="77">
        <f>IF(AND(C241="Child",A240=""),"A",IF(AND(C241="Child",A240="A"),"B",IF(AND(C241="Child",A240="B"),"C",IF(AND(C241="Child",A240="C"),"D",IF(AND(C241="Child",A240="D"),"E",IF(AND(C241="Child",A240="E"),"F",IF(AND(C241="Child",A240="F"),"G",IF(AND(C241="Child",A240="G"),"H",IF(AND(C241="Child",A240="H"),"I",IF(AND(C241="Child",A240="I"),"J",""))))))))))</f>
      </c>
      <c r="B241" t="s" s="83">
        <f>IF(C241="Employee",B240+1,IF(C241="","",B240))</f>
      </c>
      <c r="C241" s="84"/>
      <c r="D241" s="85"/>
      <c r="E241" s="85"/>
      <c r="F241" s="84"/>
      <c r="G241" s="87"/>
      <c r="H241" s="95"/>
      <c r="I241" s="84"/>
      <c r="J241" s="84"/>
      <c r="K241" s="84"/>
      <c r="L241" s="89"/>
      <c r="M241" s="84"/>
      <c r="N241" s="81"/>
      <c r="O241" s="7"/>
      <c r="P241" s="7"/>
      <c r="Q241" s="7"/>
      <c r="R241" t="s" s="96">
        <f>IF(H241="","",H241*1)</f>
      </c>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row>
  </sheetData>
  <dataValidations count="5">
    <dataValidation type="list" allowBlank="1" showInputMessage="1" showErrorMessage="1" sqref="C34">
      <formula1>"Employee,Spouse,Child,Guardian,Domestic Partner"</formula1>
    </dataValidation>
    <dataValidation type="list" allowBlank="1" showInputMessage="1" showErrorMessage="1" sqref="F34">
      <formula1>"M,F"</formula1>
    </dataValidation>
    <dataValidation type="list" allowBlank="1" showInputMessage="1" showErrorMessage="1" sqref="I34:K34">
      <formula1>"Employee,Employee + Spouse,Employee + Child(ren),Family,Waiver-Spousal cov,Waiver-Medicare cov,Waiver-Individual cov,Waiver-Other"</formula1>
    </dataValidation>
    <dataValidation type="list" allowBlank="1" showInputMessage="1" showErrorMessage="1" sqref="C35:C241">
      <formula1>"Employee,Spouse,Child"</formula1>
    </dataValidation>
    <dataValidation type="list" allowBlank="1" showInputMessage="1" showErrorMessage="1" sqref="I35:K241">
      <formula1>"EE,ES,EC,FAM,Waiver"</formula1>
    </dataValidation>
  </dataValidation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dimension ref="A1:FX102"/>
  <sheetViews>
    <sheetView workbookViewId="0" showGridLines="0" defaultGridColor="1"/>
  </sheetViews>
  <sheetFormatPr defaultColWidth="8.83333" defaultRowHeight="14.5" customHeight="1" outlineLevelRow="0" outlineLevelCol="0"/>
  <cols>
    <col min="1" max="1" width="5.5" style="97" customWidth="1"/>
    <col min="2" max="2" width="24.5" style="97" customWidth="1"/>
    <col min="3" max="3" width="10.3516" style="97" customWidth="1"/>
    <col min="4" max="4" width="15.8516" style="97" customWidth="1"/>
    <col min="5" max="5" width="18.5" style="97" customWidth="1"/>
    <col min="6" max="6" width="6.67188" style="97" customWidth="1"/>
    <col min="7" max="7" width="11.6719" style="97" customWidth="1"/>
    <col min="8" max="8" width="19.5" style="97" customWidth="1"/>
    <col min="9" max="9" width="12.6719" style="97" customWidth="1"/>
    <col min="10" max="10" width="17" style="97" customWidth="1"/>
    <col min="11" max="11" width="10.5" style="97" customWidth="1"/>
    <col min="12" max="12" width="19" style="97" customWidth="1"/>
    <col min="13" max="13" width="11.6719" style="97" customWidth="1"/>
    <col min="14" max="14" width="18.1719" style="97" customWidth="1"/>
    <col min="15" max="15" width="12.6719" style="97" customWidth="1"/>
    <col min="16" max="16" width="11.6719" style="97" customWidth="1"/>
    <col min="17" max="17" width="18.1719" style="97" customWidth="1"/>
    <col min="18" max="18" width="12.6719" style="97" customWidth="1"/>
    <col min="19" max="19" width="11.6719" style="97" customWidth="1"/>
    <col min="20" max="20" width="18.1719" style="97" customWidth="1"/>
    <col min="21" max="21" width="12.6719" style="97" customWidth="1"/>
    <col min="22" max="22" width="11.6719" style="97" customWidth="1"/>
    <col min="23" max="23" width="18.1719" style="97" customWidth="1"/>
    <col min="24" max="24" width="12.6719" style="97" customWidth="1"/>
    <col min="25" max="25" width="11.6719" style="97" customWidth="1"/>
    <col min="26" max="26" width="18.1719" style="97" customWidth="1"/>
    <col min="27" max="27" width="12.6719" style="97" customWidth="1"/>
    <col min="28" max="28" width="11.6719" style="97" customWidth="1"/>
    <col min="29" max="29" width="18.1719" style="97" customWidth="1"/>
    <col min="30" max="30" width="12.6719" style="97" customWidth="1"/>
    <col min="31" max="31" width="11.6719" style="97" customWidth="1"/>
    <col min="32" max="32" width="18.1719" style="97" customWidth="1"/>
    <col min="33" max="33" width="12.6719" style="97" customWidth="1"/>
    <col min="34" max="34" width="11.6719" style="97" customWidth="1"/>
    <col min="35" max="35" width="18.1719" style="97" customWidth="1"/>
    <col min="36" max="36" width="12.6719" style="97" customWidth="1"/>
    <col min="37" max="37" width="11.6719" style="97" customWidth="1"/>
    <col min="38" max="38" width="18.1719" style="97" customWidth="1"/>
    <col min="39" max="39" width="12.6719" style="97" customWidth="1"/>
    <col min="40" max="40" width="11.6719" style="97" customWidth="1"/>
    <col min="41" max="41" width="18.1719" style="97" customWidth="1"/>
    <col min="42" max="42" width="12.6719" style="97" customWidth="1"/>
    <col min="43" max="43" width="11.6719" style="97" customWidth="1"/>
    <col min="44" max="44" width="18.1719" style="97" customWidth="1"/>
    <col min="45" max="45" width="12.6719" style="97" customWidth="1"/>
    <col min="46" max="180" width="8.85156" style="97" customWidth="1"/>
    <col min="181" max="16384" width="8.85156" style="97" customWidth="1"/>
  </cols>
  <sheetData>
    <row r="1" ht="15.5" customHeight="1">
      <c r="A1" t="s" s="98">
        <v>41</v>
      </c>
      <c r="B1" s="99"/>
      <c r="C1" s="99"/>
      <c r="D1" s="99"/>
      <c r="E1" s="99"/>
      <c r="F1" s="99"/>
      <c r="G1" s="99"/>
      <c r="H1" s="99"/>
      <c r="I1" s="99"/>
      <c r="J1" s="99"/>
      <c r="K1" s="99"/>
      <c r="L1" s="100"/>
      <c r="M1" t="s" s="101">
        <v>42</v>
      </c>
      <c r="N1" s="102"/>
      <c r="O1" s="102"/>
      <c r="P1" t="s" s="103">
        <v>43</v>
      </c>
      <c r="Q1" s="102"/>
      <c r="R1" s="102"/>
      <c r="S1" t="s" s="103">
        <v>44</v>
      </c>
      <c r="T1" s="102"/>
      <c r="U1" s="102"/>
      <c r="V1" t="s" s="103">
        <v>45</v>
      </c>
      <c r="W1" s="102"/>
      <c r="X1" s="102"/>
      <c r="Y1" t="s" s="103">
        <v>46</v>
      </c>
      <c r="Z1" s="102"/>
      <c r="AA1" s="102"/>
      <c r="AB1" t="s" s="103">
        <v>47</v>
      </c>
      <c r="AC1" s="102"/>
      <c r="AD1" s="102"/>
      <c r="AE1" t="s" s="103">
        <v>48</v>
      </c>
      <c r="AF1" s="102"/>
      <c r="AG1" s="102"/>
      <c r="AH1" t="s" s="103">
        <v>49</v>
      </c>
      <c r="AI1" s="102"/>
      <c r="AJ1" s="102"/>
      <c r="AK1" t="s" s="103">
        <v>50</v>
      </c>
      <c r="AL1" s="102"/>
      <c r="AM1" s="102"/>
      <c r="AN1" t="s" s="103">
        <v>51</v>
      </c>
      <c r="AO1" s="102"/>
      <c r="AP1" s="102"/>
      <c r="AQ1" t="s" s="103">
        <v>52</v>
      </c>
      <c r="AR1" s="102"/>
      <c r="AS1" s="102"/>
      <c r="AT1" s="104"/>
      <c r="AU1" s="105"/>
      <c r="AV1" s="106"/>
      <c r="AW1" s="106"/>
      <c r="AX1" s="106"/>
      <c r="AY1" s="106"/>
      <c r="AZ1" s="106"/>
      <c r="BA1" s="106"/>
      <c r="BB1" s="106"/>
      <c r="BC1" s="106"/>
      <c r="BD1" s="106"/>
      <c r="BE1" s="106"/>
      <c r="BF1" s="106"/>
      <c r="BG1" s="106"/>
      <c r="BH1" s="106"/>
      <c r="BI1" s="106"/>
      <c r="BJ1" s="106"/>
      <c r="BK1" s="106"/>
      <c r="BL1" s="106"/>
      <c r="BM1" s="106"/>
      <c r="BN1" s="106"/>
      <c r="BO1" s="106"/>
      <c r="BP1" s="106"/>
      <c r="BQ1" s="106"/>
      <c r="BR1" s="106"/>
      <c r="BS1" s="106"/>
      <c r="BT1" s="106"/>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6"/>
      <c r="DB1" s="106"/>
      <c r="DC1" s="106"/>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6"/>
      <c r="EK1" s="106"/>
      <c r="EL1" s="106"/>
      <c r="EM1" s="106"/>
      <c r="EN1" s="106"/>
      <c r="EO1" s="106"/>
      <c r="EP1" s="106"/>
      <c r="EQ1" s="106"/>
      <c r="ER1" s="106"/>
      <c r="ES1" s="106"/>
      <c r="ET1" s="106"/>
      <c r="EU1" s="106"/>
      <c r="EV1" s="106"/>
      <c r="EW1" s="106"/>
      <c r="EX1" s="106"/>
      <c r="EY1" s="106"/>
      <c r="EZ1" s="106"/>
      <c r="FA1" s="106"/>
      <c r="FB1" s="106"/>
      <c r="FC1" s="106"/>
      <c r="FD1" s="106"/>
      <c r="FE1" s="106"/>
      <c r="FF1" s="106"/>
      <c r="FG1" s="106"/>
      <c r="FH1" s="106"/>
      <c r="FI1" s="106"/>
      <c r="FJ1" s="106"/>
      <c r="FK1" s="106"/>
      <c r="FL1" s="106"/>
      <c r="FM1" s="106"/>
      <c r="FN1" s="106"/>
      <c r="FO1" s="106"/>
      <c r="FP1" s="106"/>
      <c r="FQ1" s="106"/>
      <c r="FR1" s="106"/>
      <c r="FS1" s="106"/>
      <c r="FT1" s="106"/>
      <c r="FU1" s="106"/>
      <c r="FV1" s="106"/>
      <c r="FW1" s="106"/>
      <c r="FX1" s="106"/>
    </row>
    <row r="2" ht="96" customHeight="1">
      <c r="A2" s="107"/>
      <c r="B2" t="s" s="108">
        <v>53</v>
      </c>
      <c r="C2" t="s" s="109">
        <v>54</v>
      </c>
      <c r="D2" t="s" s="110">
        <v>55</v>
      </c>
      <c r="E2" t="s" s="110">
        <v>56</v>
      </c>
      <c r="F2" t="s" s="110">
        <v>57</v>
      </c>
      <c r="G2" t="s" s="110">
        <v>58</v>
      </c>
      <c r="H2" t="s" s="110">
        <v>59</v>
      </c>
      <c r="I2" t="s" s="110">
        <v>60</v>
      </c>
      <c r="J2" t="s" s="110">
        <v>61</v>
      </c>
      <c r="K2" t="s" s="110">
        <v>62</v>
      </c>
      <c r="L2" t="s" s="111">
        <v>63</v>
      </c>
      <c r="M2" t="s" s="112">
        <v>64</v>
      </c>
      <c r="N2" t="s" s="113">
        <v>65</v>
      </c>
      <c r="O2" t="s" s="114">
        <v>60</v>
      </c>
      <c r="P2" t="s" s="112">
        <v>64</v>
      </c>
      <c r="Q2" t="s" s="113">
        <v>65</v>
      </c>
      <c r="R2" t="s" s="114">
        <v>60</v>
      </c>
      <c r="S2" t="s" s="112">
        <v>64</v>
      </c>
      <c r="T2" t="s" s="113">
        <v>65</v>
      </c>
      <c r="U2" t="s" s="114">
        <v>60</v>
      </c>
      <c r="V2" t="s" s="112">
        <v>64</v>
      </c>
      <c r="W2" t="s" s="113">
        <v>65</v>
      </c>
      <c r="X2" t="s" s="114">
        <v>60</v>
      </c>
      <c r="Y2" t="s" s="112">
        <v>64</v>
      </c>
      <c r="Z2" t="s" s="113">
        <v>65</v>
      </c>
      <c r="AA2" t="s" s="114">
        <v>60</v>
      </c>
      <c r="AB2" t="s" s="112">
        <v>64</v>
      </c>
      <c r="AC2" t="s" s="113">
        <v>65</v>
      </c>
      <c r="AD2" t="s" s="114">
        <v>60</v>
      </c>
      <c r="AE2" t="s" s="112">
        <v>64</v>
      </c>
      <c r="AF2" t="s" s="113">
        <v>65</v>
      </c>
      <c r="AG2" t="s" s="114">
        <v>60</v>
      </c>
      <c r="AH2" t="s" s="112">
        <v>64</v>
      </c>
      <c r="AI2" t="s" s="113">
        <v>65</v>
      </c>
      <c r="AJ2" t="s" s="114">
        <v>60</v>
      </c>
      <c r="AK2" t="s" s="112">
        <v>64</v>
      </c>
      <c r="AL2" t="s" s="113">
        <v>65</v>
      </c>
      <c r="AM2" t="s" s="114">
        <v>60</v>
      </c>
      <c r="AN2" t="s" s="112">
        <v>64</v>
      </c>
      <c r="AO2" t="s" s="113">
        <v>65</v>
      </c>
      <c r="AP2" t="s" s="114">
        <v>60</v>
      </c>
      <c r="AQ2" t="s" s="112">
        <v>64</v>
      </c>
      <c r="AR2" t="s" s="113">
        <v>65</v>
      </c>
      <c r="AS2" t="s" s="114">
        <v>60</v>
      </c>
      <c r="AT2" s="115"/>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116"/>
      <c r="FE2" s="116"/>
      <c r="FF2" s="116"/>
      <c r="FG2" s="116"/>
      <c r="FH2" s="116"/>
      <c r="FI2" s="116"/>
      <c r="FJ2" s="116"/>
      <c r="FK2" s="116"/>
      <c r="FL2" s="116"/>
      <c r="FM2" s="116"/>
      <c r="FN2" s="116"/>
      <c r="FO2" s="116"/>
      <c r="FP2" s="116"/>
      <c r="FQ2" s="116"/>
      <c r="FR2" s="116"/>
      <c r="FS2" s="116"/>
      <c r="FT2" s="116"/>
      <c r="FU2" s="116"/>
      <c r="FV2" s="116"/>
      <c r="FW2" s="116"/>
      <c r="FX2" s="117"/>
    </row>
    <row r="3" ht="13" customHeight="1">
      <c r="A3" s="118">
        <v>1</v>
      </c>
      <c r="B3" t="s" s="119">
        <f t="shared" si="0" ref="B3:B102">_xlfn.IFERROR(INDEX('RBG'!$H$35:$H$230,MATCH(1,'RBG'!$B$35:$B$230,0)),"")</f>
      </c>
      <c r="C3" s="120"/>
      <c r="D3" t="s" s="121">
        <v>66</v>
      </c>
      <c r="E3" s="122">
        <v>1</v>
      </c>
      <c r="F3" s="121"/>
      <c r="G3" s="123"/>
      <c r="H3" t="s" s="121">
        <f t="shared" si="1" ref="H3:H102">_xlfn.IFERROR(INDEX('RBG'!$G$35:$G$230,MATCH(1,'RBG'!$B$35:$B$230,0)),"")</f>
      </c>
      <c r="I3" s="121"/>
      <c r="J3" t="s" s="121">
        <f>IF(B3&lt;&gt;"","A","")</f>
      </c>
      <c r="K3" s="124"/>
      <c r="L3" s="125"/>
      <c r="M3" s="126"/>
      <c r="N3" t="s" s="127">
        <f>_xlfn.IFERROR(INDEX('RBG'!$G$35:$G$230,MATCH("1"&amp;"Spouse",'RBG'!$B$35:$B$230&amp;'RBG'!$C$35:$C$230,0)),"")</f>
      </c>
      <c r="O3" s="127"/>
      <c r="P3" s="128"/>
      <c r="Q3" s="129"/>
      <c r="R3" s="127"/>
      <c r="S3" s="128"/>
      <c r="T3" s="129"/>
      <c r="U3" s="127"/>
      <c r="V3" s="128"/>
      <c r="W3" s="129"/>
      <c r="X3" s="127"/>
      <c r="Y3" s="128"/>
      <c r="Z3" s="129"/>
      <c r="AA3" s="127"/>
      <c r="AB3" s="128"/>
      <c r="AC3" s="129"/>
      <c r="AD3" s="127"/>
      <c r="AE3" s="128"/>
      <c r="AF3" s="129"/>
      <c r="AG3" s="127"/>
      <c r="AH3" s="128"/>
      <c r="AI3" s="129"/>
      <c r="AJ3" s="127"/>
      <c r="AK3" s="128"/>
      <c r="AL3" s="129"/>
      <c r="AM3" s="127"/>
      <c r="AN3" s="128"/>
      <c r="AO3" s="129"/>
      <c r="AP3" s="127"/>
      <c r="AQ3" s="128"/>
      <c r="AR3" s="129"/>
      <c r="AS3" s="127"/>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row>
    <row r="4" ht="13" customHeight="1">
      <c r="A4" s="118">
        <v>2</v>
      </c>
      <c r="B4" t="s" s="119">
        <f>_xlfn.IFERROR(INDEX('RBG'!$H$35:$H$230,MATCH(2,'RBG'!$B$35:$B$230,0)),"")</f>
      </c>
      <c r="C4" s="120"/>
      <c r="D4" t="s" s="121">
        <v>66</v>
      </c>
      <c r="E4" s="122">
        <v>2</v>
      </c>
      <c r="F4" s="121"/>
      <c r="G4" s="123"/>
      <c r="H4" t="s" s="121">
        <f>_xlfn.IFERROR(INDEX('RBG'!$G$35:$G$230,MATCH(2,'RBG'!$B$35:$B$230,0)),"")</f>
      </c>
      <c r="I4" s="121"/>
      <c r="J4" t="s" s="121">
        <f>IF(B4&lt;&gt;"","A","")</f>
      </c>
      <c r="K4" s="124"/>
      <c r="L4" s="125"/>
      <c r="M4" s="123"/>
      <c r="N4" t="s" s="121">
        <f>_xlfn.IFERROR(INDEX('RBG'!$B$35:$G$230,MATCH("2"&amp;"Spouse",'RBG'!$B$35:$B$230&amp;'RBG'!$C$35:$C$230,0),6),"")</f>
      </c>
      <c r="O4" s="121"/>
      <c r="P4" s="124"/>
      <c r="Q4" s="131"/>
      <c r="R4" s="121"/>
      <c r="S4" s="124"/>
      <c r="T4" s="131"/>
      <c r="U4" s="121"/>
      <c r="V4" s="124"/>
      <c r="W4" s="131"/>
      <c r="X4" s="121"/>
      <c r="Y4" s="124"/>
      <c r="Z4" s="131"/>
      <c r="AA4" s="121"/>
      <c r="AB4" s="124"/>
      <c r="AC4" s="131"/>
      <c r="AD4" s="121"/>
      <c r="AE4" s="124"/>
      <c r="AF4" s="131"/>
      <c r="AG4" s="121"/>
      <c r="AH4" s="124"/>
      <c r="AI4" s="131"/>
      <c r="AJ4" s="121"/>
      <c r="AK4" s="124"/>
      <c r="AL4" s="131"/>
      <c r="AM4" s="121"/>
      <c r="AN4" s="124"/>
      <c r="AO4" s="131"/>
      <c r="AP4" s="121"/>
      <c r="AQ4" s="124"/>
      <c r="AR4" s="131"/>
      <c r="AS4" s="121"/>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row>
    <row r="5" ht="13" customHeight="1">
      <c r="A5" s="118">
        <v>3</v>
      </c>
      <c r="B5" t="s" s="119">
        <f>_xlfn.IFERROR(INDEX('RBG'!$H$35:$H$230,MATCH(3,'RBG'!$B$35:$B$230,0)),"")</f>
      </c>
      <c r="C5" s="120"/>
      <c r="D5" t="s" s="121">
        <v>66</v>
      </c>
      <c r="E5" s="122">
        <v>3</v>
      </c>
      <c r="F5" s="121"/>
      <c r="G5" s="123"/>
      <c r="H5" t="s" s="121">
        <f>_xlfn.IFERROR(INDEX('RBG'!$G$35:$G$230,MATCH(3,'RBG'!$B$35:$B$230,0)),"")</f>
      </c>
      <c r="I5" s="121"/>
      <c r="J5" t="s" s="121">
        <f>IF(B5&lt;&gt;"","A","")</f>
      </c>
      <c r="K5" s="124"/>
      <c r="L5" s="125"/>
      <c r="M5" s="123"/>
      <c r="N5" t="s" s="121">
        <f>_xlfn.IFERROR(INDEX('RBG'!$B$35:$G$230,MATCH("1"&amp;"Spouse",'RBG'!$B$35:$B$230&amp;'RBG'!$C$35:$C$230,0),6),"")</f>
      </c>
      <c r="O5" s="121"/>
      <c r="P5" s="124"/>
      <c r="Q5" s="131"/>
      <c r="R5" s="121"/>
      <c r="S5" s="124"/>
      <c r="T5" s="131"/>
      <c r="U5" s="121"/>
      <c r="V5" s="124"/>
      <c r="W5" s="131"/>
      <c r="X5" s="121"/>
      <c r="Y5" s="124"/>
      <c r="Z5" s="131"/>
      <c r="AA5" s="121"/>
      <c r="AB5" s="124"/>
      <c r="AC5" s="131"/>
      <c r="AD5" s="121"/>
      <c r="AE5" s="124"/>
      <c r="AF5" s="131"/>
      <c r="AG5" s="121"/>
      <c r="AH5" s="124"/>
      <c r="AI5" s="131"/>
      <c r="AJ5" s="121"/>
      <c r="AK5" s="124"/>
      <c r="AL5" s="131"/>
      <c r="AM5" s="121"/>
      <c r="AN5" s="124"/>
      <c r="AO5" s="131"/>
      <c r="AP5" s="121"/>
      <c r="AQ5" s="124"/>
      <c r="AR5" s="131"/>
      <c r="AS5" s="121"/>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0"/>
      <c r="FG5" s="130"/>
      <c r="FH5" s="130"/>
      <c r="FI5" s="130"/>
      <c r="FJ5" s="130"/>
      <c r="FK5" s="130"/>
      <c r="FL5" s="130"/>
      <c r="FM5" s="130"/>
      <c r="FN5" s="130"/>
      <c r="FO5" s="130"/>
      <c r="FP5" s="130"/>
      <c r="FQ5" s="130"/>
      <c r="FR5" s="130"/>
      <c r="FS5" s="130"/>
      <c r="FT5" s="130"/>
      <c r="FU5" s="130"/>
      <c r="FV5" s="130"/>
      <c r="FW5" s="130"/>
      <c r="FX5" s="130"/>
    </row>
    <row r="6" ht="13" customHeight="1">
      <c r="A6" s="118">
        <v>4</v>
      </c>
      <c r="B6" t="s" s="119">
        <f>_xlfn.IFERROR(INDEX('RBG'!$H$35:$H$230,MATCH(4,'RBG'!$B$35:$B$230,0)),"")</f>
      </c>
      <c r="C6" s="120"/>
      <c r="D6" t="s" s="121">
        <v>66</v>
      </c>
      <c r="E6" s="122">
        <v>4</v>
      </c>
      <c r="F6" s="121"/>
      <c r="G6" s="123"/>
      <c r="H6" t="s" s="121">
        <f>_xlfn.IFERROR(INDEX('RBG'!$G$35:$G$230,MATCH(4,'RBG'!$B$35:$B$230,0)),"")</f>
      </c>
      <c r="I6" s="121"/>
      <c r="J6" t="s" s="121">
        <f>IF(B6&lt;&gt;"","A","")</f>
      </c>
      <c r="K6" s="124"/>
      <c r="L6" s="125"/>
      <c r="M6" s="123"/>
      <c r="N6" t="s" s="121">
        <f>_xlfn.IFERROR(INDEX('RBG'!$B$35:$G$230,MATCH("1"&amp;"Spouse",'RBG'!$B$35:$B$230&amp;'RBG'!$C$35:$C$230,0),6),"")</f>
      </c>
      <c r="O6" s="121"/>
      <c r="P6" s="124"/>
      <c r="Q6" s="131"/>
      <c r="R6" s="121"/>
      <c r="S6" s="124"/>
      <c r="T6" s="131"/>
      <c r="U6" s="121"/>
      <c r="V6" s="124"/>
      <c r="W6" s="131"/>
      <c r="X6" s="121"/>
      <c r="Y6" s="124"/>
      <c r="Z6" s="131"/>
      <c r="AA6" s="121"/>
      <c r="AB6" s="124"/>
      <c r="AC6" s="131"/>
      <c r="AD6" s="121"/>
      <c r="AE6" s="124"/>
      <c r="AF6" s="131"/>
      <c r="AG6" s="121"/>
      <c r="AH6" s="124"/>
      <c r="AI6" s="131"/>
      <c r="AJ6" s="121"/>
      <c r="AK6" s="124"/>
      <c r="AL6" s="131"/>
      <c r="AM6" s="121"/>
      <c r="AN6" s="124"/>
      <c r="AO6" s="131"/>
      <c r="AP6" s="121"/>
      <c r="AQ6" s="124"/>
      <c r="AR6" s="131"/>
      <c r="AS6" s="121"/>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row>
    <row r="7" ht="13" customHeight="1">
      <c r="A7" s="118">
        <v>5</v>
      </c>
      <c r="B7" t="s" s="119">
        <f>_xlfn.IFERROR(INDEX('RBG'!$H$35:$H$230,MATCH(5,'RBG'!$B$35:$B$230,0)),"")</f>
      </c>
      <c r="C7" s="120"/>
      <c r="D7" t="s" s="121">
        <v>66</v>
      </c>
      <c r="E7" s="122">
        <v>5</v>
      </c>
      <c r="F7" s="121"/>
      <c r="G7" s="123"/>
      <c r="H7" t="s" s="121">
        <f>_xlfn.IFERROR(INDEX('RBG'!$G$35:$G$230,MATCH(5,'RBG'!$B$35:$B$230,0)),"")</f>
      </c>
      <c r="I7" s="121"/>
      <c r="J7" t="s" s="121">
        <f>IF(B7&lt;&gt;"","A","")</f>
      </c>
      <c r="K7" s="124"/>
      <c r="L7" s="125"/>
      <c r="M7" s="123"/>
      <c r="N7" t="s" s="121">
        <f>_xlfn.IFERROR(INDEX('RBG'!$B$35:$G$230,MATCH("1"&amp;"Spouse",'RBG'!$B$35:$B$230&amp;'RBG'!$C$35:$C$230,0),6),"")</f>
      </c>
      <c r="O7" s="121"/>
      <c r="P7" s="124"/>
      <c r="Q7" s="131"/>
      <c r="R7" s="121"/>
      <c r="S7" s="124"/>
      <c r="T7" s="131"/>
      <c r="U7" s="121"/>
      <c r="V7" s="124"/>
      <c r="W7" s="131"/>
      <c r="X7" s="121"/>
      <c r="Y7" s="124"/>
      <c r="Z7" s="131"/>
      <c r="AA7" s="121"/>
      <c r="AB7" s="124"/>
      <c r="AC7" s="131"/>
      <c r="AD7" s="121"/>
      <c r="AE7" s="124"/>
      <c r="AF7" s="131"/>
      <c r="AG7" s="121"/>
      <c r="AH7" s="124"/>
      <c r="AI7" s="131"/>
      <c r="AJ7" s="121"/>
      <c r="AK7" s="124"/>
      <c r="AL7" s="131"/>
      <c r="AM7" s="121"/>
      <c r="AN7" s="124"/>
      <c r="AO7" s="131"/>
      <c r="AP7" s="121"/>
      <c r="AQ7" s="124"/>
      <c r="AR7" s="131"/>
      <c r="AS7" s="121"/>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row>
    <row r="8" ht="13" customHeight="1">
      <c r="A8" s="118">
        <v>6</v>
      </c>
      <c r="B8" t="s" s="119">
        <f>_xlfn.IFERROR(INDEX('RBG'!$H$35:$H$230,MATCH(6,'RBG'!$B$35:$B$230,0)),"")</f>
      </c>
      <c r="C8" s="120"/>
      <c r="D8" t="s" s="121">
        <v>66</v>
      </c>
      <c r="E8" s="122">
        <v>6</v>
      </c>
      <c r="F8" s="121"/>
      <c r="G8" s="123"/>
      <c r="H8" t="s" s="121">
        <f>_xlfn.IFERROR(INDEX('RBG'!$G$35:$G$230,MATCH(6,'RBG'!$B$35:$B$230,0)),"")</f>
      </c>
      <c r="I8" s="121"/>
      <c r="J8" t="s" s="121">
        <f>IF(B8&lt;&gt;"","A","")</f>
      </c>
      <c r="K8" s="124"/>
      <c r="L8" s="125"/>
      <c r="M8" s="123"/>
      <c r="N8" t="s" s="121">
        <f>_xlfn.IFERROR(INDEX('RBG'!$B$35:$G$230,MATCH("1"&amp;"Spouse",'RBG'!$B$35:$B$230&amp;'RBG'!$C$35:$C$230,0),6),"")</f>
      </c>
      <c r="O8" s="121"/>
      <c r="P8" s="124"/>
      <c r="Q8" s="131"/>
      <c r="R8" s="121"/>
      <c r="S8" s="124"/>
      <c r="T8" s="131"/>
      <c r="U8" s="121"/>
      <c r="V8" s="124"/>
      <c r="W8" s="131"/>
      <c r="X8" s="121"/>
      <c r="Y8" s="124"/>
      <c r="Z8" s="131"/>
      <c r="AA8" s="121"/>
      <c r="AB8" s="124"/>
      <c r="AC8" s="131"/>
      <c r="AD8" s="121"/>
      <c r="AE8" s="124"/>
      <c r="AF8" s="131"/>
      <c r="AG8" s="121"/>
      <c r="AH8" s="124"/>
      <c r="AI8" s="131"/>
      <c r="AJ8" s="121"/>
      <c r="AK8" s="124"/>
      <c r="AL8" s="131"/>
      <c r="AM8" s="121"/>
      <c r="AN8" s="124"/>
      <c r="AO8" s="131"/>
      <c r="AP8" s="121"/>
      <c r="AQ8" s="124"/>
      <c r="AR8" s="131"/>
      <c r="AS8" s="121"/>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row>
    <row r="9" ht="13" customHeight="1">
      <c r="A9" s="118">
        <v>7</v>
      </c>
      <c r="B9" t="s" s="119">
        <f>_xlfn.IFERROR(INDEX('RBG'!$H$35:$H$230,MATCH(7,'RBG'!$B$35:$B$230,0)),"")</f>
      </c>
      <c r="C9" s="120"/>
      <c r="D9" t="s" s="121">
        <v>66</v>
      </c>
      <c r="E9" s="122">
        <v>7</v>
      </c>
      <c r="F9" s="121"/>
      <c r="G9" s="123"/>
      <c r="H9" t="s" s="121">
        <f>_xlfn.IFERROR(INDEX('RBG'!$G$35:$G$230,MATCH(7,'RBG'!$B$35:$B$230,0)),"")</f>
      </c>
      <c r="I9" s="121"/>
      <c r="J9" t="s" s="121">
        <f>IF(B9&lt;&gt;"","A","")</f>
      </c>
      <c r="K9" s="124"/>
      <c r="L9" s="125"/>
      <c r="M9" s="123"/>
      <c r="N9" t="s" s="121">
        <f>_xlfn.IFERROR(INDEX('RBG'!$B$35:$G$230,MATCH("1"&amp;"Spouse",'RBG'!$B$35:$B$230&amp;'RBG'!$C$35:$C$230,0),6),"")</f>
      </c>
      <c r="O9" s="121"/>
      <c r="P9" s="124"/>
      <c r="Q9" s="131"/>
      <c r="R9" s="121"/>
      <c r="S9" s="124"/>
      <c r="T9" s="131"/>
      <c r="U9" s="121"/>
      <c r="V9" s="124"/>
      <c r="W9" s="131"/>
      <c r="X9" s="121"/>
      <c r="Y9" s="124"/>
      <c r="Z9" s="131"/>
      <c r="AA9" s="121"/>
      <c r="AB9" s="124"/>
      <c r="AC9" s="131"/>
      <c r="AD9" s="121"/>
      <c r="AE9" s="124"/>
      <c r="AF9" s="131"/>
      <c r="AG9" s="121"/>
      <c r="AH9" s="124"/>
      <c r="AI9" s="131"/>
      <c r="AJ9" s="121"/>
      <c r="AK9" s="124"/>
      <c r="AL9" s="131"/>
      <c r="AM9" s="121"/>
      <c r="AN9" s="124"/>
      <c r="AO9" s="131"/>
      <c r="AP9" s="121"/>
      <c r="AQ9" s="124"/>
      <c r="AR9" s="131"/>
      <c r="AS9" s="121"/>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row>
    <row r="10" ht="13" customHeight="1">
      <c r="A10" s="118">
        <v>8</v>
      </c>
      <c r="B10" t="s" s="119">
        <f>_xlfn.IFERROR(INDEX('RBG'!$H$35:$H$230,MATCH(8,'RBG'!$B$35:$B$230,0)),"")</f>
      </c>
      <c r="C10" s="120"/>
      <c r="D10" t="s" s="121">
        <v>66</v>
      </c>
      <c r="E10" s="122">
        <v>8</v>
      </c>
      <c r="F10" s="121"/>
      <c r="G10" s="123"/>
      <c r="H10" t="s" s="121">
        <f>_xlfn.IFERROR(INDEX('RBG'!$G$35:$G$230,MATCH(8,'RBG'!$B$35:$B$230,0)),"")</f>
      </c>
      <c r="I10" s="121"/>
      <c r="J10" t="s" s="121">
        <f>IF(B10&lt;&gt;"","A","")</f>
      </c>
      <c r="K10" s="124"/>
      <c r="L10" s="125"/>
      <c r="M10" s="123"/>
      <c r="N10" t="s" s="121">
        <f>_xlfn.IFERROR(INDEX('RBG'!$B$35:$G$230,MATCH("1"&amp;"Spouse",'RBG'!$B$35:$B$230&amp;'RBG'!$C$35:$C$230,0),6),"")</f>
      </c>
      <c r="O10" s="121"/>
      <c r="P10" s="124"/>
      <c r="Q10" s="131"/>
      <c r="R10" s="121"/>
      <c r="S10" s="124"/>
      <c r="T10" s="131"/>
      <c r="U10" s="121"/>
      <c r="V10" s="124"/>
      <c r="W10" s="131"/>
      <c r="X10" s="121"/>
      <c r="Y10" s="124"/>
      <c r="Z10" s="131"/>
      <c r="AA10" s="121"/>
      <c r="AB10" s="124"/>
      <c r="AC10" s="131"/>
      <c r="AD10" s="121"/>
      <c r="AE10" s="124"/>
      <c r="AF10" s="131"/>
      <c r="AG10" s="121"/>
      <c r="AH10" s="124"/>
      <c r="AI10" s="131"/>
      <c r="AJ10" s="121"/>
      <c r="AK10" s="124"/>
      <c r="AL10" s="131"/>
      <c r="AM10" s="121"/>
      <c r="AN10" s="124"/>
      <c r="AO10" s="131"/>
      <c r="AP10" s="121"/>
      <c r="AQ10" s="124"/>
      <c r="AR10" s="131"/>
      <c r="AS10" s="121"/>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130"/>
      <c r="FK10" s="130"/>
      <c r="FL10" s="130"/>
      <c r="FM10" s="130"/>
      <c r="FN10" s="130"/>
      <c r="FO10" s="130"/>
      <c r="FP10" s="130"/>
      <c r="FQ10" s="130"/>
      <c r="FR10" s="130"/>
      <c r="FS10" s="130"/>
      <c r="FT10" s="130"/>
      <c r="FU10" s="130"/>
      <c r="FV10" s="130"/>
      <c r="FW10" s="130"/>
      <c r="FX10" s="130"/>
    </row>
    <row r="11" ht="13" customHeight="1">
      <c r="A11" s="118">
        <v>9</v>
      </c>
      <c r="B11" t="s" s="119">
        <f>_xlfn.IFERROR(INDEX('RBG'!$H$35:$H$230,MATCH(9,'RBG'!$B$35:$B$230,0)),"")</f>
      </c>
      <c r="C11" s="120"/>
      <c r="D11" t="s" s="121">
        <v>66</v>
      </c>
      <c r="E11" s="122">
        <v>9</v>
      </c>
      <c r="F11" s="121"/>
      <c r="G11" s="123"/>
      <c r="H11" t="s" s="121">
        <f>_xlfn.IFERROR(INDEX('RBG'!$G$35:$G$230,MATCH(9,'RBG'!$B$35:$B$230,0)),"")</f>
      </c>
      <c r="I11" s="121"/>
      <c r="J11" t="s" s="121">
        <f>IF(B11&lt;&gt;"","A","")</f>
      </c>
      <c r="K11" s="124"/>
      <c r="L11" s="125"/>
      <c r="M11" s="123"/>
      <c r="N11" t="s" s="121">
        <f>_xlfn.IFERROR(INDEX('RBG'!$B$35:$G$230,MATCH("1"&amp;"Spouse",'RBG'!$B$35:$B$230&amp;'RBG'!$C$35:$C$230,0),6),"")</f>
      </c>
      <c r="O11" s="121"/>
      <c r="P11" s="124"/>
      <c r="Q11" s="131"/>
      <c r="R11" s="121"/>
      <c r="S11" s="124"/>
      <c r="T11" s="131"/>
      <c r="U11" s="121"/>
      <c r="V11" s="124"/>
      <c r="W11" s="131"/>
      <c r="X11" s="121"/>
      <c r="Y11" s="124"/>
      <c r="Z11" s="131"/>
      <c r="AA11" s="121"/>
      <c r="AB11" s="124"/>
      <c r="AC11" s="131"/>
      <c r="AD11" s="121"/>
      <c r="AE11" s="124"/>
      <c r="AF11" s="131"/>
      <c r="AG11" s="121"/>
      <c r="AH11" s="124"/>
      <c r="AI11" s="131"/>
      <c r="AJ11" s="121"/>
      <c r="AK11" s="124"/>
      <c r="AL11" s="131"/>
      <c r="AM11" s="121"/>
      <c r="AN11" s="124"/>
      <c r="AO11" s="131"/>
      <c r="AP11" s="121"/>
      <c r="AQ11" s="124"/>
      <c r="AR11" s="131"/>
      <c r="AS11" s="121"/>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row>
    <row r="12" ht="13" customHeight="1">
      <c r="A12" s="118">
        <v>10</v>
      </c>
      <c r="B12" t="s" s="119">
        <f>_xlfn.IFERROR(INDEX('RBG'!$H$35:$H$230,MATCH(10,'RBG'!$B$35:$B$230,0)),"")</f>
      </c>
      <c r="C12" s="120"/>
      <c r="D12" t="s" s="121">
        <v>66</v>
      </c>
      <c r="E12" s="122">
        <v>10</v>
      </c>
      <c r="F12" s="121"/>
      <c r="G12" s="123"/>
      <c r="H12" t="s" s="121">
        <f>_xlfn.IFERROR(INDEX('RBG'!$G$35:$G$230,MATCH(10,'RBG'!$B$35:$B$230,0)),"")</f>
      </c>
      <c r="I12" s="121"/>
      <c r="J12" t="s" s="121">
        <f>IF(B12&lt;&gt;"","A","")</f>
      </c>
      <c r="K12" s="124"/>
      <c r="L12" s="125"/>
      <c r="M12" s="123"/>
      <c r="N12" t="s" s="121">
        <f>_xlfn.IFERROR(INDEX('RBG'!$B$35:$G$230,MATCH("1"&amp;"Spouse",'RBG'!$B$35:$B$230&amp;'RBG'!$C$35:$C$230,0),6),"")</f>
      </c>
      <c r="O12" s="121"/>
      <c r="P12" s="124"/>
      <c r="Q12" s="131"/>
      <c r="R12" s="121"/>
      <c r="S12" s="124"/>
      <c r="T12" s="131"/>
      <c r="U12" s="121"/>
      <c r="V12" s="124"/>
      <c r="W12" s="131"/>
      <c r="X12" s="121"/>
      <c r="Y12" s="124"/>
      <c r="Z12" s="131"/>
      <c r="AA12" s="121"/>
      <c r="AB12" s="124"/>
      <c r="AC12" s="131"/>
      <c r="AD12" s="121"/>
      <c r="AE12" s="124"/>
      <c r="AF12" s="131"/>
      <c r="AG12" s="121"/>
      <c r="AH12" s="124"/>
      <c r="AI12" s="131"/>
      <c r="AJ12" s="121"/>
      <c r="AK12" s="124"/>
      <c r="AL12" s="131"/>
      <c r="AM12" s="121"/>
      <c r="AN12" s="124"/>
      <c r="AO12" s="131"/>
      <c r="AP12" s="121"/>
      <c r="AQ12" s="124"/>
      <c r="AR12" s="131"/>
      <c r="AS12" s="121"/>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0"/>
      <c r="CN12" s="130"/>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c r="EC12" s="130"/>
      <c r="ED12" s="130"/>
      <c r="EE12" s="130"/>
      <c r="EF12" s="130"/>
      <c r="EG12" s="130"/>
      <c r="EH12" s="130"/>
      <c r="EI12" s="130"/>
      <c r="EJ12" s="130"/>
      <c r="EK12" s="130"/>
      <c r="EL12" s="130"/>
      <c r="EM12" s="130"/>
      <c r="EN12" s="130"/>
      <c r="EO12" s="130"/>
      <c r="EP12" s="130"/>
      <c r="EQ12" s="130"/>
      <c r="ER12" s="130"/>
      <c r="ES12" s="130"/>
      <c r="ET12" s="130"/>
      <c r="EU12" s="130"/>
      <c r="EV12" s="130"/>
      <c r="EW12" s="130"/>
      <c r="EX12" s="130"/>
      <c r="EY12" s="130"/>
      <c r="EZ12" s="130"/>
      <c r="FA12" s="130"/>
      <c r="FB12" s="130"/>
      <c r="FC12" s="130"/>
      <c r="FD12" s="130"/>
      <c r="FE12" s="130"/>
      <c r="FF12" s="130"/>
      <c r="FG12" s="130"/>
      <c r="FH12" s="130"/>
      <c r="FI12" s="130"/>
      <c r="FJ12" s="130"/>
      <c r="FK12" s="130"/>
      <c r="FL12" s="130"/>
      <c r="FM12" s="130"/>
      <c r="FN12" s="130"/>
      <c r="FO12" s="130"/>
      <c r="FP12" s="130"/>
      <c r="FQ12" s="130"/>
      <c r="FR12" s="130"/>
      <c r="FS12" s="130"/>
      <c r="FT12" s="130"/>
      <c r="FU12" s="130"/>
      <c r="FV12" s="130"/>
      <c r="FW12" s="130"/>
      <c r="FX12" s="130"/>
    </row>
    <row r="13" ht="13" customHeight="1">
      <c r="A13" s="118">
        <v>11</v>
      </c>
      <c r="B13" t="s" s="119">
        <f>_xlfn.IFERROR(INDEX('RBG'!$H$35:$H$230,MATCH(11,'RBG'!$B$35:$B$230,0)),"")</f>
      </c>
      <c r="C13" s="120"/>
      <c r="D13" t="s" s="121">
        <v>66</v>
      </c>
      <c r="E13" s="122">
        <v>11</v>
      </c>
      <c r="F13" s="121"/>
      <c r="G13" s="123"/>
      <c r="H13" t="s" s="121">
        <f>_xlfn.IFERROR(INDEX('RBG'!$G$35:$G$230,MATCH(11,'RBG'!$B$35:$B$230,0)),"")</f>
      </c>
      <c r="I13" s="121"/>
      <c r="J13" t="s" s="121">
        <f>IF(B13&lt;&gt;"","A","")</f>
      </c>
      <c r="K13" s="124"/>
      <c r="L13" s="125"/>
      <c r="M13" s="123"/>
      <c r="N13" t="s" s="121">
        <f>_xlfn.IFERROR(INDEX('RBG'!$B$35:$G$230,MATCH("1"&amp;"Spouse",'RBG'!$B$35:$B$230&amp;'RBG'!$C$35:$C$230,0),6),"")</f>
      </c>
      <c r="O13" s="121"/>
      <c r="P13" s="124"/>
      <c r="Q13" s="131"/>
      <c r="R13" s="121"/>
      <c r="S13" s="124"/>
      <c r="T13" s="131"/>
      <c r="U13" s="121"/>
      <c r="V13" s="124"/>
      <c r="W13" s="131"/>
      <c r="X13" s="121"/>
      <c r="Y13" s="124"/>
      <c r="Z13" s="131"/>
      <c r="AA13" s="121"/>
      <c r="AB13" s="124"/>
      <c r="AC13" s="131"/>
      <c r="AD13" s="121"/>
      <c r="AE13" s="124"/>
      <c r="AF13" s="131"/>
      <c r="AG13" s="121"/>
      <c r="AH13" s="124"/>
      <c r="AI13" s="131"/>
      <c r="AJ13" s="121"/>
      <c r="AK13" s="124"/>
      <c r="AL13" s="131"/>
      <c r="AM13" s="121"/>
      <c r="AN13" s="124"/>
      <c r="AO13" s="131"/>
      <c r="AP13" s="121"/>
      <c r="AQ13" s="124"/>
      <c r="AR13" s="131"/>
      <c r="AS13" s="121"/>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row>
    <row r="14" ht="13" customHeight="1">
      <c r="A14" s="118">
        <v>12</v>
      </c>
      <c r="B14" t="s" s="119">
        <f>_xlfn.IFERROR(INDEX('RBG'!$H$35:$H$230,MATCH(12,'RBG'!$B$35:$B$230,0)),"")</f>
      </c>
      <c r="C14" s="120"/>
      <c r="D14" t="s" s="121">
        <v>66</v>
      </c>
      <c r="E14" s="122">
        <v>12</v>
      </c>
      <c r="F14" s="121"/>
      <c r="G14" s="123"/>
      <c r="H14" t="s" s="121">
        <f>_xlfn.IFERROR(INDEX('RBG'!$G$35:$G$230,MATCH(12,'RBG'!$B$35:$B$230,0)),"")</f>
      </c>
      <c r="I14" s="121"/>
      <c r="J14" t="s" s="121">
        <f>IF(B14&lt;&gt;"","A","")</f>
      </c>
      <c r="K14" s="124"/>
      <c r="L14" s="125"/>
      <c r="M14" s="123"/>
      <c r="N14" t="s" s="121">
        <f>_xlfn.IFERROR(INDEX('RBG'!$B$35:$G$230,MATCH("1"&amp;"Spouse",'RBG'!$B$35:$B$230&amp;'RBG'!$C$35:$C$230,0),6),"")</f>
      </c>
      <c r="O14" s="121"/>
      <c r="P14" s="124"/>
      <c r="Q14" s="131"/>
      <c r="R14" s="121"/>
      <c r="S14" s="124"/>
      <c r="T14" s="131"/>
      <c r="U14" s="121"/>
      <c r="V14" s="124"/>
      <c r="W14" s="131"/>
      <c r="X14" s="121"/>
      <c r="Y14" s="124"/>
      <c r="Z14" s="131"/>
      <c r="AA14" s="121"/>
      <c r="AB14" s="124"/>
      <c r="AC14" s="131"/>
      <c r="AD14" s="121"/>
      <c r="AE14" s="124"/>
      <c r="AF14" s="131"/>
      <c r="AG14" s="121"/>
      <c r="AH14" s="124"/>
      <c r="AI14" s="131"/>
      <c r="AJ14" s="121"/>
      <c r="AK14" s="124"/>
      <c r="AL14" s="131"/>
      <c r="AM14" s="121"/>
      <c r="AN14" s="124"/>
      <c r="AO14" s="131"/>
      <c r="AP14" s="121"/>
      <c r="AQ14" s="124"/>
      <c r="AR14" s="131"/>
      <c r="AS14" s="121"/>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0"/>
      <c r="EY14" s="130"/>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row>
    <row r="15" ht="13" customHeight="1">
      <c r="A15" s="118">
        <v>13</v>
      </c>
      <c r="B15" t="s" s="119">
        <f>_xlfn.IFERROR(INDEX('RBG'!$H$35:$H$230,MATCH(13,'RBG'!$B$35:$B$230,0)),"")</f>
      </c>
      <c r="C15" s="120"/>
      <c r="D15" t="s" s="121">
        <v>66</v>
      </c>
      <c r="E15" s="122">
        <v>13</v>
      </c>
      <c r="F15" s="121"/>
      <c r="G15" s="123"/>
      <c r="H15" t="s" s="121">
        <f>_xlfn.IFERROR(INDEX('RBG'!$G$35:$G$230,MATCH(13,'RBG'!$B$35:$B$230,0)),"")</f>
      </c>
      <c r="I15" s="121"/>
      <c r="J15" t="s" s="121">
        <f>IF(B15&lt;&gt;"","A","")</f>
      </c>
      <c r="K15" s="124"/>
      <c r="L15" s="125"/>
      <c r="M15" s="123"/>
      <c r="N15" t="s" s="121">
        <f>_xlfn.IFERROR(INDEX('RBG'!$B$35:$G$230,MATCH("1"&amp;"Spouse",'RBG'!$B$35:$B$230&amp;'RBG'!$C$35:$C$230,0),6),"")</f>
      </c>
      <c r="O15" s="121"/>
      <c r="P15" s="124"/>
      <c r="Q15" s="131"/>
      <c r="R15" s="121"/>
      <c r="S15" s="124"/>
      <c r="T15" s="131"/>
      <c r="U15" s="121"/>
      <c r="V15" s="124"/>
      <c r="W15" s="131"/>
      <c r="X15" s="121"/>
      <c r="Y15" s="124"/>
      <c r="Z15" s="131"/>
      <c r="AA15" s="121"/>
      <c r="AB15" s="124"/>
      <c r="AC15" s="131"/>
      <c r="AD15" s="121"/>
      <c r="AE15" s="124"/>
      <c r="AF15" s="131"/>
      <c r="AG15" s="121"/>
      <c r="AH15" s="124"/>
      <c r="AI15" s="131"/>
      <c r="AJ15" s="121"/>
      <c r="AK15" s="124"/>
      <c r="AL15" s="131"/>
      <c r="AM15" s="121"/>
      <c r="AN15" s="124"/>
      <c r="AO15" s="131"/>
      <c r="AP15" s="121"/>
      <c r="AQ15" s="124"/>
      <c r="AR15" s="131"/>
      <c r="AS15" s="121"/>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c r="EC15" s="130"/>
      <c r="ED15" s="130"/>
      <c r="EE15" s="130"/>
      <c r="EF15" s="130"/>
      <c r="EG15" s="130"/>
      <c r="EH15" s="130"/>
      <c r="EI15" s="130"/>
      <c r="EJ15" s="130"/>
      <c r="EK15" s="130"/>
      <c r="EL15" s="130"/>
      <c r="EM15" s="130"/>
      <c r="EN15" s="130"/>
      <c r="EO15" s="130"/>
      <c r="EP15" s="130"/>
      <c r="EQ15" s="130"/>
      <c r="ER15" s="130"/>
      <c r="ES15" s="130"/>
      <c r="ET15" s="130"/>
      <c r="EU15" s="130"/>
      <c r="EV15" s="130"/>
      <c r="EW15" s="130"/>
      <c r="EX15" s="130"/>
      <c r="EY15" s="130"/>
      <c r="EZ15" s="130"/>
      <c r="FA15" s="130"/>
      <c r="FB15" s="130"/>
      <c r="FC15" s="130"/>
      <c r="FD15" s="130"/>
      <c r="FE15" s="130"/>
      <c r="FF15" s="130"/>
      <c r="FG15" s="130"/>
      <c r="FH15" s="130"/>
      <c r="FI15" s="130"/>
      <c r="FJ15" s="130"/>
      <c r="FK15" s="130"/>
      <c r="FL15" s="130"/>
      <c r="FM15" s="130"/>
      <c r="FN15" s="130"/>
      <c r="FO15" s="130"/>
      <c r="FP15" s="130"/>
      <c r="FQ15" s="130"/>
      <c r="FR15" s="130"/>
      <c r="FS15" s="130"/>
      <c r="FT15" s="130"/>
      <c r="FU15" s="130"/>
      <c r="FV15" s="130"/>
      <c r="FW15" s="130"/>
      <c r="FX15" s="130"/>
    </row>
    <row r="16" ht="13" customHeight="1">
      <c r="A16" s="118">
        <v>14</v>
      </c>
      <c r="B16" t="s" s="119">
        <f>_xlfn.IFERROR(INDEX('RBG'!$H$35:$H$230,MATCH(14,'RBG'!$B$35:$B$230,0)),"")</f>
      </c>
      <c r="C16" s="120"/>
      <c r="D16" t="s" s="121">
        <v>66</v>
      </c>
      <c r="E16" s="122">
        <v>14</v>
      </c>
      <c r="F16" s="121"/>
      <c r="G16" s="123"/>
      <c r="H16" t="s" s="121">
        <f>_xlfn.IFERROR(INDEX('RBG'!$G$35:$G$230,MATCH(14,'RBG'!$B$35:$B$230,0)),"")</f>
      </c>
      <c r="I16" s="121"/>
      <c r="J16" t="s" s="121">
        <f>IF(B16&lt;&gt;"","A","")</f>
      </c>
      <c r="K16" s="124"/>
      <c r="L16" s="125"/>
      <c r="M16" s="123"/>
      <c r="N16" t="s" s="121">
        <f>_xlfn.IFERROR(INDEX('RBG'!$B$35:$G$230,MATCH("1"&amp;"Spouse",'RBG'!$B$35:$B$230&amp;'RBG'!$C$35:$C$230,0),6),"")</f>
      </c>
      <c r="O16" s="121"/>
      <c r="P16" s="124"/>
      <c r="Q16" s="131"/>
      <c r="R16" s="121"/>
      <c r="S16" s="124"/>
      <c r="T16" s="131"/>
      <c r="U16" s="121"/>
      <c r="V16" s="124"/>
      <c r="W16" s="131"/>
      <c r="X16" s="121"/>
      <c r="Y16" s="124"/>
      <c r="Z16" s="131"/>
      <c r="AA16" s="121"/>
      <c r="AB16" s="124"/>
      <c r="AC16" s="131"/>
      <c r="AD16" s="121"/>
      <c r="AE16" s="124"/>
      <c r="AF16" s="131"/>
      <c r="AG16" s="121"/>
      <c r="AH16" s="124"/>
      <c r="AI16" s="131"/>
      <c r="AJ16" s="121"/>
      <c r="AK16" s="124"/>
      <c r="AL16" s="131"/>
      <c r="AM16" s="121"/>
      <c r="AN16" s="124"/>
      <c r="AO16" s="131"/>
      <c r="AP16" s="121"/>
      <c r="AQ16" s="124"/>
      <c r="AR16" s="131"/>
      <c r="AS16" s="121"/>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c r="EU16" s="130"/>
      <c r="EV16" s="130"/>
      <c r="EW16" s="130"/>
      <c r="EX16" s="130"/>
      <c r="EY16" s="130"/>
      <c r="EZ16" s="130"/>
      <c r="FA16" s="130"/>
      <c r="FB16" s="130"/>
      <c r="FC16" s="130"/>
      <c r="FD16" s="130"/>
      <c r="FE16" s="130"/>
      <c r="FF16" s="130"/>
      <c r="FG16" s="130"/>
      <c r="FH16" s="130"/>
      <c r="FI16" s="130"/>
      <c r="FJ16" s="130"/>
      <c r="FK16" s="130"/>
      <c r="FL16" s="130"/>
      <c r="FM16" s="130"/>
      <c r="FN16" s="130"/>
      <c r="FO16" s="130"/>
      <c r="FP16" s="130"/>
      <c r="FQ16" s="130"/>
      <c r="FR16" s="130"/>
      <c r="FS16" s="130"/>
      <c r="FT16" s="130"/>
      <c r="FU16" s="130"/>
      <c r="FV16" s="130"/>
      <c r="FW16" s="130"/>
      <c r="FX16" s="130"/>
    </row>
    <row r="17" ht="13" customHeight="1">
      <c r="A17" s="118">
        <v>15</v>
      </c>
      <c r="B17" t="s" s="119">
        <f>_xlfn.IFERROR(INDEX('RBG'!$H$35:$H$230,MATCH(15,'RBG'!$B$35:$B$230,0)),"")</f>
      </c>
      <c r="C17" s="120"/>
      <c r="D17" t="s" s="121">
        <v>66</v>
      </c>
      <c r="E17" s="122">
        <v>15</v>
      </c>
      <c r="F17" s="121"/>
      <c r="G17" s="123"/>
      <c r="H17" t="s" s="121">
        <f>_xlfn.IFERROR(INDEX('RBG'!$G$35:$G$230,MATCH(15,'RBG'!$B$35:$B$230,0)),"")</f>
      </c>
      <c r="I17" s="121"/>
      <c r="J17" t="s" s="121">
        <f>IF(B17&lt;&gt;"","A","")</f>
      </c>
      <c r="K17" s="124"/>
      <c r="L17" s="125"/>
      <c r="M17" s="123"/>
      <c r="N17" t="s" s="121">
        <f>_xlfn.IFERROR(INDEX('RBG'!$B$35:$G$230,MATCH("1"&amp;"Spouse",'RBG'!$B$35:$B$230&amp;'RBG'!$C$35:$C$230,0),6),"")</f>
      </c>
      <c r="O17" s="121"/>
      <c r="P17" s="124"/>
      <c r="Q17" s="131"/>
      <c r="R17" s="121"/>
      <c r="S17" s="124"/>
      <c r="T17" s="131"/>
      <c r="U17" s="121"/>
      <c r="V17" s="124"/>
      <c r="W17" s="131"/>
      <c r="X17" s="121"/>
      <c r="Y17" s="124"/>
      <c r="Z17" s="131"/>
      <c r="AA17" s="121"/>
      <c r="AB17" s="124"/>
      <c r="AC17" s="131"/>
      <c r="AD17" s="121"/>
      <c r="AE17" s="124"/>
      <c r="AF17" s="131"/>
      <c r="AG17" s="121"/>
      <c r="AH17" s="124"/>
      <c r="AI17" s="131"/>
      <c r="AJ17" s="121"/>
      <c r="AK17" s="124"/>
      <c r="AL17" s="131"/>
      <c r="AM17" s="121"/>
      <c r="AN17" s="124"/>
      <c r="AO17" s="131"/>
      <c r="AP17" s="121"/>
      <c r="AQ17" s="124"/>
      <c r="AR17" s="131"/>
      <c r="AS17" s="121"/>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c r="EC17" s="130"/>
      <c r="ED17" s="130"/>
      <c r="EE17" s="130"/>
      <c r="EF17" s="130"/>
      <c r="EG17" s="130"/>
      <c r="EH17" s="130"/>
      <c r="EI17" s="130"/>
      <c r="EJ17" s="130"/>
      <c r="EK17" s="130"/>
      <c r="EL17" s="130"/>
      <c r="EM17" s="130"/>
      <c r="EN17" s="130"/>
      <c r="EO17" s="130"/>
      <c r="EP17" s="130"/>
      <c r="EQ17" s="130"/>
      <c r="ER17" s="130"/>
      <c r="ES17" s="130"/>
      <c r="ET17" s="130"/>
      <c r="EU17" s="130"/>
      <c r="EV17" s="130"/>
      <c r="EW17" s="130"/>
      <c r="EX17" s="130"/>
      <c r="EY17" s="130"/>
      <c r="EZ17" s="130"/>
      <c r="FA17" s="130"/>
      <c r="FB17" s="130"/>
      <c r="FC17" s="130"/>
      <c r="FD17" s="130"/>
      <c r="FE17" s="130"/>
      <c r="FF17" s="130"/>
      <c r="FG17" s="130"/>
      <c r="FH17" s="130"/>
      <c r="FI17" s="130"/>
      <c r="FJ17" s="130"/>
      <c r="FK17" s="130"/>
      <c r="FL17" s="130"/>
      <c r="FM17" s="130"/>
      <c r="FN17" s="130"/>
      <c r="FO17" s="130"/>
      <c r="FP17" s="130"/>
      <c r="FQ17" s="130"/>
      <c r="FR17" s="130"/>
      <c r="FS17" s="130"/>
      <c r="FT17" s="130"/>
      <c r="FU17" s="130"/>
      <c r="FV17" s="130"/>
      <c r="FW17" s="130"/>
      <c r="FX17" s="130"/>
    </row>
    <row r="18" ht="13" customHeight="1">
      <c r="A18" s="118">
        <v>16</v>
      </c>
      <c r="B18" t="s" s="119">
        <f>_xlfn.IFERROR(INDEX('RBG'!$H$35:$H$230,MATCH(16,'RBG'!$B$35:$B$230,0)),"")</f>
      </c>
      <c r="C18" s="120"/>
      <c r="D18" t="s" s="121">
        <v>66</v>
      </c>
      <c r="E18" s="122">
        <v>16</v>
      </c>
      <c r="F18" s="121"/>
      <c r="G18" s="123"/>
      <c r="H18" t="s" s="121">
        <f>_xlfn.IFERROR(INDEX('RBG'!$G$35:$G$230,MATCH(16,'RBG'!$B$35:$B$230,0)),"")</f>
      </c>
      <c r="I18" s="121"/>
      <c r="J18" t="s" s="121">
        <f>IF(B18&lt;&gt;"","A","")</f>
      </c>
      <c r="K18" s="124"/>
      <c r="L18" s="125"/>
      <c r="M18" s="123"/>
      <c r="N18" t="s" s="121">
        <f>_xlfn.IFERROR(INDEX('RBG'!$B$35:$G$230,MATCH("1"&amp;"Spouse",'RBG'!$B$35:$B$230&amp;'RBG'!$C$35:$C$230,0),6),"")</f>
      </c>
      <c r="O18" s="121"/>
      <c r="P18" s="124"/>
      <c r="Q18" s="131"/>
      <c r="R18" s="121"/>
      <c r="S18" s="124"/>
      <c r="T18" s="131"/>
      <c r="U18" s="121"/>
      <c r="V18" s="124"/>
      <c r="W18" s="131"/>
      <c r="X18" s="121"/>
      <c r="Y18" s="124"/>
      <c r="Z18" s="131"/>
      <c r="AA18" s="121"/>
      <c r="AB18" s="124"/>
      <c r="AC18" s="131"/>
      <c r="AD18" s="121"/>
      <c r="AE18" s="124"/>
      <c r="AF18" s="131"/>
      <c r="AG18" s="121"/>
      <c r="AH18" s="124"/>
      <c r="AI18" s="131"/>
      <c r="AJ18" s="121"/>
      <c r="AK18" s="124"/>
      <c r="AL18" s="131"/>
      <c r="AM18" s="121"/>
      <c r="AN18" s="124"/>
      <c r="AO18" s="131"/>
      <c r="AP18" s="121"/>
      <c r="AQ18" s="124"/>
      <c r="AR18" s="131"/>
      <c r="AS18" s="121"/>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0"/>
      <c r="DD18" s="130"/>
      <c r="DE18" s="130"/>
      <c r="DF18" s="130"/>
      <c r="DG18" s="130"/>
      <c r="DH18" s="130"/>
      <c r="DI18" s="130"/>
      <c r="DJ18" s="130"/>
      <c r="DK18" s="130"/>
      <c r="DL18" s="130"/>
      <c r="DM18" s="130"/>
      <c r="DN18" s="130"/>
      <c r="DO18" s="130"/>
      <c r="DP18" s="130"/>
      <c r="DQ18" s="130"/>
      <c r="DR18" s="130"/>
      <c r="DS18" s="130"/>
      <c r="DT18" s="130"/>
      <c r="DU18" s="130"/>
      <c r="DV18" s="130"/>
      <c r="DW18" s="130"/>
      <c r="DX18" s="130"/>
      <c r="DY18" s="130"/>
      <c r="DZ18" s="130"/>
      <c r="EA18" s="130"/>
      <c r="EB18" s="130"/>
      <c r="EC18" s="130"/>
      <c r="ED18" s="130"/>
      <c r="EE18" s="130"/>
      <c r="EF18" s="130"/>
      <c r="EG18" s="130"/>
      <c r="EH18" s="130"/>
      <c r="EI18" s="130"/>
      <c r="EJ18" s="130"/>
      <c r="EK18" s="130"/>
      <c r="EL18" s="130"/>
      <c r="EM18" s="130"/>
      <c r="EN18" s="130"/>
      <c r="EO18" s="130"/>
      <c r="EP18" s="130"/>
      <c r="EQ18" s="130"/>
      <c r="ER18" s="130"/>
      <c r="ES18" s="130"/>
      <c r="ET18" s="130"/>
      <c r="EU18" s="130"/>
      <c r="EV18" s="130"/>
      <c r="EW18" s="130"/>
      <c r="EX18" s="130"/>
      <c r="EY18" s="130"/>
      <c r="EZ18" s="130"/>
      <c r="FA18" s="130"/>
      <c r="FB18" s="130"/>
      <c r="FC18" s="130"/>
      <c r="FD18" s="130"/>
      <c r="FE18" s="130"/>
      <c r="FF18" s="130"/>
      <c r="FG18" s="130"/>
      <c r="FH18" s="130"/>
      <c r="FI18" s="130"/>
      <c r="FJ18" s="130"/>
      <c r="FK18" s="130"/>
      <c r="FL18" s="130"/>
      <c r="FM18" s="130"/>
      <c r="FN18" s="130"/>
      <c r="FO18" s="130"/>
      <c r="FP18" s="130"/>
      <c r="FQ18" s="130"/>
      <c r="FR18" s="130"/>
      <c r="FS18" s="130"/>
      <c r="FT18" s="130"/>
      <c r="FU18" s="130"/>
      <c r="FV18" s="130"/>
      <c r="FW18" s="130"/>
      <c r="FX18" s="130"/>
    </row>
    <row r="19" ht="13" customHeight="1">
      <c r="A19" s="118">
        <v>17</v>
      </c>
      <c r="B19" t="s" s="119">
        <f>_xlfn.IFERROR(INDEX('RBG'!$H$35:$H$230,MATCH(17,'RBG'!$B$35:$B$230,0)),"")</f>
      </c>
      <c r="C19" s="120"/>
      <c r="D19" t="s" s="121">
        <v>66</v>
      </c>
      <c r="E19" s="122">
        <v>17</v>
      </c>
      <c r="F19" s="121"/>
      <c r="G19" s="123"/>
      <c r="H19" t="s" s="121">
        <f>_xlfn.IFERROR(INDEX('RBG'!$G$35:$G$230,MATCH(17,'RBG'!$B$35:$B$230,0)),"")</f>
      </c>
      <c r="I19" s="121"/>
      <c r="J19" t="s" s="121">
        <f>IF(B19&lt;&gt;"","A","")</f>
      </c>
      <c r="K19" s="124"/>
      <c r="L19" s="125"/>
      <c r="M19" s="123"/>
      <c r="N19" t="s" s="121">
        <f>_xlfn.IFERROR(INDEX('RBG'!$B$35:$G$230,MATCH("1"&amp;"Spouse",'RBG'!$B$35:$B$230&amp;'RBG'!$C$35:$C$230,0),6),"")</f>
      </c>
      <c r="O19" s="121"/>
      <c r="P19" s="124"/>
      <c r="Q19" s="131"/>
      <c r="R19" s="121"/>
      <c r="S19" s="124"/>
      <c r="T19" s="131"/>
      <c r="U19" s="121"/>
      <c r="V19" s="124"/>
      <c r="W19" s="131"/>
      <c r="X19" s="121"/>
      <c r="Y19" s="124"/>
      <c r="Z19" s="131"/>
      <c r="AA19" s="121"/>
      <c r="AB19" s="124"/>
      <c r="AC19" s="131"/>
      <c r="AD19" s="121"/>
      <c r="AE19" s="124"/>
      <c r="AF19" s="131"/>
      <c r="AG19" s="121"/>
      <c r="AH19" s="124"/>
      <c r="AI19" s="131"/>
      <c r="AJ19" s="121"/>
      <c r="AK19" s="124"/>
      <c r="AL19" s="131"/>
      <c r="AM19" s="121"/>
      <c r="AN19" s="124"/>
      <c r="AO19" s="131"/>
      <c r="AP19" s="121"/>
      <c r="AQ19" s="124"/>
      <c r="AR19" s="131"/>
      <c r="AS19" s="121"/>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c r="EC19" s="130"/>
      <c r="ED19" s="130"/>
      <c r="EE19" s="130"/>
      <c r="EF19" s="130"/>
      <c r="EG19" s="130"/>
      <c r="EH19" s="130"/>
      <c r="EI19" s="130"/>
      <c r="EJ19" s="130"/>
      <c r="EK19" s="130"/>
      <c r="EL19" s="130"/>
      <c r="EM19" s="130"/>
      <c r="EN19" s="130"/>
      <c r="EO19" s="130"/>
      <c r="EP19" s="130"/>
      <c r="EQ19" s="130"/>
      <c r="ER19" s="130"/>
      <c r="ES19" s="130"/>
      <c r="ET19" s="130"/>
      <c r="EU19" s="130"/>
      <c r="EV19" s="130"/>
      <c r="EW19" s="130"/>
      <c r="EX19" s="130"/>
      <c r="EY19" s="130"/>
      <c r="EZ19" s="130"/>
      <c r="FA19" s="130"/>
      <c r="FB19" s="130"/>
      <c r="FC19" s="130"/>
      <c r="FD19" s="130"/>
      <c r="FE19" s="130"/>
      <c r="FF19" s="130"/>
      <c r="FG19" s="130"/>
      <c r="FH19" s="130"/>
      <c r="FI19" s="130"/>
      <c r="FJ19" s="130"/>
      <c r="FK19" s="130"/>
      <c r="FL19" s="130"/>
      <c r="FM19" s="130"/>
      <c r="FN19" s="130"/>
      <c r="FO19" s="130"/>
      <c r="FP19" s="130"/>
      <c r="FQ19" s="130"/>
      <c r="FR19" s="130"/>
      <c r="FS19" s="130"/>
      <c r="FT19" s="130"/>
      <c r="FU19" s="130"/>
      <c r="FV19" s="130"/>
      <c r="FW19" s="130"/>
      <c r="FX19" s="130"/>
    </row>
    <row r="20" ht="13" customHeight="1">
      <c r="A20" s="118">
        <v>18</v>
      </c>
      <c r="B20" t="s" s="119">
        <f>_xlfn.IFERROR(INDEX('RBG'!$H$35:$H$230,MATCH(18,'RBG'!$B$35:$B$230,0)),"")</f>
      </c>
      <c r="C20" s="120"/>
      <c r="D20" t="s" s="121">
        <v>66</v>
      </c>
      <c r="E20" s="122">
        <v>18</v>
      </c>
      <c r="F20" s="121"/>
      <c r="G20" s="123"/>
      <c r="H20" t="s" s="121">
        <f>_xlfn.IFERROR(INDEX('RBG'!$G$35:$G$230,MATCH(18,'RBG'!$B$35:$B$230,0)),"")</f>
      </c>
      <c r="I20" s="121"/>
      <c r="J20" t="s" s="121">
        <f>IF(B20&lt;&gt;"","A","")</f>
      </c>
      <c r="K20" s="124"/>
      <c r="L20" s="125"/>
      <c r="M20" s="123"/>
      <c r="N20" t="s" s="121">
        <f>_xlfn.IFERROR(INDEX('RBG'!$B$35:$G$230,MATCH("1"&amp;"Spouse",'RBG'!$B$35:$B$230&amp;'RBG'!$C$35:$C$230,0),6),"")</f>
      </c>
      <c r="O20" s="121"/>
      <c r="P20" s="124"/>
      <c r="Q20" s="131"/>
      <c r="R20" s="121"/>
      <c r="S20" s="124"/>
      <c r="T20" s="131"/>
      <c r="U20" s="121"/>
      <c r="V20" s="124"/>
      <c r="W20" s="131"/>
      <c r="X20" s="121"/>
      <c r="Y20" s="124"/>
      <c r="Z20" s="131"/>
      <c r="AA20" s="121"/>
      <c r="AB20" s="124"/>
      <c r="AC20" s="131"/>
      <c r="AD20" s="121"/>
      <c r="AE20" s="124"/>
      <c r="AF20" s="131"/>
      <c r="AG20" s="121"/>
      <c r="AH20" s="124"/>
      <c r="AI20" s="131"/>
      <c r="AJ20" s="121"/>
      <c r="AK20" s="124"/>
      <c r="AL20" s="131"/>
      <c r="AM20" s="121"/>
      <c r="AN20" s="124"/>
      <c r="AO20" s="131"/>
      <c r="AP20" s="121"/>
      <c r="AQ20" s="124"/>
      <c r="AR20" s="131"/>
      <c r="AS20" s="121"/>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130"/>
      <c r="DJ20" s="130"/>
      <c r="DK20" s="130"/>
      <c r="DL20" s="130"/>
      <c r="DM20" s="130"/>
      <c r="DN20" s="130"/>
      <c r="DO20" s="130"/>
      <c r="DP20" s="130"/>
      <c r="DQ20" s="130"/>
      <c r="DR20" s="130"/>
      <c r="DS20" s="130"/>
      <c r="DT20" s="130"/>
      <c r="DU20" s="130"/>
      <c r="DV20" s="130"/>
      <c r="DW20" s="130"/>
      <c r="DX20" s="130"/>
      <c r="DY20" s="130"/>
      <c r="DZ20" s="130"/>
      <c r="EA20" s="130"/>
      <c r="EB20" s="130"/>
      <c r="EC20" s="130"/>
      <c r="ED20" s="130"/>
      <c r="EE20" s="130"/>
      <c r="EF20" s="130"/>
      <c r="EG20" s="130"/>
      <c r="EH20" s="130"/>
      <c r="EI20" s="130"/>
      <c r="EJ20" s="130"/>
      <c r="EK20" s="130"/>
      <c r="EL20" s="130"/>
      <c r="EM20" s="130"/>
      <c r="EN20" s="130"/>
      <c r="EO20" s="130"/>
      <c r="EP20" s="130"/>
      <c r="EQ20" s="130"/>
      <c r="ER20" s="130"/>
      <c r="ES20" s="130"/>
      <c r="ET20" s="130"/>
      <c r="EU20" s="130"/>
      <c r="EV20" s="130"/>
      <c r="EW20" s="130"/>
      <c r="EX20" s="130"/>
      <c r="EY20" s="130"/>
      <c r="EZ20" s="130"/>
      <c r="FA20" s="130"/>
      <c r="FB20" s="130"/>
      <c r="FC20" s="130"/>
      <c r="FD20" s="130"/>
      <c r="FE20" s="130"/>
      <c r="FF20" s="130"/>
      <c r="FG20" s="130"/>
      <c r="FH20" s="130"/>
      <c r="FI20" s="130"/>
      <c r="FJ20" s="130"/>
      <c r="FK20" s="130"/>
      <c r="FL20" s="130"/>
      <c r="FM20" s="130"/>
      <c r="FN20" s="130"/>
      <c r="FO20" s="130"/>
      <c r="FP20" s="130"/>
      <c r="FQ20" s="130"/>
      <c r="FR20" s="130"/>
      <c r="FS20" s="130"/>
      <c r="FT20" s="130"/>
      <c r="FU20" s="130"/>
      <c r="FV20" s="130"/>
      <c r="FW20" s="130"/>
      <c r="FX20" s="130"/>
    </row>
    <row r="21" ht="13" customHeight="1">
      <c r="A21" s="118">
        <v>19</v>
      </c>
      <c r="B21" t="s" s="119">
        <f>_xlfn.IFERROR(INDEX('RBG'!$H$35:$H$230,MATCH(19,'RBG'!$B$35:$B$230,0)),"")</f>
      </c>
      <c r="C21" s="120"/>
      <c r="D21" t="s" s="121">
        <v>66</v>
      </c>
      <c r="E21" s="122">
        <v>19</v>
      </c>
      <c r="F21" s="121"/>
      <c r="G21" s="123"/>
      <c r="H21" t="s" s="121">
        <f>_xlfn.IFERROR(INDEX('RBG'!$G$35:$G$230,MATCH(19,'RBG'!$B$35:$B$230,0)),"")</f>
      </c>
      <c r="I21" s="121"/>
      <c r="J21" t="s" s="121">
        <f>IF(B21&lt;&gt;"","A","")</f>
      </c>
      <c r="K21" s="124"/>
      <c r="L21" s="125"/>
      <c r="M21" s="123"/>
      <c r="N21" t="s" s="121">
        <f>_xlfn.IFERROR(INDEX('RBG'!$B$35:$G$230,MATCH("1"&amp;"Spouse",'RBG'!$B$35:$B$230&amp;'RBG'!$C$35:$C$230,0),6),"")</f>
      </c>
      <c r="O21" s="121"/>
      <c r="P21" s="124"/>
      <c r="Q21" s="131"/>
      <c r="R21" s="121"/>
      <c r="S21" s="124"/>
      <c r="T21" s="131"/>
      <c r="U21" s="121"/>
      <c r="V21" s="124"/>
      <c r="W21" s="131"/>
      <c r="X21" s="121"/>
      <c r="Y21" s="124"/>
      <c r="Z21" s="131"/>
      <c r="AA21" s="121"/>
      <c r="AB21" s="124"/>
      <c r="AC21" s="131"/>
      <c r="AD21" s="121"/>
      <c r="AE21" s="124"/>
      <c r="AF21" s="131"/>
      <c r="AG21" s="121"/>
      <c r="AH21" s="124"/>
      <c r="AI21" s="131"/>
      <c r="AJ21" s="121"/>
      <c r="AK21" s="124"/>
      <c r="AL21" s="131"/>
      <c r="AM21" s="121"/>
      <c r="AN21" s="124"/>
      <c r="AO21" s="131"/>
      <c r="AP21" s="121"/>
      <c r="AQ21" s="124"/>
      <c r="AR21" s="131"/>
      <c r="AS21" s="121"/>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c r="EC21" s="130"/>
      <c r="ED21" s="130"/>
      <c r="EE21" s="130"/>
      <c r="EF21" s="130"/>
      <c r="EG21" s="130"/>
      <c r="EH21" s="130"/>
      <c r="EI21" s="130"/>
      <c r="EJ21" s="130"/>
      <c r="EK21" s="130"/>
      <c r="EL21" s="130"/>
      <c r="EM21" s="130"/>
      <c r="EN21" s="130"/>
      <c r="EO21" s="130"/>
      <c r="EP21" s="130"/>
      <c r="EQ21" s="130"/>
      <c r="ER21" s="130"/>
      <c r="ES21" s="130"/>
      <c r="ET21" s="130"/>
      <c r="EU21" s="130"/>
      <c r="EV21" s="130"/>
      <c r="EW21" s="130"/>
      <c r="EX21" s="130"/>
      <c r="EY21" s="130"/>
      <c r="EZ21" s="130"/>
      <c r="FA21" s="130"/>
      <c r="FB21" s="130"/>
      <c r="FC21" s="130"/>
      <c r="FD21" s="130"/>
      <c r="FE21" s="130"/>
      <c r="FF21" s="130"/>
      <c r="FG21" s="130"/>
      <c r="FH21" s="130"/>
      <c r="FI21" s="130"/>
      <c r="FJ21" s="130"/>
      <c r="FK21" s="130"/>
      <c r="FL21" s="130"/>
      <c r="FM21" s="130"/>
      <c r="FN21" s="130"/>
      <c r="FO21" s="130"/>
      <c r="FP21" s="130"/>
      <c r="FQ21" s="130"/>
      <c r="FR21" s="130"/>
      <c r="FS21" s="130"/>
      <c r="FT21" s="130"/>
      <c r="FU21" s="130"/>
      <c r="FV21" s="130"/>
      <c r="FW21" s="130"/>
      <c r="FX21" s="130"/>
    </row>
    <row r="22" ht="13" customHeight="1">
      <c r="A22" s="118">
        <v>20</v>
      </c>
      <c r="B22" t="s" s="119">
        <f>_xlfn.IFERROR(INDEX('RBG'!$H$35:$H$230,MATCH(20,'RBG'!$B$35:$B$230,0)),"")</f>
      </c>
      <c r="C22" s="120"/>
      <c r="D22" t="s" s="121">
        <v>66</v>
      </c>
      <c r="E22" s="122">
        <v>20</v>
      </c>
      <c r="F22" s="121"/>
      <c r="G22" s="123"/>
      <c r="H22" t="s" s="121">
        <f>_xlfn.IFERROR(INDEX('RBG'!$G$35:$G$230,MATCH(20,'RBG'!$B$35:$B$230,0)),"")</f>
      </c>
      <c r="I22" s="121"/>
      <c r="J22" t="s" s="121">
        <f>IF(B22&lt;&gt;"","A","")</f>
      </c>
      <c r="K22" s="124"/>
      <c r="L22" s="125"/>
      <c r="M22" s="123"/>
      <c r="N22" t="s" s="121">
        <f>_xlfn.IFERROR(INDEX('RBG'!$B$35:$G$230,MATCH("1"&amp;"Spouse",'RBG'!$B$35:$B$230&amp;'RBG'!$C$35:$C$230,0),6),"")</f>
      </c>
      <c r="O22" s="121"/>
      <c r="P22" s="124"/>
      <c r="Q22" s="131"/>
      <c r="R22" s="121"/>
      <c r="S22" s="124"/>
      <c r="T22" s="131"/>
      <c r="U22" s="121"/>
      <c r="V22" s="124"/>
      <c r="W22" s="131"/>
      <c r="X22" s="121"/>
      <c r="Y22" s="124"/>
      <c r="Z22" s="131"/>
      <c r="AA22" s="121"/>
      <c r="AB22" s="124"/>
      <c r="AC22" s="131"/>
      <c r="AD22" s="121"/>
      <c r="AE22" s="124"/>
      <c r="AF22" s="131"/>
      <c r="AG22" s="121"/>
      <c r="AH22" s="124"/>
      <c r="AI22" s="131"/>
      <c r="AJ22" s="121"/>
      <c r="AK22" s="124"/>
      <c r="AL22" s="131"/>
      <c r="AM22" s="121"/>
      <c r="AN22" s="124"/>
      <c r="AO22" s="131"/>
      <c r="AP22" s="121"/>
      <c r="AQ22" s="124"/>
      <c r="AR22" s="131"/>
      <c r="AS22" s="121"/>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0"/>
      <c r="DD22" s="130"/>
      <c r="DE22" s="130"/>
      <c r="DF22" s="130"/>
      <c r="DG22" s="130"/>
      <c r="DH22" s="130"/>
      <c r="DI22" s="130"/>
      <c r="DJ22" s="130"/>
      <c r="DK22" s="130"/>
      <c r="DL22" s="130"/>
      <c r="DM22" s="130"/>
      <c r="DN22" s="130"/>
      <c r="DO22" s="130"/>
      <c r="DP22" s="130"/>
      <c r="DQ22" s="130"/>
      <c r="DR22" s="130"/>
      <c r="DS22" s="130"/>
      <c r="DT22" s="130"/>
      <c r="DU22" s="130"/>
      <c r="DV22" s="130"/>
      <c r="DW22" s="130"/>
      <c r="DX22" s="130"/>
      <c r="DY22" s="130"/>
      <c r="DZ22" s="130"/>
      <c r="EA22" s="130"/>
      <c r="EB22" s="130"/>
      <c r="EC22" s="130"/>
      <c r="ED22" s="130"/>
      <c r="EE22" s="130"/>
      <c r="EF22" s="130"/>
      <c r="EG22" s="130"/>
      <c r="EH22" s="130"/>
      <c r="EI22" s="130"/>
      <c r="EJ22" s="130"/>
      <c r="EK22" s="130"/>
      <c r="EL22" s="130"/>
      <c r="EM22" s="130"/>
      <c r="EN22" s="130"/>
      <c r="EO22" s="130"/>
      <c r="EP22" s="130"/>
      <c r="EQ22" s="130"/>
      <c r="ER22" s="130"/>
      <c r="ES22" s="130"/>
      <c r="ET22" s="130"/>
      <c r="EU22" s="130"/>
      <c r="EV22" s="130"/>
      <c r="EW22" s="130"/>
      <c r="EX22" s="130"/>
      <c r="EY22" s="130"/>
      <c r="EZ22" s="130"/>
      <c r="FA22" s="130"/>
      <c r="FB22" s="130"/>
      <c r="FC22" s="130"/>
      <c r="FD22" s="130"/>
      <c r="FE22" s="130"/>
      <c r="FF22" s="130"/>
      <c r="FG22" s="130"/>
      <c r="FH22" s="130"/>
      <c r="FI22" s="130"/>
      <c r="FJ22" s="130"/>
      <c r="FK22" s="130"/>
      <c r="FL22" s="130"/>
      <c r="FM22" s="130"/>
      <c r="FN22" s="130"/>
      <c r="FO22" s="130"/>
      <c r="FP22" s="130"/>
      <c r="FQ22" s="130"/>
      <c r="FR22" s="130"/>
      <c r="FS22" s="130"/>
      <c r="FT22" s="130"/>
      <c r="FU22" s="130"/>
      <c r="FV22" s="130"/>
      <c r="FW22" s="130"/>
      <c r="FX22" s="130"/>
    </row>
    <row r="23" ht="13" customHeight="1">
      <c r="A23" s="118">
        <v>21</v>
      </c>
      <c r="B23" t="s" s="119">
        <f>_xlfn.IFERROR(INDEX('RBG'!$H$35:$H$230,MATCH(21,'RBG'!$B$35:$B$230,0)),"")</f>
      </c>
      <c r="C23" s="120"/>
      <c r="D23" t="s" s="121">
        <v>66</v>
      </c>
      <c r="E23" s="122">
        <v>21</v>
      </c>
      <c r="F23" s="121"/>
      <c r="G23" s="123"/>
      <c r="H23" t="s" s="121">
        <f>_xlfn.IFERROR(INDEX('RBG'!$G$35:$G$230,MATCH(21,'RBG'!$B$35:$B$230,0)),"")</f>
      </c>
      <c r="I23" s="121"/>
      <c r="J23" t="s" s="121">
        <f>IF(B23&lt;&gt;"","A","")</f>
      </c>
      <c r="K23" s="124"/>
      <c r="L23" s="125"/>
      <c r="M23" s="123"/>
      <c r="N23" t="s" s="121">
        <f>_xlfn.IFERROR(INDEX('RBG'!$B$35:$G$230,MATCH("1"&amp;"Spouse",'RBG'!$B$35:$B$230&amp;'RBG'!$C$35:$C$230,0),6),"")</f>
      </c>
      <c r="O23" s="121"/>
      <c r="P23" s="124"/>
      <c r="Q23" s="131"/>
      <c r="R23" s="121"/>
      <c r="S23" s="124"/>
      <c r="T23" s="131"/>
      <c r="U23" s="121"/>
      <c r="V23" s="124"/>
      <c r="W23" s="131"/>
      <c r="X23" s="121"/>
      <c r="Y23" s="124"/>
      <c r="Z23" s="131"/>
      <c r="AA23" s="121"/>
      <c r="AB23" s="124"/>
      <c r="AC23" s="131"/>
      <c r="AD23" s="121"/>
      <c r="AE23" s="124"/>
      <c r="AF23" s="131"/>
      <c r="AG23" s="121"/>
      <c r="AH23" s="124"/>
      <c r="AI23" s="131"/>
      <c r="AJ23" s="121"/>
      <c r="AK23" s="124"/>
      <c r="AL23" s="131"/>
      <c r="AM23" s="121"/>
      <c r="AN23" s="124"/>
      <c r="AO23" s="131"/>
      <c r="AP23" s="121"/>
      <c r="AQ23" s="124"/>
      <c r="AR23" s="131"/>
      <c r="AS23" s="121"/>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0"/>
      <c r="EP23" s="130"/>
      <c r="EQ23" s="130"/>
      <c r="ER23" s="130"/>
      <c r="ES23" s="130"/>
      <c r="ET23" s="130"/>
      <c r="EU23" s="130"/>
      <c r="EV23" s="130"/>
      <c r="EW23" s="130"/>
      <c r="EX23" s="130"/>
      <c r="EY23" s="130"/>
      <c r="EZ23" s="130"/>
      <c r="FA23" s="130"/>
      <c r="FB23" s="130"/>
      <c r="FC23" s="130"/>
      <c r="FD23" s="130"/>
      <c r="FE23" s="130"/>
      <c r="FF23" s="130"/>
      <c r="FG23" s="130"/>
      <c r="FH23" s="130"/>
      <c r="FI23" s="130"/>
      <c r="FJ23" s="130"/>
      <c r="FK23" s="130"/>
      <c r="FL23" s="130"/>
      <c r="FM23" s="130"/>
      <c r="FN23" s="130"/>
      <c r="FO23" s="130"/>
      <c r="FP23" s="130"/>
      <c r="FQ23" s="130"/>
      <c r="FR23" s="130"/>
      <c r="FS23" s="130"/>
      <c r="FT23" s="130"/>
      <c r="FU23" s="130"/>
      <c r="FV23" s="130"/>
      <c r="FW23" s="130"/>
      <c r="FX23" s="130"/>
    </row>
    <row r="24" ht="13" customHeight="1">
      <c r="A24" s="118">
        <v>22</v>
      </c>
      <c r="B24" t="s" s="119">
        <f>_xlfn.IFERROR(INDEX('RBG'!$H$35:$H$230,MATCH(22,'RBG'!$B$35:$B$230,0)),"")</f>
      </c>
      <c r="C24" s="120"/>
      <c r="D24" t="s" s="121">
        <v>66</v>
      </c>
      <c r="E24" s="122">
        <v>22</v>
      </c>
      <c r="F24" s="121"/>
      <c r="G24" s="123"/>
      <c r="H24" t="s" s="121">
        <f>_xlfn.IFERROR(INDEX('RBG'!$G$35:$G$230,MATCH(22,'RBG'!$B$35:$B$230,0)),"")</f>
      </c>
      <c r="I24" s="121"/>
      <c r="J24" t="s" s="121">
        <f>IF(B24&lt;&gt;"","A","")</f>
      </c>
      <c r="K24" s="124"/>
      <c r="L24" s="125"/>
      <c r="M24" s="123"/>
      <c r="N24" t="s" s="121">
        <f>_xlfn.IFERROR(INDEX('RBG'!$B$35:$G$230,MATCH("1"&amp;"Spouse",'RBG'!$B$35:$B$230&amp;'RBG'!$C$35:$C$230,0),6),"")</f>
      </c>
      <c r="O24" s="121"/>
      <c r="P24" s="124"/>
      <c r="Q24" s="131"/>
      <c r="R24" s="121"/>
      <c r="S24" s="124"/>
      <c r="T24" s="131"/>
      <c r="U24" s="121"/>
      <c r="V24" s="124"/>
      <c r="W24" s="131"/>
      <c r="X24" s="121"/>
      <c r="Y24" s="124"/>
      <c r="Z24" s="131"/>
      <c r="AA24" s="121"/>
      <c r="AB24" s="124"/>
      <c r="AC24" s="131"/>
      <c r="AD24" s="121"/>
      <c r="AE24" s="124"/>
      <c r="AF24" s="131"/>
      <c r="AG24" s="121"/>
      <c r="AH24" s="124"/>
      <c r="AI24" s="131"/>
      <c r="AJ24" s="121"/>
      <c r="AK24" s="124"/>
      <c r="AL24" s="131"/>
      <c r="AM24" s="121"/>
      <c r="AN24" s="124"/>
      <c r="AO24" s="131"/>
      <c r="AP24" s="121"/>
      <c r="AQ24" s="124"/>
      <c r="AR24" s="131"/>
      <c r="AS24" s="121"/>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c r="DY24" s="130"/>
      <c r="DZ24" s="130"/>
      <c r="EA24" s="130"/>
      <c r="EB24" s="130"/>
      <c r="EC24" s="130"/>
      <c r="ED24" s="130"/>
      <c r="EE24" s="130"/>
      <c r="EF24" s="130"/>
      <c r="EG24" s="130"/>
      <c r="EH24" s="130"/>
      <c r="EI24" s="130"/>
      <c r="EJ24" s="130"/>
      <c r="EK24" s="130"/>
      <c r="EL24" s="130"/>
      <c r="EM24" s="130"/>
      <c r="EN24" s="130"/>
      <c r="EO24" s="130"/>
      <c r="EP24" s="130"/>
      <c r="EQ24" s="130"/>
      <c r="ER24" s="130"/>
      <c r="ES24" s="130"/>
      <c r="ET24" s="130"/>
      <c r="EU24" s="130"/>
      <c r="EV24" s="130"/>
      <c r="EW24" s="130"/>
      <c r="EX24" s="130"/>
      <c r="EY24" s="130"/>
      <c r="EZ24" s="130"/>
      <c r="FA24" s="130"/>
      <c r="FB24" s="130"/>
      <c r="FC24" s="130"/>
      <c r="FD24" s="130"/>
      <c r="FE24" s="130"/>
      <c r="FF24" s="130"/>
      <c r="FG24" s="130"/>
      <c r="FH24" s="130"/>
      <c r="FI24" s="130"/>
      <c r="FJ24" s="130"/>
      <c r="FK24" s="130"/>
      <c r="FL24" s="130"/>
      <c r="FM24" s="130"/>
      <c r="FN24" s="130"/>
      <c r="FO24" s="130"/>
      <c r="FP24" s="130"/>
      <c r="FQ24" s="130"/>
      <c r="FR24" s="130"/>
      <c r="FS24" s="130"/>
      <c r="FT24" s="130"/>
      <c r="FU24" s="130"/>
      <c r="FV24" s="130"/>
      <c r="FW24" s="130"/>
      <c r="FX24" s="130"/>
    </row>
    <row r="25" ht="13" customHeight="1">
      <c r="A25" s="118">
        <v>23</v>
      </c>
      <c r="B25" t="s" s="119">
        <f>_xlfn.IFERROR(INDEX('RBG'!$H$35:$H$230,MATCH(23,'RBG'!$B$35:$B$230,0)),"")</f>
      </c>
      <c r="C25" s="120"/>
      <c r="D25" t="s" s="121">
        <v>66</v>
      </c>
      <c r="E25" s="122">
        <v>23</v>
      </c>
      <c r="F25" s="121"/>
      <c r="G25" s="123"/>
      <c r="H25" t="s" s="121">
        <f>_xlfn.IFERROR(INDEX('RBG'!$G$35:$G$230,MATCH(23,'RBG'!$B$35:$B$230,0)),"")</f>
      </c>
      <c r="I25" s="121"/>
      <c r="J25" t="s" s="121">
        <f>IF(B25&lt;&gt;"","A","")</f>
      </c>
      <c r="K25" s="124"/>
      <c r="L25" s="125"/>
      <c r="M25" s="123"/>
      <c r="N25" t="s" s="121">
        <f>_xlfn.IFERROR(INDEX('RBG'!$B$35:$G$230,MATCH("1"&amp;"Spouse",'RBG'!$B$35:$B$230&amp;'RBG'!$C$35:$C$230,0),6),"")</f>
      </c>
      <c r="O25" s="121"/>
      <c r="P25" s="124"/>
      <c r="Q25" s="131"/>
      <c r="R25" s="121"/>
      <c r="S25" s="124"/>
      <c r="T25" s="131"/>
      <c r="U25" s="121"/>
      <c r="V25" s="124"/>
      <c r="W25" s="131"/>
      <c r="X25" s="121"/>
      <c r="Y25" s="124"/>
      <c r="Z25" s="131"/>
      <c r="AA25" s="121"/>
      <c r="AB25" s="124"/>
      <c r="AC25" s="131"/>
      <c r="AD25" s="121"/>
      <c r="AE25" s="124"/>
      <c r="AF25" s="131"/>
      <c r="AG25" s="121"/>
      <c r="AH25" s="124"/>
      <c r="AI25" s="131"/>
      <c r="AJ25" s="121"/>
      <c r="AK25" s="124"/>
      <c r="AL25" s="131"/>
      <c r="AM25" s="121"/>
      <c r="AN25" s="124"/>
      <c r="AO25" s="131"/>
      <c r="AP25" s="121"/>
      <c r="AQ25" s="124"/>
      <c r="AR25" s="131"/>
      <c r="AS25" s="121"/>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0"/>
      <c r="DC25" s="130"/>
      <c r="DD25" s="130"/>
      <c r="DE25" s="130"/>
      <c r="DF25" s="130"/>
      <c r="DG25" s="130"/>
      <c r="DH25" s="130"/>
      <c r="DI25" s="130"/>
      <c r="DJ25" s="130"/>
      <c r="DK25" s="130"/>
      <c r="DL25" s="130"/>
      <c r="DM25" s="130"/>
      <c r="DN25" s="130"/>
      <c r="DO25" s="130"/>
      <c r="DP25" s="130"/>
      <c r="DQ25" s="130"/>
      <c r="DR25" s="130"/>
      <c r="DS25" s="130"/>
      <c r="DT25" s="130"/>
      <c r="DU25" s="130"/>
      <c r="DV25" s="130"/>
      <c r="DW25" s="130"/>
      <c r="DX25" s="130"/>
      <c r="DY25" s="130"/>
      <c r="DZ25" s="130"/>
      <c r="EA25" s="130"/>
      <c r="EB25" s="130"/>
      <c r="EC25" s="130"/>
      <c r="ED25" s="130"/>
      <c r="EE25" s="130"/>
      <c r="EF25" s="130"/>
      <c r="EG25" s="130"/>
      <c r="EH25" s="130"/>
      <c r="EI25" s="130"/>
      <c r="EJ25" s="130"/>
      <c r="EK25" s="130"/>
      <c r="EL25" s="130"/>
      <c r="EM25" s="130"/>
      <c r="EN25" s="130"/>
      <c r="EO25" s="130"/>
      <c r="EP25" s="130"/>
      <c r="EQ25" s="130"/>
      <c r="ER25" s="130"/>
      <c r="ES25" s="130"/>
      <c r="ET25" s="130"/>
      <c r="EU25" s="130"/>
      <c r="EV25" s="130"/>
      <c r="EW25" s="130"/>
      <c r="EX25" s="130"/>
      <c r="EY25" s="130"/>
      <c r="EZ25" s="130"/>
      <c r="FA25" s="130"/>
      <c r="FB25" s="130"/>
      <c r="FC25" s="130"/>
      <c r="FD25" s="130"/>
      <c r="FE25" s="130"/>
      <c r="FF25" s="130"/>
      <c r="FG25" s="130"/>
      <c r="FH25" s="130"/>
      <c r="FI25" s="130"/>
      <c r="FJ25" s="130"/>
      <c r="FK25" s="130"/>
      <c r="FL25" s="130"/>
      <c r="FM25" s="130"/>
      <c r="FN25" s="130"/>
      <c r="FO25" s="130"/>
      <c r="FP25" s="130"/>
      <c r="FQ25" s="130"/>
      <c r="FR25" s="130"/>
      <c r="FS25" s="130"/>
      <c r="FT25" s="130"/>
      <c r="FU25" s="130"/>
      <c r="FV25" s="130"/>
      <c r="FW25" s="130"/>
      <c r="FX25" s="130"/>
    </row>
    <row r="26" ht="13" customHeight="1">
      <c r="A26" s="118">
        <v>24</v>
      </c>
      <c r="B26" t="s" s="119">
        <f>_xlfn.IFERROR(INDEX('RBG'!$H$35:$H$230,MATCH(24,'RBG'!$B$35:$B$230,0)),"")</f>
      </c>
      <c r="C26" s="120"/>
      <c r="D26" t="s" s="121">
        <v>66</v>
      </c>
      <c r="E26" s="122">
        <v>24</v>
      </c>
      <c r="F26" s="121"/>
      <c r="G26" s="123"/>
      <c r="H26" t="s" s="121">
        <f>_xlfn.IFERROR(INDEX('RBG'!$G$35:$G$230,MATCH(24,'RBG'!$B$35:$B$230,0)),"")</f>
      </c>
      <c r="I26" s="121"/>
      <c r="J26" t="s" s="121">
        <f>IF(B26&lt;&gt;"","A","")</f>
      </c>
      <c r="K26" s="124"/>
      <c r="L26" s="125"/>
      <c r="M26" s="123"/>
      <c r="N26" t="s" s="121">
        <f>_xlfn.IFERROR(INDEX('RBG'!$B$35:$G$230,MATCH("1"&amp;"Spouse",'RBG'!$B$35:$B$230&amp;'RBG'!$C$35:$C$230,0),6),"")</f>
      </c>
      <c r="O26" s="121"/>
      <c r="P26" s="124"/>
      <c r="Q26" s="131"/>
      <c r="R26" s="121"/>
      <c r="S26" s="124"/>
      <c r="T26" s="131"/>
      <c r="U26" s="121"/>
      <c r="V26" s="124"/>
      <c r="W26" s="131"/>
      <c r="X26" s="121"/>
      <c r="Y26" s="124"/>
      <c r="Z26" s="131"/>
      <c r="AA26" s="121"/>
      <c r="AB26" s="124"/>
      <c r="AC26" s="131"/>
      <c r="AD26" s="121"/>
      <c r="AE26" s="124"/>
      <c r="AF26" s="131"/>
      <c r="AG26" s="121"/>
      <c r="AH26" s="124"/>
      <c r="AI26" s="131"/>
      <c r="AJ26" s="121"/>
      <c r="AK26" s="124"/>
      <c r="AL26" s="131"/>
      <c r="AM26" s="121"/>
      <c r="AN26" s="124"/>
      <c r="AO26" s="131"/>
      <c r="AP26" s="121"/>
      <c r="AQ26" s="124"/>
      <c r="AR26" s="131"/>
      <c r="AS26" s="121"/>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c r="CX26" s="130"/>
      <c r="CY26" s="130"/>
      <c r="CZ26" s="130"/>
      <c r="DA26" s="130"/>
      <c r="DB26" s="130"/>
      <c r="DC26" s="130"/>
      <c r="DD26" s="130"/>
      <c r="DE26" s="130"/>
      <c r="DF26" s="130"/>
      <c r="DG26" s="130"/>
      <c r="DH26" s="130"/>
      <c r="DI26" s="130"/>
      <c r="DJ26" s="130"/>
      <c r="DK26" s="130"/>
      <c r="DL26" s="130"/>
      <c r="DM26" s="130"/>
      <c r="DN26" s="130"/>
      <c r="DO26" s="130"/>
      <c r="DP26" s="130"/>
      <c r="DQ26" s="130"/>
      <c r="DR26" s="130"/>
      <c r="DS26" s="130"/>
      <c r="DT26" s="130"/>
      <c r="DU26" s="130"/>
      <c r="DV26" s="130"/>
      <c r="DW26" s="130"/>
      <c r="DX26" s="130"/>
      <c r="DY26" s="130"/>
      <c r="DZ26" s="130"/>
      <c r="EA26" s="130"/>
      <c r="EB26" s="130"/>
      <c r="EC26" s="130"/>
      <c r="ED26" s="130"/>
      <c r="EE26" s="130"/>
      <c r="EF26" s="130"/>
      <c r="EG26" s="130"/>
      <c r="EH26" s="130"/>
      <c r="EI26" s="130"/>
      <c r="EJ26" s="130"/>
      <c r="EK26" s="130"/>
      <c r="EL26" s="130"/>
      <c r="EM26" s="130"/>
      <c r="EN26" s="130"/>
      <c r="EO26" s="130"/>
      <c r="EP26" s="130"/>
      <c r="EQ26" s="130"/>
      <c r="ER26" s="130"/>
      <c r="ES26" s="130"/>
      <c r="ET26" s="130"/>
      <c r="EU26" s="130"/>
      <c r="EV26" s="130"/>
      <c r="EW26" s="130"/>
      <c r="EX26" s="130"/>
      <c r="EY26" s="130"/>
      <c r="EZ26" s="130"/>
      <c r="FA26" s="130"/>
      <c r="FB26" s="130"/>
      <c r="FC26" s="130"/>
      <c r="FD26" s="130"/>
      <c r="FE26" s="130"/>
      <c r="FF26" s="130"/>
      <c r="FG26" s="130"/>
      <c r="FH26" s="130"/>
      <c r="FI26" s="130"/>
      <c r="FJ26" s="130"/>
      <c r="FK26" s="130"/>
      <c r="FL26" s="130"/>
      <c r="FM26" s="130"/>
      <c r="FN26" s="130"/>
      <c r="FO26" s="130"/>
      <c r="FP26" s="130"/>
      <c r="FQ26" s="130"/>
      <c r="FR26" s="130"/>
      <c r="FS26" s="130"/>
      <c r="FT26" s="130"/>
      <c r="FU26" s="130"/>
      <c r="FV26" s="130"/>
      <c r="FW26" s="130"/>
      <c r="FX26" s="130"/>
    </row>
    <row r="27" ht="13" customHeight="1">
      <c r="A27" s="118">
        <v>25</v>
      </c>
      <c r="B27" t="s" s="119">
        <f>_xlfn.IFERROR(INDEX('RBG'!$H$35:$H$230,MATCH(25,'RBG'!$B$35:$B$230,0)),"")</f>
      </c>
      <c r="C27" s="120"/>
      <c r="D27" t="s" s="121">
        <v>66</v>
      </c>
      <c r="E27" s="122">
        <v>25</v>
      </c>
      <c r="F27" s="121"/>
      <c r="G27" s="123"/>
      <c r="H27" t="s" s="121">
        <f>_xlfn.IFERROR(INDEX('RBG'!$G$35:$G$230,MATCH(25,'RBG'!$B$35:$B$230,0)),"")</f>
      </c>
      <c r="I27" s="121"/>
      <c r="J27" t="s" s="121">
        <f>IF(B27&lt;&gt;"","A","")</f>
      </c>
      <c r="K27" s="124"/>
      <c r="L27" s="125"/>
      <c r="M27" s="123"/>
      <c r="N27" t="s" s="121">
        <f>_xlfn.IFERROR(INDEX('RBG'!$B$35:$G$230,MATCH("1"&amp;"Spouse",'RBG'!$B$35:$B$230&amp;'RBG'!$C$35:$C$230,0),6),"")</f>
      </c>
      <c r="O27" s="121"/>
      <c r="P27" s="124"/>
      <c r="Q27" s="131"/>
      <c r="R27" s="121"/>
      <c r="S27" s="124"/>
      <c r="T27" s="131"/>
      <c r="U27" s="121"/>
      <c r="V27" s="124"/>
      <c r="W27" s="131"/>
      <c r="X27" s="121"/>
      <c r="Y27" s="124"/>
      <c r="Z27" s="131"/>
      <c r="AA27" s="121"/>
      <c r="AB27" s="124"/>
      <c r="AC27" s="131"/>
      <c r="AD27" s="121"/>
      <c r="AE27" s="124"/>
      <c r="AF27" s="131"/>
      <c r="AG27" s="121"/>
      <c r="AH27" s="124"/>
      <c r="AI27" s="131"/>
      <c r="AJ27" s="121"/>
      <c r="AK27" s="124"/>
      <c r="AL27" s="131"/>
      <c r="AM27" s="121"/>
      <c r="AN27" s="124"/>
      <c r="AO27" s="131"/>
      <c r="AP27" s="121"/>
      <c r="AQ27" s="124"/>
      <c r="AR27" s="131"/>
      <c r="AS27" s="121"/>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c r="EC27" s="130"/>
      <c r="ED27" s="130"/>
      <c r="EE27" s="130"/>
      <c r="EF27" s="130"/>
      <c r="EG27" s="130"/>
      <c r="EH27" s="130"/>
      <c r="EI27" s="130"/>
      <c r="EJ27" s="130"/>
      <c r="EK27" s="130"/>
      <c r="EL27" s="130"/>
      <c r="EM27" s="130"/>
      <c r="EN27" s="130"/>
      <c r="EO27" s="130"/>
      <c r="EP27" s="130"/>
      <c r="EQ27" s="130"/>
      <c r="ER27" s="130"/>
      <c r="ES27" s="130"/>
      <c r="ET27" s="130"/>
      <c r="EU27" s="130"/>
      <c r="EV27" s="130"/>
      <c r="EW27" s="130"/>
      <c r="EX27" s="130"/>
      <c r="EY27" s="130"/>
      <c r="EZ27" s="130"/>
      <c r="FA27" s="130"/>
      <c r="FB27" s="130"/>
      <c r="FC27" s="130"/>
      <c r="FD27" s="130"/>
      <c r="FE27" s="130"/>
      <c r="FF27" s="130"/>
      <c r="FG27" s="130"/>
      <c r="FH27" s="130"/>
      <c r="FI27" s="130"/>
      <c r="FJ27" s="130"/>
      <c r="FK27" s="130"/>
      <c r="FL27" s="130"/>
      <c r="FM27" s="130"/>
      <c r="FN27" s="130"/>
      <c r="FO27" s="130"/>
      <c r="FP27" s="130"/>
      <c r="FQ27" s="130"/>
      <c r="FR27" s="130"/>
      <c r="FS27" s="130"/>
      <c r="FT27" s="130"/>
      <c r="FU27" s="130"/>
      <c r="FV27" s="130"/>
      <c r="FW27" s="130"/>
      <c r="FX27" s="130"/>
    </row>
    <row r="28" ht="13" customHeight="1">
      <c r="A28" s="118">
        <v>26</v>
      </c>
      <c r="B28" t="s" s="119">
        <f>_xlfn.IFERROR(INDEX('RBG'!$H$35:$H$230,MATCH(26,'RBG'!$B$35:$B$230,0)),"")</f>
      </c>
      <c r="C28" s="120"/>
      <c r="D28" t="s" s="121">
        <v>66</v>
      </c>
      <c r="E28" s="122">
        <v>26</v>
      </c>
      <c r="F28" s="121"/>
      <c r="G28" s="123"/>
      <c r="H28" t="s" s="121">
        <f>_xlfn.IFERROR(INDEX('RBG'!$G$35:$G$230,MATCH(26,'RBG'!$B$35:$B$230,0)),"")</f>
      </c>
      <c r="I28" s="121"/>
      <c r="J28" t="s" s="121">
        <f>IF(B28&lt;&gt;"","A","")</f>
      </c>
      <c r="K28" s="124"/>
      <c r="L28" s="125"/>
      <c r="M28" s="123"/>
      <c r="N28" t="s" s="121">
        <f>_xlfn.IFERROR(INDEX('RBG'!$B$35:$G$230,MATCH("1"&amp;"Spouse",'RBG'!$B$35:$B$230&amp;'RBG'!$C$35:$C$230,0),6),"")</f>
      </c>
      <c r="O28" s="121"/>
      <c r="P28" s="124"/>
      <c r="Q28" s="131"/>
      <c r="R28" s="121"/>
      <c r="S28" s="124"/>
      <c r="T28" s="131"/>
      <c r="U28" s="121"/>
      <c r="V28" s="124"/>
      <c r="W28" s="131"/>
      <c r="X28" s="121"/>
      <c r="Y28" s="124"/>
      <c r="Z28" s="131"/>
      <c r="AA28" s="121"/>
      <c r="AB28" s="124"/>
      <c r="AC28" s="131"/>
      <c r="AD28" s="121"/>
      <c r="AE28" s="124"/>
      <c r="AF28" s="131"/>
      <c r="AG28" s="121"/>
      <c r="AH28" s="124"/>
      <c r="AI28" s="131"/>
      <c r="AJ28" s="121"/>
      <c r="AK28" s="124"/>
      <c r="AL28" s="131"/>
      <c r="AM28" s="121"/>
      <c r="AN28" s="124"/>
      <c r="AO28" s="131"/>
      <c r="AP28" s="121"/>
      <c r="AQ28" s="124"/>
      <c r="AR28" s="131"/>
      <c r="AS28" s="121"/>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c r="EC28" s="130"/>
      <c r="ED28" s="130"/>
      <c r="EE28" s="130"/>
      <c r="EF28" s="130"/>
      <c r="EG28" s="130"/>
      <c r="EH28" s="130"/>
      <c r="EI28" s="130"/>
      <c r="EJ28" s="130"/>
      <c r="EK28" s="130"/>
      <c r="EL28" s="130"/>
      <c r="EM28" s="130"/>
      <c r="EN28" s="130"/>
      <c r="EO28" s="130"/>
      <c r="EP28" s="130"/>
      <c r="EQ28" s="130"/>
      <c r="ER28" s="130"/>
      <c r="ES28" s="130"/>
      <c r="ET28" s="130"/>
      <c r="EU28" s="130"/>
      <c r="EV28" s="130"/>
      <c r="EW28" s="130"/>
      <c r="EX28" s="130"/>
      <c r="EY28" s="130"/>
      <c r="EZ28" s="130"/>
      <c r="FA28" s="130"/>
      <c r="FB28" s="130"/>
      <c r="FC28" s="130"/>
      <c r="FD28" s="130"/>
      <c r="FE28" s="130"/>
      <c r="FF28" s="130"/>
      <c r="FG28" s="130"/>
      <c r="FH28" s="130"/>
      <c r="FI28" s="130"/>
      <c r="FJ28" s="130"/>
      <c r="FK28" s="130"/>
      <c r="FL28" s="130"/>
      <c r="FM28" s="130"/>
      <c r="FN28" s="130"/>
      <c r="FO28" s="130"/>
      <c r="FP28" s="130"/>
      <c r="FQ28" s="130"/>
      <c r="FR28" s="130"/>
      <c r="FS28" s="130"/>
      <c r="FT28" s="130"/>
      <c r="FU28" s="130"/>
      <c r="FV28" s="130"/>
      <c r="FW28" s="130"/>
      <c r="FX28" s="130"/>
    </row>
    <row r="29" ht="13" customHeight="1">
      <c r="A29" s="118">
        <v>27</v>
      </c>
      <c r="B29" t="s" s="119">
        <f>_xlfn.IFERROR(INDEX('RBG'!$H$35:$H$230,MATCH(27,'RBG'!$B$35:$B$230,0)),"")</f>
      </c>
      <c r="C29" s="120"/>
      <c r="D29" t="s" s="121">
        <v>66</v>
      </c>
      <c r="E29" s="122">
        <v>27</v>
      </c>
      <c r="F29" s="121"/>
      <c r="G29" s="123"/>
      <c r="H29" t="s" s="121">
        <f>_xlfn.IFERROR(INDEX('RBG'!$G$35:$G$230,MATCH(27,'RBG'!$B$35:$B$230,0)),"")</f>
      </c>
      <c r="I29" s="121"/>
      <c r="J29" t="s" s="121">
        <f>IF(B29&lt;&gt;"","A","")</f>
      </c>
      <c r="K29" s="124"/>
      <c r="L29" s="125"/>
      <c r="M29" s="123"/>
      <c r="N29" t="s" s="121">
        <f>_xlfn.IFERROR(INDEX('RBG'!$B$35:$G$230,MATCH("1"&amp;"Spouse",'RBG'!$B$35:$B$230&amp;'RBG'!$C$35:$C$230,0),6),"")</f>
      </c>
      <c r="O29" s="121"/>
      <c r="P29" s="124"/>
      <c r="Q29" s="131"/>
      <c r="R29" s="121"/>
      <c r="S29" s="124"/>
      <c r="T29" s="131"/>
      <c r="U29" s="121"/>
      <c r="V29" s="124"/>
      <c r="W29" s="131"/>
      <c r="X29" s="121"/>
      <c r="Y29" s="124"/>
      <c r="Z29" s="131"/>
      <c r="AA29" s="121"/>
      <c r="AB29" s="124"/>
      <c r="AC29" s="131"/>
      <c r="AD29" s="121"/>
      <c r="AE29" s="124"/>
      <c r="AF29" s="131"/>
      <c r="AG29" s="121"/>
      <c r="AH29" s="124"/>
      <c r="AI29" s="131"/>
      <c r="AJ29" s="121"/>
      <c r="AK29" s="124"/>
      <c r="AL29" s="131"/>
      <c r="AM29" s="121"/>
      <c r="AN29" s="124"/>
      <c r="AO29" s="131"/>
      <c r="AP29" s="121"/>
      <c r="AQ29" s="124"/>
      <c r="AR29" s="131"/>
      <c r="AS29" s="121"/>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c r="EC29" s="130"/>
      <c r="ED29" s="130"/>
      <c r="EE29" s="130"/>
      <c r="EF29" s="130"/>
      <c r="EG29" s="130"/>
      <c r="EH29" s="130"/>
      <c r="EI29" s="130"/>
      <c r="EJ29" s="130"/>
      <c r="EK29" s="130"/>
      <c r="EL29" s="130"/>
      <c r="EM29" s="130"/>
      <c r="EN29" s="130"/>
      <c r="EO29" s="130"/>
      <c r="EP29" s="130"/>
      <c r="EQ29" s="130"/>
      <c r="ER29" s="130"/>
      <c r="ES29" s="130"/>
      <c r="ET29" s="130"/>
      <c r="EU29" s="130"/>
      <c r="EV29" s="130"/>
      <c r="EW29" s="130"/>
      <c r="EX29" s="130"/>
      <c r="EY29" s="130"/>
      <c r="EZ29" s="130"/>
      <c r="FA29" s="130"/>
      <c r="FB29" s="130"/>
      <c r="FC29" s="130"/>
      <c r="FD29" s="130"/>
      <c r="FE29" s="130"/>
      <c r="FF29" s="130"/>
      <c r="FG29" s="130"/>
      <c r="FH29" s="130"/>
      <c r="FI29" s="130"/>
      <c r="FJ29" s="130"/>
      <c r="FK29" s="130"/>
      <c r="FL29" s="130"/>
      <c r="FM29" s="130"/>
      <c r="FN29" s="130"/>
      <c r="FO29" s="130"/>
      <c r="FP29" s="130"/>
      <c r="FQ29" s="130"/>
      <c r="FR29" s="130"/>
      <c r="FS29" s="130"/>
      <c r="FT29" s="130"/>
      <c r="FU29" s="130"/>
      <c r="FV29" s="130"/>
      <c r="FW29" s="130"/>
      <c r="FX29" s="130"/>
    </row>
    <row r="30" ht="13" customHeight="1">
      <c r="A30" s="118">
        <v>28</v>
      </c>
      <c r="B30" t="s" s="119">
        <f>_xlfn.IFERROR(INDEX('RBG'!$H$35:$H$230,MATCH(28,'RBG'!$B$35:$B$230,0)),"")</f>
      </c>
      <c r="C30" s="120"/>
      <c r="D30" t="s" s="121">
        <v>66</v>
      </c>
      <c r="E30" s="122">
        <v>28</v>
      </c>
      <c r="F30" s="121"/>
      <c r="G30" s="123"/>
      <c r="H30" t="s" s="121">
        <f>_xlfn.IFERROR(INDEX('RBG'!$G$35:$G$230,MATCH(28,'RBG'!$B$35:$B$230,0)),"")</f>
      </c>
      <c r="I30" s="121"/>
      <c r="J30" t="s" s="121">
        <f>IF(B30&lt;&gt;"","A","")</f>
      </c>
      <c r="K30" s="124"/>
      <c r="L30" s="125"/>
      <c r="M30" s="123"/>
      <c r="N30" t="s" s="121">
        <f>_xlfn.IFERROR(INDEX('RBG'!$B$35:$G$230,MATCH("1"&amp;"Spouse",'RBG'!$B$35:$B$230&amp;'RBG'!$C$35:$C$230,0),6),"")</f>
      </c>
      <c r="O30" s="121"/>
      <c r="P30" s="124"/>
      <c r="Q30" s="131"/>
      <c r="R30" s="121"/>
      <c r="S30" s="124"/>
      <c r="T30" s="131"/>
      <c r="U30" s="121"/>
      <c r="V30" s="124"/>
      <c r="W30" s="131"/>
      <c r="X30" s="121"/>
      <c r="Y30" s="124"/>
      <c r="Z30" s="131"/>
      <c r="AA30" s="121"/>
      <c r="AB30" s="124"/>
      <c r="AC30" s="131"/>
      <c r="AD30" s="121"/>
      <c r="AE30" s="124"/>
      <c r="AF30" s="131"/>
      <c r="AG30" s="121"/>
      <c r="AH30" s="124"/>
      <c r="AI30" s="131"/>
      <c r="AJ30" s="121"/>
      <c r="AK30" s="124"/>
      <c r="AL30" s="131"/>
      <c r="AM30" s="121"/>
      <c r="AN30" s="124"/>
      <c r="AO30" s="131"/>
      <c r="AP30" s="121"/>
      <c r="AQ30" s="124"/>
      <c r="AR30" s="131"/>
      <c r="AS30" s="121"/>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c r="EC30" s="130"/>
      <c r="ED30" s="130"/>
      <c r="EE30" s="130"/>
      <c r="EF30" s="130"/>
      <c r="EG30" s="130"/>
      <c r="EH30" s="130"/>
      <c r="EI30" s="130"/>
      <c r="EJ30" s="130"/>
      <c r="EK30" s="130"/>
      <c r="EL30" s="130"/>
      <c r="EM30" s="130"/>
      <c r="EN30" s="130"/>
      <c r="EO30" s="130"/>
      <c r="EP30" s="130"/>
      <c r="EQ30" s="130"/>
      <c r="ER30" s="130"/>
      <c r="ES30" s="130"/>
      <c r="ET30" s="130"/>
      <c r="EU30" s="130"/>
      <c r="EV30" s="130"/>
      <c r="EW30" s="130"/>
      <c r="EX30" s="130"/>
      <c r="EY30" s="130"/>
      <c r="EZ30" s="130"/>
      <c r="FA30" s="130"/>
      <c r="FB30" s="130"/>
      <c r="FC30" s="130"/>
      <c r="FD30" s="130"/>
      <c r="FE30" s="130"/>
      <c r="FF30" s="130"/>
      <c r="FG30" s="130"/>
      <c r="FH30" s="130"/>
      <c r="FI30" s="130"/>
      <c r="FJ30" s="130"/>
      <c r="FK30" s="130"/>
      <c r="FL30" s="130"/>
      <c r="FM30" s="130"/>
      <c r="FN30" s="130"/>
      <c r="FO30" s="130"/>
      <c r="FP30" s="130"/>
      <c r="FQ30" s="130"/>
      <c r="FR30" s="130"/>
      <c r="FS30" s="130"/>
      <c r="FT30" s="130"/>
      <c r="FU30" s="130"/>
      <c r="FV30" s="130"/>
      <c r="FW30" s="130"/>
      <c r="FX30" s="130"/>
    </row>
    <row r="31" ht="13" customHeight="1">
      <c r="A31" s="118">
        <v>29</v>
      </c>
      <c r="B31" t="s" s="119">
        <f>_xlfn.IFERROR(INDEX('RBG'!$H$35:$H$230,MATCH(29,'RBG'!$B$35:$B$230,0)),"")</f>
      </c>
      <c r="C31" s="120"/>
      <c r="D31" t="s" s="121">
        <v>66</v>
      </c>
      <c r="E31" s="122">
        <v>29</v>
      </c>
      <c r="F31" s="121"/>
      <c r="G31" s="123"/>
      <c r="H31" t="s" s="121">
        <f>_xlfn.IFERROR(INDEX('RBG'!$G$35:$G$230,MATCH(29,'RBG'!$B$35:$B$230,0)),"")</f>
      </c>
      <c r="I31" s="121"/>
      <c r="J31" t="s" s="121">
        <f>IF(B31&lt;&gt;"","A","")</f>
      </c>
      <c r="K31" s="124"/>
      <c r="L31" s="125"/>
      <c r="M31" s="123"/>
      <c r="N31" t="s" s="121">
        <f>_xlfn.IFERROR(INDEX('RBG'!$B$35:$G$230,MATCH("1"&amp;"Spouse",'RBG'!$B$35:$B$230&amp;'RBG'!$C$35:$C$230,0),6),"")</f>
      </c>
      <c r="O31" s="121"/>
      <c r="P31" s="124"/>
      <c r="Q31" s="131"/>
      <c r="R31" s="121"/>
      <c r="S31" s="124"/>
      <c r="T31" s="131"/>
      <c r="U31" s="121"/>
      <c r="V31" s="124"/>
      <c r="W31" s="131"/>
      <c r="X31" s="121"/>
      <c r="Y31" s="124"/>
      <c r="Z31" s="131"/>
      <c r="AA31" s="121"/>
      <c r="AB31" s="124"/>
      <c r="AC31" s="131"/>
      <c r="AD31" s="121"/>
      <c r="AE31" s="124"/>
      <c r="AF31" s="131"/>
      <c r="AG31" s="121"/>
      <c r="AH31" s="124"/>
      <c r="AI31" s="131"/>
      <c r="AJ31" s="121"/>
      <c r="AK31" s="124"/>
      <c r="AL31" s="131"/>
      <c r="AM31" s="121"/>
      <c r="AN31" s="124"/>
      <c r="AO31" s="131"/>
      <c r="AP31" s="121"/>
      <c r="AQ31" s="124"/>
      <c r="AR31" s="131"/>
      <c r="AS31" s="121"/>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0"/>
      <c r="EP31" s="130"/>
      <c r="EQ31" s="130"/>
      <c r="ER31" s="130"/>
      <c r="ES31" s="130"/>
      <c r="ET31" s="130"/>
      <c r="EU31" s="130"/>
      <c r="EV31" s="130"/>
      <c r="EW31" s="130"/>
      <c r="EX31" s="130"/>
      <c r="EY31" s="130"/>
      <c r="EZ31" s="130"/>
      <c r="FA31" s="130"/>
      <c r="FB31" s="130"/>
      <c r="FC31" s="130"/>
      <c r="FD31" s="130"/>
      <c r="FE31" s="130"/>
      <c r="FF31" s="130"/>
      <c r="FG31" s="130"/>
      <c r="FH31" s="130"/>
      <c r="FI31" s="130"/>
      <c r="FJ31" s="130"/>
      <c r="FK31" s="130"/>
      <c r="FL31" s="130"/>
      <c r="FM31" s="130"/>
      <c r="FN31" s="130"/>
      <c r="FO31" s="130"/>
      <c r="FP31" s="130"/>
      <c r="FQ31" s="130"/>
      <c r="FR31" s="130"/>
      <c r="FS31" s="130"/>
      <c r="FT31" s="130"/>
      <c r="FU31" s="130"/>
      <c r="FV31" s="130"/>
      <c r="FW31" s="130"/>
      <c r="FX31" s="130"/>
    </row>
    <row r="32" ht="13" customHeight="1">
      <c r="A32" s="118">
        <v>30</v>
      </c>
      <c r="B32" t="s" s="119">
        <f>_xlfn.IFERROR(INDEX('RBG'!$H$35:$H$230,MATCH(30,'RBG'!$B$35:$B$230,0)),"")</f>
      </c>
      <c r="C32" s="120"/>
      <c r="D32" t="s" s="121">
        <v>66</v>
      </c>
      <c r="E32" s="122">
        <v>30</v>
      </c>
      <c r="F32" s="121"/>
      <c r="G32" s="123"/>
      <c r="H32" t="s" s="121">
        <f>_xlfn.IFERROR(INDEX('RBG'!$G$35:$G$230,MATCH(30,'RBG'!$B$35:$B$230,0)),"")</f>
      </c>
      <c r="I32" s="121"/>
      <c r="J32" t="s" s="121">
        <f>IF(B32&lt;&gt;"","A","")</f>
      </c>
      <c r="K32" s="124"/>
      <c r="L32" s="125"/>
      <c r="M32" s="123"/>
      <c r="N32" t="s" s="121">
        <f>_xlfn.IFERROR(INDEX('RBG'!$B$35:$G$230,MATCH("1"&amp;"Spouse",'RBG'!$B$35:$B$230&amp;'RBG'!$C$35:$C$230,0),6),"")</f>
      </c>
      <c r="O32" s="121"/>
      <c r="P32" s="124"/>
      <c r="Q32" s="131"/>
      <c r="R32" s="121"/>
      <c r="S32" s="124"/>
      <c r="T32" s="131"/>
      <c r="U32" s="121"/>
      <c r="V32" s="124"/>
      <c r="W32" s="131"/>
      <c r="X32" s="121"/>
      <c r="Y32" s="124"/>
      <c r="Z32" s="131"/>
      <c r="AA32" s="121"/>
      <c r="AB32" s="124"/>
      <c r="AC32" s="131"/>
      <c r="AD32" s="121"/>
      <c r="AE32" s="124"/>
      <c r="AF32" s="131"/>
      <c r="AG32" s="121"/>
      <c r="AH32" s="124"/>
      <c r="AI32" s="131"/>
      <c r="AJ32" s="121"/>
      <c r="AK32" s="124"/>
      <c r="AL32" s="131"/>
      <c r="AM32" s="121"/>
      <c r="AN32" s="124"/>
      <c r="AO32" s="131"/>
      <c r="AP32" s="121"/>
      <c r="AQ32" s="124"/>
      <c r="AR32" s="131"/>
      <c r="AS32" s="121"/>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c r="EP32" s="130"/>
      <c r="EQ32" s="130"/>
      <c r="ER32" s="130"/>
      <c r="ES32" s="130"/>
      <c r="ET32" s="130"/>
      <c r="EU32" s="130"/>
      <c r="EV32" s="130"/>
      <c r="EW32" s="130"/>
      <c r="EX32" s="130"/>
      <c r="EY32" s="130"/>
      <c r="EZ32" s="130"/>
      <c r="FA32" s="130"/>
      <c r="FB32" s="130"/>
      <c r="FC32" s="130"/>
      <c r="FD32" s="130"/>
      <c r="FE32" s="130"/>
      <c r="FF32" s="130"/>
      <c r="FG32" s="130"/>
      <c r="FH32" s="130"/>
      <c r="FI32" s="130"/>
      <c r="FJ32" s="130"/>
      <c r="FK32" s="130"/>
      <c r="FL32" s="130"/>
      <c r="FM32" s="130"/>
      <c r="FN32" s="130"/>
      <c r="FO32" s="130"/>
      <c r="FP32" s="130"/>
      <c r="FQ32" s="130"/>
      <c r="FR32" s="130"/>
      <c r="FS32" s="130"/>
      <c r="FT32" s="130"/>
      <c r="FU32" s="130"/>
      <c r="FV32" s="130"/>
      <c r="FW32" s="130"/>
      <c r="FX32" s="130"/>
    </row>
    <row r="33" ht="13" customHeight="1">
      <c r="A33" s="118">
        <v>31</v>
      </c>
      <c r="B33" t="s" s="119">
        <f>_xlfn.IFERROR(INDEX('RBG'!$H$35:$H$230,MATCH(31,'RBG'!$B$35:$B$230,0)),"")</f>
      </c>
      <c r="C33" s="120"/>
      <c r="D33" t="s" s="121">
        <v>66</v>
      </c>
      <c r="E33" s="122">
        <v>31</v>
      </c>
      <c r="F33" s="121"/>
      <c r="G33" s="123"/>
      <c r="H33" t="s" s="121">
        <f>_xlfn.IFERROR(INDEX('RBG'!$G$35:$G$230,MATCH(31,'RBG'!$B$35:$B$230,0)),"")</f>
      </c>
      <c r="I33" s="121"/>
      <c r="J33" t="s" s="121">
        <f>IF(B33&lt;&gt;"","A","")</f>
      </c>
      <c r="K33" s="124"/>
      <c r="L33" s="125"/>
      <c r="M33" s="123"/>
      <c r="N33" t="s" s="121">
        <f>_xlfn.IFERROR(INDEX('RBG'!$B$35:$G$230,MATCH("1"&amp;"Spouse",'RBG'!$B$35:$B$230&amp;'RBG'!$C$35:$C$230,0),6),"")</f>
      </c>
      <c r="O33" s="121"/>
      <c r="P33" s="124"/>
      <c r="Q33" s="131"/>
      <c r="R33" s="121"/>
      <c r="S33" s="124"/>
      <c r="T33" s="131"/>
      <c r="U33" s="121"/>
      <c r="V33" s="124"/>
      <c r="W33" s="131"/>
      <c r="X33" s="121"/>
      <c r="Y33" s="124"/>
      <c r="Z33" s="131"/>
      <c r="AA33" s="121"/>
      <c r="AB33" s="124"/>
      <c r="AC33" s="131"/>
      <c r="AD33" s="121"/>
      <c r="AE33" s="124"/>
      <c r="AF33" s="131"/>
      <c r="AG33" s="121"/>
      <c r="AH33" s="124"/>
      <c r="AI33" s="131"/>
      <c r="AJ33" s="121"/>
      <c r="AK33" s="124"/>
      <c r="AL33" s="131"/>
      <c r="AM33" s="121"/>
      <c r="AN33" s="124"/>
      <c r="AO33" s="131"/>
      <c r="AP33" s="121"/>
      <c r="AQ33" s="124"/>
      <c r="AR33" s="131"/>
      <c r="AS33" s="121"/>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c r="EC33" s="130"/>
      <c r="ED33" s="130"/>
      <c r="EE33" s="130"/>
      <c r="EF33" s="130"/>
      <c r="EG33" s="130"/>
      <c r="EH33" s="130"/>
      <c r="EI33" s="130"/>
      <c r="EJ33" s="130"/>
      <c r="EK33" s="130"/>
      <c r="EL33" s="130"/>
      <c r="EM33" s="130"/>
      <c r="EN33" s="130"/>
      <c r="EO33" s="130"/>
      <c r="EP33" s="130"/>
      <c r="EQ33" s="130"/>
      <c r="ER33" s="130"/>
      <c r="ES33" s="130"/>
      <c r="ET33" s="130"/>
      <c r="EU33" s="130"/>
      <c r="EV33" s="130"/>
      <c r="EW33" s="130"/>
      <c r="EX33" s="130"/>
      <c r="EY33" s="130"/>
      <c r="EZ33" s="130"/>
      <c r="FA33" s="130"/>
      <c r="FB33" s="130"/>
      <c r="FC33" s="130"/>
      <c r="FD33" s="130"/>
      <c r="FE33" s="130"/>
      <c r="FF33" s="130"/>
      <c r="FG33" s="130"/>
      <c r="FH33" s="130"/>
      <c r="FI33" s="130"/>
      <c r="FJ33" s="130"/>
      <c r="FK33" s="130"/>
      <c r="FL33" s="130"/>
      <c r="FM33" s="130"/>
      <c r="FN33" s="130"/>
      <c r="FO33" s="130"/>
      <c r="FP33" s="130"/>
      <c r="FQ33" s="130"/>
      <c r="FR33" s="130"/>
      <c r="FS33" s="130"/>
      <c r="FT33" s="130"/>
      <c r="FU33" s="130"/>
      <c r="FV33" s="130"/>
      <c r="FW33" s="130"/>
      <c r="FX33" s="130"/>
    </row>
    <row r="34" ht="13" customHeight="1">
      <c r="A34" s="118">
        <v>32</v>
      </c>
      <c r="B34" t="s" s="119">
        <f>_xlfn.IFERROR(INDEX('RBG'!$H$35:$H$230,MATCH(32,'RBG'!$B$35:$B$230,0)),"")</f>
      </c>
      <c r="C34" s="120"/>
      <c r="D34" t="s" s="121">
        <v>66</v>
      </c>
      <c r="E34" s="122">
        <v>32</v>
      </c>
      <c r="F34" s="121"/>
      <c r="G34" s="123"/>
      <c r="H34" t="s" s="121">
        <f>_xlfn.IFERROR(INDEX('RBG'!$G$35:$G$230,MATCH(32,'RBG'!$B$35:$B$230,0)),"")</f>
      </c>
      <c r="I34" s="121"/>
      <c r="J34" t="s" s="121">
        <f>IF(B34&lt;&gt;"","A","")</f>
      </c>
      <c r="K34" s="124"/>
      <c r="L34" s="125"/>
      <c r="M34" s="123"/>
      <c r="N34" t="s" s="121">
        <f>_xlfn.IFERROR(INDEX('RBG'!$B$35:$G$230,MATCH("1"&amp;"Spouse",'RBG'!$B$35:$B$230&amp;'RBG'!$C$35:$C$230,0),6),"")</f>
      </c>
      <c r="O34" s="121"/>
      <c r="P34" s="124"/>
      <c r="Q34" s="131"/>
      <c r="R34" s="121"/>
      <c r="S34" s="124"/>
      <c r="T34" s="131"/>
      <c r="U34" s="121"/>
      <c r="V34" s="124"/>
      <c r="W34" s="131"/>
      <c r="X34" s="121"/>
      <c r="Y34" s="124"/>
      <c r="Z34" s="131"/>
      <c r="AA34" s="121"/>
      <c r="AB34" s="124"/>
      <c r="AC34" s="131"/>
      <c r="AD34" s="121"/>
      <c r="AE34" s="124"/>
      <c r="AF34" s="131"/>
      <c r="AG34" s="121"/>
      <c r="AH34" s="124"/>
      <c r="AI34" s="131"/>
      <c r="AJ34" s="121"/>
      <c r="AK34" s="124"/>
      <c r="AL34" s="131"/>
      <c r="AM34" s="121"/>
      <c r="AN34" s="124"/>
      <c r="AO34" s="131"/>
      <c r="AP34" s="121"/>
      <c r="AQ34" s="124"/>
      <c r="AR34" s="131"/>
      <c r="AS34" s="121"/>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c r="EC34" s="130"/>
      <c r="ED34" s="130"/>
      <c r="EE34" s="130"/>
      <c r="EF34" s="130"/>
      <c r="EG34" s="130"/>
      <c r="EH34" s="130"/>
      <c r="EI34" s="130"/>
      <c r="EJ34" s="130"/>
      <c r="EK34" s="130"/>
      <c r="EL34" s="130"/>
      <c r="EM34" s="130"/>
      <c r="EN34" s="130"/>
      <c r="EO34" s="130"/>
      <c r="EP34" s="130"/>
      <c r="EQ34" s="130"/>
      <c r="ER34" s="130"/>
      <c r="ES34" s="130"/>
      <c r="ET34" s="130"/>
      <c r="EU34" s="130"/>
      <c r="EV34" s="130"/>
      <c r="EW34" s="130"/>
      <c r="EX34" s="130"/>
      <c r="EY34" s="130"/>
      <c r="EZ34" s="130"/>
      <c r="FA34" s="130"/>
      <c r="FB34" s="130"/>
      <c r="FC34" s="130"/>
      <c r="FD34" s="130"/>
      <c r="FE34" s="130"/>
      <c r="FF34" s="130"/>
      <c r="FG34" s="130"/>
      <c r="FH34" s="130"/>
      <c r="FI34" s="130"/>
      <c r="FJ34" s="130"/>
      <c r="FK34" s="130"/>
      <c r="FL34" s="130"/>
      <c r="FM34" s="130"/>
      <c r="FN34" s="130"/>
      <c r="FO34" s="130"/>
      <c r="FP34" s="130"/>
      <c r="FQ34" s="130"/>
      <c r="FR34" s="130"/>
      <c r="FS34" s="130"/>
      <c r="FT34" s="130"/>
      <c r="FU34" s="130"/>
      <c r="FV34" s="130"/>
      <c r="FW34" s="130"/>
      <c r="FX34" s="130"/>
    </row>
    <row r="35" ht="13" customHeight="1">
      <c r="A35" s="118">
        <v>33</v>
      </c>
      <c r="B35" t="s" s="119">
        <f>_xlfn.IFERROR(INDEX('RBG'!$H$35:$H$230,MATCH(33,'RBG'!$B$35:$B$230,0)),"")</f>
      </c>
      <c r="C35" s="120"/>
      <c r="D35" t="s" s="121">
        <v>66</v>
      </c>
      <c r="E35" s="122">
        <v>33</v>
      </c>
      <c r="F35" s="121"/>
      <c r="G35" s="123"/>
      <c r="H35" t="s" s="121">
        <f>_xlfn.IFERROR(INDEX('RBG'!$G$35:$G$230,MATCH(33,'RBG'!$B$35:$B$230,0)),"")</f>
      </c>
      <c r="I35" s="121"/>
      <c r="J35" t="s" s="121">
        <f>IF(B35&lt;&gt;"","A","")</f>
      </c>
      <c r="K35" s="124"/>
      <c r="L35" s="125"/>
      <c r="M35" s="123"/>
      <c r="N35" t="s" s="121">
        <f>_xlfn.IFERROR(INDEX('RBG'!$B$35:$G$230,MATCH("1"&amp;"Spouse",'RBG'!$B$35:$B$230&amp;'RBG'!$C$35:$C$230,0),6),"")</f>
      </c>
      <c r="O35" s="121"/>
      <c r="P35" s="124"/>
      <c r="Q35" s="131"/>
      <c r="R35" s="121"/>
      <c r="S35" s="124"/>
      <c r="T35" s="131"/>
      <c r="U35" s="121"/>
      <c r="V35" s="124"/>
      <c r="W35" s="131"/>
      <c r="X35" s="121"/>
      <c r="Y35" s="124"/>
      <c r="Z35" s="131"/>
      <c r="AA35" s="121"/>
      <c r="AB35" s="124"/>
      <c r="AC35" s="131"/>
      <c r="AD35" s="121"/>
      <c r="AE35" s="124"/>
      <c r="AF35" s="131"/>
      <c r="AG35" s="121"/>
      <c r="AH35" s="124"/>
      <c r="AI35" s="131"/>
      <c r="AJ35" s="121"/>
      <c r="AK35" s="124"/>
      <c r="AL35" s="131"/>
      <c r="AM35" s="121"/>
      <c r="AN35" s="124"/>
      <c r="AO35" s="131"/>
      <c r="AP35" s="121"/>
      <c r="AQ35" s="124"/>
      <c r="AR35" s="131"/>
      <c r="AS35" s="121"/>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c r="EC35" s="130"/>
      <c r="ED35" s="130"/>
      <c r="EE35" s="130"/>
      <c r="EF35" s="130"/>
      <c r="EG35" s="130"/>
      <c r="EH35" s="130"/>
      <c r="EI35" s="130"/>
      <c r="EJ35" s="130"/>
      <c r="EK35" s="130"/>
      <c r="EL35" s="130"/>
      <c r="EM35" s="130"/>
      <c r="EN35" s="130"/>
      <c r="EO35" s="130"/>
      <c r="EP35" s="130"/>
      <c r="EQ35" s="130"/>
      <c r="ER35" s="130"/>
      <c r="ES35" s="130"/>
      <c r="ET35" s="130"/>
      <c r="EU35" s="130"/>
      <c r="EV35" s="130"/>
      <c r="EW35" s="130"/>
      <c r="EX35" s="130"/>
      <c r="EY35" s="130"/>
      <c r="EZ35" s="130"/>
      <c r="FA35" s="130"/>
      <c r="FB35" s="130"/>
      <c r="FC35" s="130"/>
      <c r="FD35" s="130"/>
      <c r="FE35" s="130"/>
      <c r="FF35" s="130"/>
      <c r="FG35" s="130"/>
      <c r="FH35" s="130"/>
      <c r="FI35" s="130"/>
      <c r="FJ35" s="130"/>
      <c r="FK35" s="130"/>
      <c r="FL35" s="130"/>
      <c r="FM35" s="130"/>
      <c r="FN35" s="130"/>
      <c r="FO35" s="130"/>
      <c r="FP35" s="130"/>
      <c r="FQ35" s="130"/>
      <c r="FR35" s="130"/>
      <c r="FS35" s="130"/>
      <c r="FT35" s="130"/>
      <c r="FU35" s="130"/>
      <c r="FV35" s="130"/>
      <c r="FW35" s="130"/>
      <c r="FX35" s="130"/>
    </row>
    <row r="36" ht="13" customHeight="1">
      <c r="A36" s="118">
        <v>34</v>
      </c>
      <c r="B36" t="s" s="119">
        <f>_xlfn.IFERROR(INDEX('RBG'!$H$35:$H$230,MATCH(34,'RBG'!$B$35:$B$230,0)),"")</f>
      </c>
      <c r="C36" s="120"/>
      <c r="D36" t="s" s="121">
        <v>66</v>
      </c>
      <c r="E36" s="122">
        <v>34</v>
      </c>
      <c r="F36" s="121"/>
      <c r="G36" s="123"/>
      <c r="H36" t="s" s="121">
        <f>_xlfn.IFERROR(INDEX('RBG'!$G$35:$G$230,MATCH(34,'RBG'!$B$35:$B$230,0)),"")</f>
      </c>
      <c r="I36" s="121"/>
      <c r="J36" t="s" s="121">
        <f>IF(B36&lt;&gt;"","A","")</f>
      </c>
      <c r="K36" s="124"/>
      <c r="L36" s="125"/>
      <c r="M36" s="123"/>
      <c r="N36" t="s" s="121">
        <f>_xlfn.IFERROR(INDEX('RBG'!$B$35:$G$230,MATCH("1"&amp;"Spouse",'RBG'!$B$35:$B$230&amp;'RBG'!$C$35:$C$230,0),6),"")</f>
      </c>
      <c r="O36" s="121"/>
      <c r="P36" s="124"/>
      <c r="Q36" s="131"/>
      <c r="R36" s="121"/>
      <c r="S36" s="124"/>
      <c r="T36" s="131"/>
      <c r="U36" s="121"/>
      <c r="V36" s="124"/>
      <c r="W36" s="131"/>
      <c r="X36" s="121"/>
      <c r="Y36" s="124"/>
      <c r="Z36" s="131"/>
      <c r="AA36" s="121"/>
      <c r="AB36" s="124"/>
      <c r="AC36" s="131"/>
      <c r="AD36" s="121"/>
      <c r="AE36" s="124"/>
      <c r="AF36" s="131"/>
      <c r="AG36" s="121"/>
      <c r="AH36" s="124"/>
      <c r="AI36" s="131"/>
      <c r="AJ36" s="121"/>
      <c r="AK36" s="124"/>
      <c r="AL36" s="131"/>
      <c r="AM36" s="121"/>
      <c r="AN36" s="124"/>
      <c r="AO36" s="131"/>
      <c r="AP36" s="121"/>
      <c r="AQ36" s="124"/>
      <c r="AR36" s="131"/>
      <c r="AS36" s="121"/>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c r="EC36" s="130"/>
      <c r="ED36" s="130"/>
      <c r="EE36" s="130"/>
      <c r="EF36" s="130"/>
      <c r="EG36" s="130"/>
      <c r="EH36" s="130"/>
      <c r="EI36" s="130"/>
      <c r="EJ36" s="130"/>
      <c r="EK36" s="130"/>
      <c r="EL36" s="130"/>
      <c r="EM36" s="130"/>
      <c r="EN36" s="130"/>
      <c r="EO36" s="130"/>
      <c r="EP36" s="130"/>
      <c r="EQ36" s="130"/>
      <c r="ER36" s="130"/>
      <c r="ES36" s="130"/>
      <c r="ET36" s="130"/>
      <c r="EU36" s="130"/>
      <c r="EV36" s="130"/>
      <c r="EW36" s="130"/>
      <c r="EX36" s="130"/>
      <c r="EY36" s="130"/>
      <c r="EZ36" s="130"/>
      <c r="FA36" s="130"/>
      <c r="FB36" s="130"/>
      <c r="FC36" s="130"/>
      <c r="FD36" s="130"/>
      <c r="FE36" s="130"/>
      <c r="FF36" s="130"/>
      <c r="FG36" s="130"/>
      <c r="FH36" s="130"/>
      <c r="FI36" s="130"/>
      <c r="FJ36" s="130"/>
      <c r="FK36" s="130"/>
      <c r="FL36" s="130"/>
      <c r="FM36" s="130"/>
      <c r="FN36" s="130"/>
      <c r="FO36" s="130"/>
      <c r="FP36" s="130"/>
      <c r="FQ36" s="130"/>
      <c r="FR36" s="130"/>
      <c r="FS36" s="130"/>
      <c r="FT36" s="130"/>
      <c r="FU36" s="130"/>
      <c r="FV36" s="130"/>
      <c r="FW36" s="130"/>
      <c r="FX36" s="130"/>
    </row>
    <row r="37" ht="13" customHeight="1">
      <c r="A37" s="118">
        <v>35</v>
      </c>
      <c r="B37" t="s" s="119">
        <f>_xlfn.IFERROR(INDEX('RBG'!$H$35:$H$230,MATCH(35,'RBG'!$B$35:$B$230,0)),"")</f>
      </c>
      <c r="C37" s="120"/>
      <c r="D37" t="s" s="121">
        <v>66</v>
      </c>
      <c r="E37" s="122">
        <v>35</v>
      </c>
      <c r="F37" s="121"/>
      <c r="G37" s="123"/>
      <c r="H37" t="s" s="121">
        <f>_xlfn.IFERROR(INDEX('RBG'!$G$35:$G$230,MATCH(35,'RBG'!$B$35:$B$230,0)),"")</f>
      </c>
      <c r="I37" s="121"/>
      <c r="J37" t="s" s="121">
        <f>IF(B37&lt;&gt;"","A","")</f>
      </c>
      <c r="K37" s="124"/>
      <c r="L37" s="125"/>
      <c r="M37" s="123"/>
      <c r="N37" t="s" s="121">
        <f>_xlfn.IFERROR(INDEX('RBG'!$B$35:$G$230,MATCH("1"&amp;"Spouse",'RBG'!$B$35:$B$230&amp;'RBG'!$C$35:$C$230,0),6),"")</f>
      </c>
      <c r="O37" s="121"/>
      <c r="P37" s="124"/>
      <c r="Q37" s="131"/>
      <c r="R37" s="121"/>
      <c r="S37" s="124"/>
      <c r="T37" s="131"/>
      <c r="U37" s="121"/>
      <c r="V37" s="124"/>
      <c r="W37" s="131"/>
      <c r="X37" s="121"/>
      <c r="Y37" s="124"/>
      <c r="Z37" s="131"/>
      <c r="AA37" s="121"/>
      <c r="AB37" s="124"/>
      <c r="AC37" s="131"/>
      <c r="AD37" s="121"/>
      <c r="AE37" s="124"/>
      <c r="AF37" s="131"/>
      <c r="AG37" s="121"/>
      <c r="AH37" s="124"/>
      <c r="AI37" s="131"/>
      <c r="AJ37" s="121"/>
      <c r="AK37" s="124"/>
      <c r="AL37" s="131"/>
      <c r="AM37" s="121"/>
      <c r="AN37" s="124"/>
      <c r="AO37" s="131"/>
      <c r="AP37" s="121"/>
      <c r="AQ37" s="124"/>
      <c r="AR37" s="131"/>
      <c r="AS37" s="121"/>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0"/>
      <c r="EP37" s="130"/>
      <c r="EQ37" s="130"/>
      <c r="ER37" s="130"/>
      <c r="ES37" s="130"/>
      <c r="ET37" s="130"/>
      <c r="EU37" s="130"/>
      <c r="EV37" s="130"/>
      <c r="EW37" s="130"/>
      <c r="EX37" s="130"/>
      <c r="EY37" s="130"/>
      <c r="EZ37" s="130"/>
      <c r="FA37" s="130"/>
      <c r="FB37" s="130"/>
      <c r="FC37" s="130"/>
      <c r="FD37" s="130"/>
      <c r="FE37" s="130"/>
      <c r="FF37" s="130"/>
      <c r="FG37" s="130"/>
      <c r="FH37" s="130"/>
      <c r="FI37" s="130"/>
      <c r="FJ37" s="130"/>
      <c r="FK37" s="130"/>
      <c r="FL37" s="130"/>
      <c r="FM37" s="130"/>
      <c r="FN37" s="130"/>
      <c r="FO37" s="130"/>
      <c r="FP37" s="130"/>
      <c r="FQ37" s="130"/>
      <c r="FR37" s="130"/>
      <c r="FS37" s="130"/>
      <c r="FT37" s="130"/>
      <c r="FU37" s="130"/>
      <c r="FV37" s="130"/>
      <c r="FW37" s="130"/>
      <c r="FX37" s="130"/>
    </row>
    <row r="38" ht="13" customHeight="1">
      <c r="A38" s="118">
        <v>36</v>
      </c>
      <c r="B38" t="s" s="119">
        <f>_xlfn.IFERROR(INDEX('RBG'!$H$35:$H$230,MATCH(36,'RBG'!$B$35:$B$230,0)),"")</f>
      </c>
      <c r="C38" s="120"/>
      <c r="D38" t="s" s="121">
        <v>66</v>
      </c>
      <c r="E38" s="122">
        <v>36</v>
      </c>
      <c r="F38" s="121"/>
      <c r="G38" s="123"/>
      <c r="H38" t="s" s="121">
        <f>_xlfn.IFERROR(INDEX('RBG'!$G$35:$G$230,MATCH(36,'RBG'!$B$35:$B$230,0)),"")</f>
      </c>
      <c r="I38" s="121"/>
      <c r="J38" t="s" s="121">
        <f>IF(B38&lt;&gt;"","A","")</f>
      </c>
      <c r="K38" s="124"/>
      <c r="L38" s="125"/>
      <c r="M38" s="123"/>
      <c r="N38" t="s" s="121">
        <f>_xlfn.IFERROR(INDEX('RBG'!$B$35:$G$230,MATCH("1"&amp;"Spouse",'RBG'!$B$35:$B$230&amp;'RBG'!$C$35:$C$230,0),6),"")</f>
      </c>
      <c r="O38" s="121"/>
      <c r="P38" s="124"/>
      <c r="Q38" s="131"/>
      <c r="R38" s="121"/>
      <c r="S38" s="124"/>
      <c r="T38" s="131"/>
      <c r="U38" s="121"/>
      <c r="V38" s="124"/>
      <c r="W38" s="131"/>
      <c r="X38" s="121"/>
      <c r="Y38" s="124"/>
      <c r="Z38" s="131"/>
      <c r="AA38" s="121"/>
      <c r="AB38" s="124"/>
      <c r="AC38" s="131"/>
      <c r="AD38" s="121"/>
      <c r="AE38" s="124"/>
      <c r="AF38" s="131"/>
      <c r="AG38" s="121"/>
      <c r="AH38" s="124"/>
      <c r="AI38" s="131"/>
      <c r="AJ38" s="121"/>
      <c r="AK38" s="124"/>
      <c r="AL38" s="131"/>
      <c r="AM38" s="121"/>
      <c r="AN38" s="124"/>
      <c r="AO38" s="131"/>
      <c r="AP38" s="121"/>
      <c r="AQ38" s="124"/>
      <c r="AR38" s="131"/>
      <c r="AS38" s="121"/>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c r="EC38" s="130"/>
      <c r="ED38" s="130"/>
      <c r="EE38" s="130"/>
      <c r="EF38" s="130"/>
      <c r="EG38" s="130"/>
      <c r="EH38" s="130"/>
      <c r="EI38" s="130"/>
      <c r="EJ38" s="130"/>
      <c r="EK38" s="130"/>
      <c r="EL38" s="130"/>
      <c r="EM38" s="130"/>
      <c r="EN38" s="130"/>
      <c r="EO38" s="130"/>
      <c r="EP38" s="130"/>
      <c r="EQ38" s="130"/>
      <c r="ER38" s="130"/>
      <c r="ES38" s="130"/>
      <c r="ET38" s="130"/>
      <c r="EU38" s="130"/>
      <c r="EV38" s="130"/>
      <c r="EW38" s="130"/>
      <c r="EX38" s="130"/>
      <c r="EY38" s="130"/>
      <c r="EZ38" s="130"/>
      <c r="FA38" s="130"/>
      <c r="FB38" s="130"/>
      <c r="FC38" s="130"/>
      <c r="FD38" s="130"/>
      <c r="FE38" s="130"/>
      <c r="FF38" s="130"/>
      <c r="FG38" s="130"/>
      <c r="FH38" s="130"/>
      <c r="FI38" s="130"/>
      <c r="FJ38" s="130"/>
      <c r="FK38" s="130"/>
      <c r="FL38" s="130"/>
      <c r="FM38" s="130"/>
      <c r="FN38" s="130"/>
      <c r="FO38" s="130"/>
      <c r="FP38" s="130"/>
      <c r="FQ38" s="130"/>
      <c r="FR38" s="130"/>
      <c r="FS38" s="130"/>
      <c r="FT38" s="130"/>
      <c r="FU38" s="130"/>
      <c r="FV38" s="130"/>
      <c r="FW38" s="130"/>
      <c r="FX38" s="130"/>
    </row>
    <row r="39" ht="13" customHeight="1">
      <c r="A39" s="118">
        <v>37</v>
      </c>
      <c r="B39" t="s" s="119">
        <f>_xlfn.IFERROR(INDEX('RBG'!$H$35:$H$230,MATCH(37,'RBG'!$B$35:$B$230,0)),"")</f>
      </c>
      <c r="C39" s="120"/>
      <c r="D39" t="s" s="121">
        <v>66</v>
      </c>
      <c r="E39" s="122">
        <v>37</v>
      </c>
      <c r="F39" s="121"/>
      <c r="G39" s="123"/>
      <c r="H39" t="s" s="121">
        <f>_xlfn.IFERROR(INDEX('RBG'!$G$35:$G$230,MATCH(37,'RBG'!$B$35:$B$230,0)),"")</f>
      </c>
      <c r="I39" s="121"/>
      <c r="J39" t="s" s="121">
        <f>IF(B39&lt;&gt;"","A","")</f>
      </c>
      <c r="K39" s="124"/>
      <c r="L39" s="125"/>
      <c r="M39" s="123"/>
      <c r="N39" t="s" s="121">
        <f>_xlfn.IFERROR(INDEX('RBG'!$B$35:$G$230,MATCH("1"&amp;"Spouse",'RBG'!$B$35:$B$230&amp;'RBG'!$C$35:$C$230,0),6),"")</f>
      </c>
      <c r="O39" s="121"/>
      <c r="P39" s="124"/>
      <c r="Q39" s="131"/>
      <c r="R39" s="121"/>
      <c r="S39" s="124"/>
      <c r="T39" s="131"/>
      <c r="U39" s="121"/>
      <c r="V39" s="124"/>
      <c r="W39" s="131"/>
      <c r="X39" s="121"/>
      <c r="Y39" s="124"/>
      <c r="Z39" s="131"/>
      <c r="AA39" s="121"/>
      <c r="AB39" s="124"/>
      <c r="AC39" s="131"/>
      <c r="AD39" s="121"/>
      <c r="AE39" s="124"/>
      <c r="AF39" s="131"/>
      <c r="AG39" s="121"/>
      <c r="AH39" s="124"/>
      <c r="AI39" s="131"/>
      <c r="AJ39" s="121"/>
      <c r="AK39" s="124"/>
      <c r="AL39" s="131"/>
      <c r="AM39" s="121"/>
      <c r="AN39" s="124"/>
      <c r="AO39" s="131"/>
      <c r="AP39" s="121"/>
      <c r="AQ39" s="124"/>
      <c r="AR39" s="131"/>
      <c r="AS39" s="121"/>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c r="EO39" s="130"/>
      <c r="EP39" s="130"/>
      <c r="EQ39" s="130"/>
      <c r="ER39" s="130"/>
      <c r="ES39" s="130"/>
      <c r="ET39" s="130"/>
      <c r="EU39" s="130"/>
      <c r="EV39" s="130"/>
      <c r="EW39" s="130"/>
      <c r="EX39" s="130"/>
      <c r="EY39" s="130"/>
      <c r="EZ39" s="130"/>
      <c r="FA39" s="130"/>
      <c r="FB39" s="130"/>
      <c r="FC39" s="130"/>
      <c r="FD39" s="130"/>
      <c r="FE39" s="130"/>
      <c r="FF39" s="130"/>
      <c r="FG39" s="130"/>
      <c r="FH39" s="130"/>
      <c r="FI39" s="130"/>
      <c r="FJ39" s="130"/>
      <c r="FK39" s="130"/>
      <c r="FL39" s="130"/>
      <c r="FM39" s="130"/>
      <c r="FN39" s="130"/>
      <c r="FO39" s="130"/>
      <c r="FP39" s="130"/>
      <c r="FQ39" s="130"/>
      <c r="FR39" s="130"/>
      <c r="FS39" s="130"/>
      <c r="FT39" s="130"/>
      <c r="FU39" s="130"/>
      <c r="FV39" s="130"/>
      <c r="FW39" s="130"/>
      <c r="FX39" s="130"/>
    </row>
    <row r="40" ht="13" customHeight="1">
      <c r="A40" s="118">
        <v>38</v>
      </c>
      <c r="B40" t="s" s="119">
        <f>_xlfn.IFERROR(INDEX('RBG'!$H$35:$H$230,MATCH(38,'RBG'!$B$35:$B$230,0)),"")</f>
      </c>
      <c r="C40" s="120"/>
      <c r="D40" t="s" s="121">
        <v>66</v>
      </c>
      <c r="E40" s="122">
        <v>38</v>
      </c>
      <c r="F40" s="121"/>
      <c r="G40" s="123"/>
      <c r="H40" t="s" s="121">
        <f>_xlfn.IFERROR(INDEX('RBG'!$G$35:$G$230,MATCH(38,'RBG'!$B$35:$B$230,0)),"")</f>
      </c>
      <c r="I40" s="121"/>
      <c r="J40" t="s" s="121">
        <f>IF(B40&lt;&gt;"","A","")</f>
      </c>
      <c r="K40" s="124"/>
      <c r="L40" s="125"/>
      <c r="M40" s="123"/>
      <c r="N40" t="s" s="121">
        <f>_xlfn.IFERROR(INDEX('RBG'!$B$35:$G$230,MATCH("1"&amp;"Spouse",'RBG'!$B$35:$B$230&amp;'RBG'!$C$35:$C$230,0),6),"")</f>
      </c>
      <c r="O40" s="121"/>
      <c r="P40" s="124"/>
      <c r="Q40" s="131"/>
      <c r="R40" s="121"/>
      <c r="S40" s="124"/>
      <c r="T40" s="131"/>
      <c r="U40" s="121"/>
      <c r="V40" s="124"/>
      <c r="W40" s="131"/>
      <c r="X40" s="121"/>
      <c r="Y40" s="124"/>
      <c r="Z40" s="131"/>
      <c r="AA40" s="121"/>
      <c r="AB40" s="124"/>
      <c r="AC40" s="131"/>
      <c r="AD40" s="121"/>
      <c r="AE40" s="124"/>
      <c r="AF40" s="131"/>
      <c r="AG40" s="121"/>
      <c r="AH40" s="124"/>
      <c r="AI40" s="131"/>
      <c r="AJ40" s="121"/>
      <c r="AK40" s="124"/>
      <c r="AL40" s="131"/>
      <c r="AM40" s="121"/>
      <c r="AN40" s="124"/>
      <c r="AO40" s="131"/>
      <c r="AP40" s="121"/>
      <c r="AQ40" s="124"/>
      <c r="AR40" s="131"/>
      <c r="AS40" s="121"/>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c r="EC40" s="130"/>
      <c r="ED40" s="130"/>
      <c r="EE40" s="130"/>
      <c r="EF40" s="130"/>
      <c r="EG40" s="130"/>
      <c r="EH40" s="130"/>
      <c r="EI40" s="130"/>
      <c r="EJ40" s="130"/>
      <c r="EK40" s="130"/>
      <c r="EL40" s="130"/>
      <c r="EM40" s="130"/>
      <c r="EN40" s="130"/>
      <c r="EO40" s="130"/>
      <c r="EP40" s="130"/>
      <c r="EQ40" s="130"/>
      <c r="ER40" s="130"/>
      <c r="ES40" s="130"/>
      <c r="ET40" s="130"/>
      <c r="EU40" s="130"/>
      <c r="EV40" s="130"/>
      <c r="EW40" s="130"/>
      <c r="EX40" s="130"/>
      <c r="EY40" s="130"/>
      <c r="EZ40" s="130"/>
      <c r="FA40" s="130"/>
      <c r="FB40" s="130"/>
      <c r="FC40" s="130"/>
      <c r="FD40" s="130"/>
      <c r="FE40" s="130"/>
      <c r="FF40" s="130"/>
      <c r="FG40" s="130"/>
      <c r="FH40" s="130"/>
      <c r="FI40" s="130"/>
      <c r="FJ40" s="130"/>
      <c r="FK40" s="130"/>
      <c r="FL40" s="130"/>
      <c r="FM40" s="130"/>
      <c r="FN40" s="130"/>
      <c r="FO40" s="130"/>
      <c r="FP40" s="130"/>
      <c r="FQ40" s="130"/>
      <c r="FR40" s="130"/>
      <c r="FS40" s="130"/>
      <c r="FT40" s="130"/>
      <c r="FU40" s="130"/>
      <c r="FV40" s="130"/>
      <c r="FW40" s="130"/>
      <c r="FX40" s="130"/>
    </row>
    <row r="41" ht="13" customHeight="1">
      <c r="A41" s="118">
        <v>39</v>
      </c>
      <c r="B41" t="s" s="119">
        <f>_xlfn.IFERROR(INDEX('RBG'!$H$35:$H$230,MATCH(39,'RBG'!$B$35:$B$230,0)),"")</f>
      </c>
      <c r="C41" s="120"/>
      <c r="D41" t="s" s="121">
        <v>66</v>
      </c>
      <c r="E41" s="122">
        <v>39</v>
      </c>
      <c r="F41" s="121"/>
      <c r="G41" s="123"/>
      <c r="H41" t="s" s="121">
        <f>_xlfn.IFERROR(INDEX('RBG'!$G$35:$G$230,MATCH(39,'RBG'!$B$35:$B$230,0)),"")</f>
      </c>
      <c r="I41" s="121"/>
      <c r="J41" t="s" s="121">
        <f>IF(B41&lt;&gt;"","A","")</f>
      </c>
      <c r="K41" s="124"/>
      <c r="L41" s="125"/>
      <c r="M41" s="123"/>
      <c r="N41" t="s" s="121">
        <f>_xlfn.IFERROR(INDEX('RBG'!$B$35:$G$230,MATCH("1"&amp;"Spouse",'RBG'!$B$35:$B$230&amp;'RBG'!$C$35:$C$230,0),6),"")</f>
      </c>
      <c r="O41" s="121"/>
      <c r="P41" s="124"/>
      <c r="Q41" s="131"/>
      <c r="R41" s="121"/>
      <c r="S41" s="124"/>
      <c r="T41" s="131"/>
      <c r="U41" s="121"/>
      <c r="V41" s="124"/>
      <c r="W41" s="131"/>
      <c r="X41" s="121"/>
      <c r="Y41" s="124"/>
      <c r="Z41" s="131"/>
      <c r="AA41" s="121"/>
      <c r="AB41" s="124"/>
      <c r="AC41" s="131"/>
      <c r="AD41" s="121"/>
      <c r="AE41" s="124"/>
      <c r="AF41" s="131"/>
      <c r="AG41" s="121"/>
      <c r="AH41" s="124"/>
      <c r="AI41" s="131"/>
      <c r="AJ41" s="121"/>
      <c r="AK41" s="124"/>
      <c r="AL41" s="131"/>
      <c r="AM41" s="121"/>
      <c r="AN41" s="124"/>
      <c r="AO41" s="131"/>
      <c r="AP41" s="121"/>
      <c r="AQ41" s="124"/>
      <c r="AR41" s="131"/>
      <c r="AS41" s="121"/>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c r="EC41" s="130"/>
      <c r="ED41" s="130"/>
      <c r="EE41" s="130"/>
      <c r="EF41" s="130"/>
      <c r="EG41" s="130"/>
      <c r="EH41" s="130"/>
      <c r="EI41" s="130"/>
      <c r="EJ41" s="130"/>
      <c r="EK41" s="130"/>
      <c r="EL41" s="130"/>
      <c r="EM41" s="130"/>
      <c r="EN41" s="130"/>
      <c r="EO41" s="130"/>
      <c r="EP41" s="130"/>
      <c r="EQ41" s="130"/>
      <c r="ER41" s="130"/>
      <c r="ES41" s="130"/>
      <c r="ET41" s="130"/>
      <c r="EU41" s="130"/>
      <c r="EV41" s="130"/>
      <c r="EW41" s="130"/>
      <c r="EX41" s="130"/>
      <c r="EY41" s="130"/>
      <c r="EZ41" s="130"/>
      <c r="FA41" s="130"/>
      <c r="FB41" s="130"/>
      <c r="FC41" s="130"/>
      <c r="FD41" s="130"/>
      <c r="FE41" s="130"/>
      <c r="FF41" s="130"/>
      <c r="FG41" s="130"/>
      <c r="FH41" s="130"/>
      <c r="FI41" s="130"/>
      <c r="FJ41" s="130"/>
      <c r="FK41" s="130"/>
      <c r="FL41" s="130"/>
      <c r="FM41" s="130"/>
      <c r="FN41" s="130"/>
      <c r="FO41" s="130"/>
      <c r="FP41" s="130"/>
      <c r="FQ41" s="130"/>
      <c r="FR41" s="130"/>
      <c r="FS41" s="130"/>
      <c r="FT41" s="130"/>
      <c r="FU41" s="130"/>
      <c r="FV41" s="130"/>
      <c r="FW41" s="130"/>
      <c r="FX41" s="130"/>
    </row>
    <row r="42" ht="13" customHeight="1">
      <c r="A42" s="118">
        <v>40</v>
      </c>
      <c r="B42" t="s" s="119">
        <f>_xlfn.IFERROR(INDEX('RBG'!$H$35:$H$230,MATCH(40,'RBG'!$B$35:$B$230,0)),"")</f>
      </c>
      <c r="C42" s="120"/>
      <c r="D42" t="s" s="121">
        <v>66</v>
      </c>
      <c r="E42" s="122">
        <v>40</v>
      </c>
      <c r="F42" s="121"/>
      <c r="G42" s="123"/>
      <c r="H42" t="s" s="121">
        <f>_xlfn.IFERROR(INDEX('RBG'!$G$35:$G$230,MATCH(40,'RBG'!$B$35:$B$230,0)),"")</f>
      </c>
      <c r="I42" s="121"/>
      <c r="J42" t="s" s="121">
        <f>IF(B42&lt;&gt;"","A","")</f>
      </c>
      <c r="K42" s="124"/>
      <c r="L42" s="125"/>
      <c r="M42" s="123"/>
      <c r="N42" t="s" s="121">
        <f>_xlfn.IFERROR(INDEX('RBG'!$B$35:$G$230,MATCH("1"&amp;"Spouse",'RBG'!$B$35:$B$230&amp;'RBG'!$C$35:$C$230,0),6),"")</f>
      </c>
      <c r="O42" s="121"/>
      <c r="P42" s="124"/>
      <c r="Q42" s="131"/>
      <c r="R42" s="121"/>
      <c r="S42" s="124"/>
      <c r="T42" s="131"/>
      <c r="U42" s="121"/>
      <c r="V42" s="124"/>
      <c r="W42" s="131"/>
      <c r="X42" s="121"/>
      <c r="Y42" s="124"/>
      <c r="Z42" s="131"/>
      <c r="AA42" s="121"/>
      <c r="AB42" s="124"/>
      <c r="AC42" s="131"/>
      <c r="AD42" s="121"/>
      <c r="AE42" s="124"/>
      <c r="AF42" s="131"/>
      <c r="AG42" s="121"/>
      <c r="AH42" s="124"/>
      <c r="AI42" s="131"/>
      <c r="AJ42" s="121"/>
      <c r="AK42" s="124"/>
      <c r="AL42" s="131"/>
      <c r="AM42" s="121"/>
      <c r="AN42" s="124"/>
      <c r="AO42" s="131"/>
      <c r="AP42" s="121"/>
      <c r="AQ42" s="124"/>
      <c r="AR42" s="131"/>
      <c r="AS42" s="121"/>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row>
    <row r="43" ht="13" customHeight="1">
      <c r="A43" s="118">
        <v>41</v>
      </c>
      <c r="B43" t="s" s="119">
        <f>_xlfn.IFERROR(INDEX('RBG'!$H$35:$H$230,MATCH(41,'RBG'!$B$35:$B$230,0)),"")</f>
      </c>
      <c r="C43" s="120"/>
      <c r="D43" t="s" s="121">
        <v>66</v>
      </c>
      <c r="E43" s="122">
        <v>41</v>
      </c>
      <c r="F43" s="121"/>
      <c r="G43" s="123"/>
      <c r="H43" t="s" s="121">
        <f>_xlfn.IFERROR(INDEX('RBG'!$G$35:$G$230,MATCH(41,'RBG'!$B$35:$B$230,0)),"")</f>
      </c>
      <c r="I43" s="121"/>
      <c r="J43" t="s" s="121">
        <f>IF(B43&lt;&gt;"","A","")</f>
      </c>
      <c r="K43" s="124"/>
      <c r="L43" s="125"/>
      <c r="M43" s="123"/>
      <c r="N43" t="s" s="121">
        <f>_xlfn.IFERROR(INDEX('RBG'!$B$35:$G$230,MATCH("1"&amp;"Spouse",'RBG'!$B$35:$B$230&amp;'RBG'!$C$35:$C$230,0),6),"")</f>
      </c>
      <c r="O43" s="121"/>
      <c r="P43" s="124"/>
      <c r="Q43" s="131"/>
      <c r="R43" s="121"/>
      <c r="S43" s="124"/>
      <c r="T43" s="131"/>
      <c r="U43" s="121"/>
      <c r="V43" s="124"/>
      <c r="W43" s="131"/>
      <c r="X43" s="121"/>
      <c r="Y43" s="124"/>
      <c r="Z43" s="131"/>
      <c r="AA43" s="121"/>
      <c r="AB43" s="124"/>
      <c r="AC43" s="131"/>
      <c r="AD43" s="121"/>
      <c r="AE43" s="124"/>
      <c r="AF43" s="131"/>
      <c r="AG43" s="121"/>
      <c r="AH43" s="124"/>
      <c r="AI43" s="131"/>
      <c r="AJ43" s="121"/>
      <c r="AK43" s="124"/>
      <c r="AL43" s="131"/>
      <c r="AM43" s="121"/>
      <c r="AN43" s="124"/>
      <c r="AO43" s="131"/>
      <c r="AP43" s="121"/>
      <c r="AQ43" s="124"/>
      <c r="AR43" s="131"/>
      <c r="AS43" s="121"/>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c r="EC43" s="130"/>
      <c r="ED43" s="130"/>
      <c r="EE43" s="130"/>
      <c r="EF43" s="130"/>
      <c r="EG43" s="130"/>
      <c r="EH43" s="130"/>
      <c r="EI43" s="130"/>
      <c r="EJ43" s="130"/>
      <c r="EK43" s="130"/>
      <c r="EL43" s="130"/>
      <c r="EM43" s="130"/>
      <c r="EN43" s="130"/>
      <c r="EO43" s="130"/>
      <c r="EP43" s="130"/>
      <c r="EQ43" s="130"/>
      <c r="ER43" s="130"/>
      <c r="ES43" s="130"/>
      <c r="ET43" s="130"/>
      <c r="EU43" s="130"/>
      <c r="EV43" s="130"/>
      <c r="EW43" s="130"/>
      <c r="EX43" s="130"/>
      <c r="EY43" s="130"/>
      <c r="EZ43" s="130"/>
      <c r="FA43" s="130"/>
      <c r="FB43" s="130"/>
      <c r="FC43" s="130"/>
      <c r="FD43" s="130"/>
      <c r="FE43" s="130"/>
      <c r="FF43" s="130"/>
      <c r="FG43" s="130"/>
      <c r="FH43" s="130"/>
      <c r="FI43" s="130"/>
      <c r="FJ43" s="130"/>
      <c r="FK43" s="130"/>
      <c r="FL43" s="130"/>
      <c r="FM43" s="130"/>
      <c r="FN43" s="130"/>
      <c r="FO43" s="130"/>
      <c r="FP43" s="130"/>
      <c r="FQ43" s="130"/>
      <c r="FR43" s="130"/>
      <c r="FS43" s="130"/>
      <c r="FT43" s="130"/>
      <c r="FU43" s="130"/>
      <c r="FV43" s="130"/>
      <c r="FW43" s="130"/>
      <c r="FX43" s="130"/>
    </row>
    <row r="44" ht="13" customHeight="1">
      <c r="A44" s="118">
        <v>42</v>
      </c>
      <c r="B44" t="s" s="119">
        <f>_xlfn.IFERROR(INDEX('RBG'!$H$35:$H$230,MATCH(42,'RBG'!$B$35:$B$230,0)),"")</f>
      </c>
      <c r="C44" s="120"/>
      <c r="D44" t="s" s="121">
        <v>66</v>
      </c>
      <c r="E44" s="122">
        <v>42</v>
      </c>
      <c r="F44" s="121"/>
      <c r="G44" s="123"/>
      <c r="H44" t="s" s="121">
        <f>_xlfn.IFERROR(INDEX('RBG'!$G$35:$G$230,MATCH(42,'RBG'!$B$35:$B$230,0)),"")</f>
      </c>
      <c r="I44" s="121"/>
      <c r="J44" t="s" s="121">
        <f>IF(B44&lt;&gt;"","A","")</f>
      </c>
      <c r="K44" s="124"/>
      <c r="L44" s="125"/>
      <c r="M44" s="123"/>
      <c r="N44" t="s" s="121">
        <f>_xlfn.IFERROR(INDEX('RBG'!$B$35:$G$230,MATCH("1"&amp;"Spouse",'RBG'!$B$35:$B$230&amp;'RBG'!$C$35:$C$230,0),6),"")</f>
      </c>
      <c r="O44" s="121"/>
      <c r="P44" s="124"/>
      <c r="Q44" s="131"/>
      <c r="R44" s="121"/>
      <c r="S44" s="124"/>
      <c r="T44" s="131"/>
      <c r="U44" s="121"/>
      <c r="V44" s="124"/>
      <c r="W44" s="131"/>
      <c r="X44" s="121"/>
      <c r="Y44" s="124"/>
      <c r="Z44" s="131"/>
      <c r="AA44" s="121"/>
      <c r="AB44" s="124"/>
      <c r="AC44" s="131"/>
      <c r="AD44" s="121"/>
      <c r="AE44" s="124"/>
      <c r="AF44" s="131"/>
      <c r="AG44" s="121"/>
      <c r="AH44" s="124"/>
      <c r="AI44" s="131"/>
      <c r="AJ44" s="121"/>
      <c r="AK44" s="124"/>
      <c r="AL44" s="131"/>
      <c r="AM44" s="121"/>
      <c r="AN44" s="124"/>
      <c r="AO44" s="131"/>
      <c r="AP44" s="121"/>
      <c r="AQ44" s="124"/>
      <c r="AR44" s="131"/>
      <c r="AS44" s="121"/>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0"/>
      <c r="EB44" s="130"/>
      <c r="EC44" s="130"/>
      <c r="ED44" s="130"/>
      <c r="EE44" s="130"/>
      <c r="EF44" s="130"/>
      <c r="EG44" s="130"/>
      <c r="EH44" s="130"/>
      <c r="EI44" s="130"/>
      <c r="EJ44" s="130"/>
      <c r="EK44" s="130"/>
      <c r="EL44" s="130"/>
      <c r="EM44" s="130"/>
      <c r="EN44" s="130"/>
      <c r="EO44" s="130"/>
      <c r="EP44" s="130"/>
      <c r="EQ44" s="130"/>
      <c r="ER44" s="130"/>
      <c r="ES44" s="130"/>
      <c r="ET44" s="130"/>
      <c r="EU44" s="130"/>
      <c r="EV44" s="130"/>
      <c r="EW44" s="130"/>
      <c r="EX44" s="130"/>
      <c r="EY44" s="130"/>
      <c r="EZ44" s="130"/>
      <c r="FA44" s="130"/>
      <c r="FB44" s="130"/>
      <c r="FC44" s="130"/>
      <c r="FD44" s="130"/>
      <c r="FE44" s="130"/>
      <c r="FF44" s="130"/>
      <c r="FG44" s="130"/>
      <c r="FH44" s="130"/>
      <c r="FI44" s="130"/>
      <c r="FJ44" s="130"/>
      <c r="FK44" s="130"/>
      <c r="FL44" s="130"/>
      <c r="FM44" s="130"/>
      <c r="FN44" s="130"/>
      <c r="FO44" s="130"/>
      <c r="FP44" s="130"/>
      <c r="FQ44" s="130"/>
      <c r="FR44" s="130"/>
      <c r="FS44" s="130"/>
      <c r="FT44" s="130"/>
      <c r="FU44" s="130"/>
      <c r="FV44" s="130"/>
      <c r="FW44" s="130"/>
      <c r="FX44" s="130"/>
    </row>
    <row r="45" ht="13" customHeight="1">
      <c r="A45" s="118">
        <v>43</v>
      </c>
      <c r="B45" t="s" s="119">
        <f>_xlfn.IFERROR(INDEX('RBG'!$H$35:$H$230,MATCH(43,'RBG'!$B$35:$B$230,0)),"")</f>
      </c>
      <c r="C45" s="120"/>
      <c r="D45" t="s" s="121">
        <v>66</v>
      </c>
      <c r="E45" s="122">
        <v>43</v>
      </c>
      <c r="F45" s="121"/>
      <c r="G45" s="123"/>
      <c r="H45" t="s" s="121">
        <f>_xlfn.IFERROR(INDEX('RBG'!$G$35:$G$230,MATCH(43,'RBG'!$B$35:$B$230,0)),"")</f>
      </c>
      <c r="I45" s="121"/>
      <c r="J45" t="s" s="121">
        <f>IF(B45&lt;&gt;"","A","")</f>
      </c>
      <c r="K45" s="124"/>
      <c r="L45" s="125"/>
      <c r="M45" s="123"/>
      <c r="N45" t="s" s="121">
        <f>_xlfn.IFERROR(INDEX('RBG'!$B$35:$G$230,MATCH("1"&amp;"Spouse",'RBG'!$B$35:$B$230&amp;'RBG'!$C$35:$C$230,0),6),"")</f>
      </c>
      <c r="O45" s="121"/>
      <c r="P45" s="124"/>
      <c r="Q45" s="131"/>
      <c r="R45" s="121"/>
      <c r="S45" s="124"/>
      <c r="T45" s="131"/>
      <c r="U45" s="121"/>
      <c r="V45" s="124"/>
      <c r="W45" s="131"/>
      <c r="X45" s="121"/>
      <c r="Y45" s="124"/>
      <c r="Z45" s="131"/>
      <c r="AA45" s="121"/>
      <c r="AB45" s="124"/>
      <c r="AC45" s="131"/>
      <c r="AD45" s="121"/>
      <c r="AE45" s="124"/>
      <c r="AF45" s="131"/>
      <c r="AG45" s="121"/>
      <c r="AH45" s="124"/>
      <c r="AI45" s="131"/>
      <c r="AJ45" s="121"/>
      <c r="AK45" s="124"/>
      <c r="AL45" s="131"/>
      <c r="AM45" s="121"/>
      <c r="AN45" s="124"/>
      <c r="AO45" s="131"/>
      <c r="AP45" s="121"/>
      <c r="AQ45" s="124"/>
      <c r="AR45" s="131"/>
      <c r="AS45" s="121"/>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0"/>
      <c r="DC45" s="130"/>
      <c r="DD45" s="130"/>
      <c r="DE45" s="130"/>
      <c r="DF45" s="130"/>
      <c r="DG45" s="130"/>
      <c r="DH45" s="130"/>
      <c r="DI45" s="130"/>
      <c r="DJ45" s="130"/>
      <c r="DK45" s="130"/>
      <c r="DL45" s="130"/>
      <c r="DM45" s="130"/>
      <c r="DN45" s="130"/>
      <c r="DO45" s="130"/>
      <c r="DP45" s="130"/>
      <c r="DQ45" s="130"/>
      <c r="DR45" s="130"/>
      <c r="DS45" s="130"/>
      <c r="DT45" s="130"/>
      <c r="DU45" s="130"/>
      <c r="DV45" s="130"/>
      <c r="DW45" s="130"/>
      <c r="DX45" s="130"/>
      <c r="DY45" s="130"/>
      <c r="DZ45" s="130"/>
      <c r="EA45" s="130"/>
      <c r="EB45" s="130"/>
      <c r="EC45" s="130"/>
      <c r="ED45" s="130"/>
      <c r="EE45" s="130"/>
      <c r="EF45" s="130"/>
      <c r="EG45" s="130"/>
      <c r="EH45" s="130"/>
      <c r="EI45" s="130"/>
      <c r="EJ45" s="130"/>
      <c r="EK45" s="130"/>
      <c r="EL45" s="130"/>
      <c r="EM45" s="130"/>
      <c r="EN45" s="130"/>
      <c r="EO45" s="130"/>
      <c r="EP45" s="130"/>
      <c r="EQ45" s="130"/>
      <c r="ER45" s="130"/>
      <c r="ES45" s="130"/>
      <c r="ET45" s="130"/>
      <c r="EU45" s="130"/>
      <c r="EV45" s="130"/>
      <c r="EW45" s="130"/>
      <c r="EX45" s="130"/>
      <c r="EY45" s="130"/>
      <c r="EZ45" s="130"/>
      <c r="FA45" s="130"/>
      <c r="FB45" s="130"/>
      <c r="FC45" s="130"/>
      <c r="FD45" s="130"/>
      <c r="FE45" s="130"/>
      <c r="FF45" s="130"/>
      <c r="FG45" s="130"/>
      <c r="FH45" s="130"/>
      <c r="FI45" s="130"/>
      <c r="FJ45" s="130"/>
      <c r="FK45" s="130"/>
      <c r="FL45" s="130"/>
      <c r="FM45" s="130"/>
      <c r="FN45" s="130"/>
      <c r="FO45" s="130"/>
      <c r="FP45" s="130"/>
      <c r="FQ45" s="130"/>
      <c r="FR45" s="130"/>
      <c r="FS45" s="130"/>
      <c r="FT45" s="130"/>
      <c r="FU45" s="130"/>
      <c r="FV45" s="130"/>
      <c r="FW45" s="130"/>
      <c r="FX45" s="130"/>
    </row>
    <row r="46" ht="13" customHeight="1">
      <c r="A46" s="118">
        <v>44</v>
      </c>
      <c r="B46" t="s" s="119">
        <f>_xlfn.IFERROR(INDEX('RBG'!$H$35:$H$230,MATCH(44,'RBG'!$B$35:$B$230,0)),"")</f>
      </c>
      <c r="C46" s="120"/>
      <c r="D46" t="s" s="121">
        <v>66</v>
      </c>
      <c r="E46" s="122">
        <v>44</v>
      </c>
      <c r="F46" s="121"/>
      <c r="G46" s="123"/>
      <c r="H46" t="s" s="121">
        <f>_xlfn.IFERROR(INDEX('RBG'!$G$35:$G$230,MATCH(44,'RBG'!$B$35:$B$230,0)),"")</f>
      </c>
      <c r="I46" s="121"/>
      <c r="J46" t="s" s="121">
        <f>IF(B46&lt;&gt;"","A","")</f>
      </c>
      <c r="K46" s="124"/>
      <c r="L46" s="125"/>
      <c r="M46" s="123"/>
      <c r="N46" t="s" s="121">
        <f>_xlfn.IFERROR(INDEX('RBG'!$B$35:$G$230,MATCH("1"&amp;"Spouse",'RBG'!$B$35:$B$230&amp;'RBG'!$C$35:$C$230,0),6),"")</f>
      </c>
      <c r="O46" s="121"/>
      <c r="P46" s="124"/>
      <c r="Q46" s="131"/>
      <c r="R46" s="121"/>
      <c r="S46" s="124"/>
      <c r="T46" s="131"/>
      <c r="U46" s="121"/>
      <c r="V46" s="124"/>
      <c r="W46" s="131"/>
      <c r="X46" s="121"/>
      <c r="Y46" s="124"/>
      <c r="Z46" s="131"/>
      <c r="AA46" s="121"/>
      <c r="AB46" s="124"/>
      <c r="AC46" s="131"/>
      <c r="AD46" s="121"/>
      <c r="AE46" s="124"/>
      <c r="AF46" s="131"/>
      <c r="AG46" s="121"/>
      <c r="AH46" s="124"/>
      <c r="AI46" s="131"/>
      <c r="AJ46" s="121"/>
      <c r="AK46" s="124"/>
      <c r="AL46" s="131"/>
      <c r="AM46" s="121"/>
      <c r="AN46" s="124"/>
      <c r="AO46" s="131"/>
      <c r="AP46" s="121"/>
      <c r="AQ46" s="124"/>
      <c r="AR46" s="131"/>
      <c r="AS46" s="121"/>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c r="EC46" s="130"/>
      <c r="ED46" s="130"/>
      <c r="EE46" s="130"/>
      <c r="EF46" s="130"/>
      <c r="EG46" s="130"/>
      <c r="EH46" s="130"/>
      <c r="EI46" s="130"/>
      <c r="EJ46" s="130"/>
      <c r="EK46" s="130"/>
      <c r="EL46" s="130"/>
      <c r="EM46" s="130"/>
      <c r="EN46" s="130"/>
      <c r="EO46" s="130"/>
      <c r="EP46" s="130"/>
      <c r="EQ46" s="130"/>
      <c r="ER46" s="130"/>
      <c r="ES46" s="130"/>
      <c r="ET46" s="130"/>
      <c r="EU46" s="130"/>
      <c r="EV46" s="130"/>
      <c r="EW46" s="130"/>
      <c r="EX46" s="130"/>
      <c r="EY46" s="130"/>
      <c r="EZ46" s="130"/>
      <c r="FA46" s="130"/>
      <c r="FB46" s="130"/>
      <c r="FC46" s="130"/>
      <c r="FD46" s="130"/>
      <c r="FE46" s="130"/>
      <c r="FF46" s="130"/>
      <c r="FG46" s="130"/>
      <c r="FH46" s="130"/>
      <c r="FI46" s="130"/>
      <c r="FJ46" s="130"/>
      <c r="FK46" s="130"/>
      <c r="FL46" s="130"/>
      <c r="FM46" s="130"/>
      <c r="FN46" s="130"/>
      <c r="FO46" s="130"/>
      <c r="FP46" s="130"/>
      <c r="FQ46" s="130"/>
      <c r="FR46" s="130"/>
      <c r="FS46" s="130"/>
      <c r="FT46" s="130"/>
      <c r="FU46" s="130"/>
      <c r="FV46" s="130"/>
      <c r="FW46" s="130"/>
      <c r="FX46" s="130"/>
    </row>
    <row r="47" ht="13" customHeight="1">
      <c r="A47" s="118">
        <v>45</v>
      </c>
      <c r="B47" t="s" s="119">
        <f>_xlfn.IFERROR(INDEX('RBG'!$H$35:$H$230,MATCH(45,'RBG'!$B$35:$B$230,0)),"")</f>
      </c>
      <c r="C47" s="120"/>
      <c r="D47" t="s" s="121">
        <v>66</v>
      </c>
      <c r="E47" s="122">
        <v>45</v>
      </c>
      <c r="F47" s="121"/>
      <c r="G47" s="123"/>
      <c r="H47" t="s" s="121">
        <f>_xlfn.IFERROR(INDEX('RBG'!$G$35:$G$230,MATCH(45,'RBG'!$B$35:$B$230,0)),"")</f>
      </c>
      <c r="I47" s="121"/>
      <c r="J47" t="s" s="121">
        <f>IF(B47&lt;&gt;"","A","")</f>
      </c>
      <c r="K47" s="124"/>
      <c r="L47" s="125"/>
      <c r="M47" s="123"/>
      <c r="N47" t="s" s="121">
        <f>_xlfn.IFERROR(INDEX('RBG'!$B$35:$G$230,MATCH("1"&amp;"Spouse",'RBG'!$B$35:$B$230&amp;'RBG'!$C$35:$C$230,0),6),"")</f>
      </c>
      <c r="O47" s="121"/>
      <c r="P47" s="124"/>
      <c r="Q47" s="131"/>
      <c r="R47" s="121"/>
      <c r="S47" s="124"/>
      <c r="T47" s="131"/>
      <c r="U47" s="121"/>
      <c r="V47" s="124"/>
      <c r="W47" s="131"/>
      <c r="X47" s="121"/>
      <c r="Y47" s="124"/>
      <c r="Z47" s="131"/>
      <c r="AA47" s="121"/>
      <c r="AB47" s="124"/>
      <c r="AC47" s="131"/>
      <c r="AD47" s="121"/>
      <c r="AE47" s="124"/>
      <c r="AF47" s="131"/>
      <c r="AG47" s="121"/>
      <c r="AH47" s="124"/>
      <c r="AI47" s="131"/>
      <c r="AJ47" s="121"/>
      <c r="AK47" s="124"/>
      <c r="AL47" s="131"/>
      <c r="AM47" s="121"/>
      <c r="AN47" s="124"/>
      <c r="AO47" s="131"/>
      <c r="AP47" s="121"/>
      <c r="AQ47" s="124"/>
      <c r="AR47" s="131"/>
      <c r="AS47" s="121"/>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c r="EC47" s="130"/>
      <c r="ED47" s="130"/>
      <c r="EE47" s="130"/>
      <c r="EF47" s="130"/>
      <c r="EG47" s="130"/>
      <c r="EH47" s="130"/>
      <c r="EI47" s="130"/>
      <c r="EJ47" s="130"/>
      <c r="EK47" s="130"/>
      <c r="EL47" s="130"/>
      <c r="EM47" s="130"/>
      <c r="EN47" s="130"/>
      <c r="EO47" s="130"/>
      <c r="EP47" s="130"/>
      <c r="EQ47" s="130"/>
      <c r="ER47" s="130"/>
      <c r="ES47" s="130"/>
      <c r="ET47" s="130"/>
      <c r="EU47" s="130"/>
      <c r="EV47" s="130"/>
      <c r="EW47" s="130"/>
      <c r="EX47" s="130"/>
      <c r="EY47" s="130"/>
      <c r="EZ47" s="130"/>
      <c r="FA47" s="130"/>
      <c r="FB47" s="130"/>
      <c r="FC47" s="130"/>
      <c r="FD47" s="130"/>
      <c r="FE47" s="130"/>
      <c r="FF47" s="130"/>
      <c r="FG47" s="130"/>
      <c r="FH47" s="130"/>
      <c r="FI47" s="130"/>
      <c r="FJ47" s="130"/>
      <c r="FK47" s="130"/>
      <c r="FL47" s="130"/>
      <c r="FM47" s="130"/>
      <c r="FN47" s="130"/>
      <c r="FO47" s="130"/>
      <c r="FP47" s="130"/>
      <c r="FQ47" s="130"/>
      <c r="FR47" s="130"/>
      <c r="FS47" s="130"/>
      <c r="FT47" s="130"/>
      <c r="FU47" s="130"/>
      <c r="FV47" s="130"/>
      <c r="FW47" s="130"/>
      <c r="FX47" s="130"/>
    </row>
    <row r="48" ht="13" customHeight="1">
      <c r="A48" s="118">
        <v>46</v>
      </c>
      <c r="B48" t="s" s="119">
        <f>_xlfn.IFERROR(INDEX('RBG'!$H$35:$H$230,MATCH(46,'RBG'!$B$35:$B$230,0)),"")</f>
      </c>
      <c r="C48" s="120"/>
      <c r="D48" t="s" s="121">
        <v>66</v>
      </c>
      <c r="E48" s="122">
        <v>46</v>
      </c>
      <c r="F48" s="121"/>
      <c r="G48" s="123"/>
      <c r="H48" t="s" s="121">
        <f>_xlfn.IFERROR(INDEX('RBG'!$G$35:$G$230,MATCH(46,'RBG'!$B$35:$B$230,0)),"")</f>
      </c>
      <c r="I48" s="121"/>
      <c r="J48" t="s" s="121">
        <f>IF(B48&lt;&gt;"","A","")</f>
      </c>
      <c r="K48" s="124"/>
      <c r="L48" s="125"/>
      <c r="M48" s="123"/>
      <c r="N48" t="s" s="121">
        <f>_xlfn.IFERROR(INDEX('RBG'!$B$35:$G$230,MATCH("1"&amp;"Spouse",'RBG'!$B$35:$B$230&amp;'RBG'!$C$35:$C$230,0),6),"")</f>
      </c>
      <c r="O48" s="121"/>
      <c r="P48" s="124"/>
      <c r="Q48" s="131"/>
      <c r="R48" s="121"/>
      <c r="S48" s="124"/>
      <c r="T48" s="131"/>
      <c r="U48" s="121"/>
      <c r="V48" s="124"/>
      <c r="W48" s="131"/>
      <c r="X48" s="121"/>
      <c r="Y48" s="124"/>
      <c r="Z48" s="131"/>
      <c r="AA48" s="121"/>
      <c r="AB48" s="124"/>
      <c r="AC48" s="131"/>
      <c r="AD48" s="121"/>
      <c r="AE48" s="124"/>
      <c r="AF48" s="131"/>
      <c r="AG48" s="121"/>
      <c r="AH48" s="124"/>
      <c r="AI48" s="131"/>
      <c r="AJ48" s="121"/>
      <c r="AK48" s="124"/>
      <c r="AL48" s="131"/>
      <c r="AM48" s="121"/>
      <c r="AN48" s="124"/>
      <c r="AO48" s="131"/>
      <c r="AP48" s="121"/>
      <c r="AQ48" s="124"/>
      <c r="AR48" s="131"/>
      <c r="AS48" s="121"/>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c r="EC48" s="130"/>
      <c r="ED48" s="130"/>
      <c r="EE48" s="130"/>
      <c r="EF48" s="130"/>
      <c r="EG48" s="130"/>
      <c r="EH48" s="130"/>
      <c r="EI48" s="130"/>
      <c r="EJ48" s="130"/>
      <c r="EK48" s="130"/>
      <c r="EL48" s="130"/>
      <c r="EM48" s="130"/>
      <c r="EN48" s="130"/>
      <c r="EO48" s="130"/>
      <c r="EP48" s="130"/>
      <c r="EQ48" s="130"/>
      <c r="ER48" s="130"/>
      <c r="ES48" s="130"/>
      <c r="ET48" s="130"/>
      <c r="EU48" s="130"/>
      <c r="EV48" s="130"/>
      <c r="EW48" s="130"/>
      <c r="EX48" s="130"/>
      <c r="EY48" s="130"/>
      <c r="EZ48" s="130"/>
      <c r="FA48" s="130"/>
      <c r="FB48" s="130"/>
      <c r="FC48" s="130"/>
      <c r="FD48" s="130"/>
      <c r="FE48" s="130"/>
      <c r="FF48" s="130"/>
      <c r="FG48" s="130"/>
      <c r="FH48" s="130"/>
      <c r="FI48" s="130"/>
      <c r="FJ48" s="130"/>
      <c r="FK48" s="130"/>
      <c r="FL48" s="130"/>
      <c r="FM48" s="130"/>
      <c r="FN48" s="130"/>
      <c r="FO48" s="130"/>
      <c r="FP48" s="130"/>
      <c r="FQ48" s="130"/>
      <c r="FR48" s="130"/>
      <c r="FS48" s="130"/>
      <c r="FT48" s="130"/>
      <c r="FU48" s="130"/>
      <c r="FV48" s="130"/>
      <c r="FW48" s="130"/>
      <c r="FX48" s="130"/>
    </row>
    <row r="49" ht="13" customHeight="1">
      <c r="A49" s="118">
        <v>47</v>
      </c>
      <c r="B49" t="s" s="119">
        <f>_xlfn.IFERROR(INDEX('RBG'!$H$35:$H$230,MATCH(47,'RBG'!$B$35:$B$230,0)),"")</f>
      </c>
      <c r="C49" s="120"/>
      <c r="D49" t="s" s="121">
        <v>66</v>
      </c>
      <c r="E49" s="122">
        <v>47</v>
      </c>
      <c r="F49" s="121"/>
      <c r="G49" s="123"/>
      <c r="H49" t="s" s="121">
        <f>_xlfn.IFERROR(INDEX('RBG'!$G$35:$G$230,MATCH(47,'RBG'!$B$35:$B$230,0)),"")</f>
      </c>
      <c r="I49" s="121"/>
      <c r="J49" t="s" s="121">
        <f>IF(B49&lt;&gt;"","A","")</f>
      </c>
      <c r="K49" s="124"/>
      <c r="L49" s="125"/>
      <c r="M49" s="123"/>
      <c r="N49" t="s" s="121">
        <f>_xlfn.IFERROR(INDEX('RBG'!$B$35:$G$230,MATCH("1"&amp;"Spouse",'RBG'!$B$35:$B$230&amp;'RBG'!$C$35:$C$230,0),6),"")</f>
      </c>
      <c r="O49" s="121"/>
      <c r="P49" s="124"/>
      <c r="Q49" s="131"/>
      <c r="R49" s="121"/>
      <c r="S49" s="124"/>
      <c r="T49" s="131"/>
      <c r="U49" s="121"/>
      <c r="V49" s="124"/>
      <c r="W49" s="131"/>
      <c r="X49" s="121"/>
      <c r="Y49" s="124"/>
      <c r="Z49" s="131"/>
      <c r="AA49" s="121"/>
      <c r="AB49" s="124"/>
      <c r="AC49" s="131"/>
      <c r="AD49" s="121"/>
      <c r="AE49" s="124"/>
      <c r="AF49" s="131"/>
      <c r="AG49" s="121"/>
      <c r="AH49" s="124"/>
      <c r="AI49" s="131"/>
      <c r="AJ49" s="121"/>
      <c r="AK49" s="124"/>
      <c r="AL49" s="131"/>
      <c r="AM49" s="121"/>
      <c r="AN49" s="124"/>
      <c r="AO49" s="131"/>
      <c r="AP49" s="121"/>
      <c r="AQ49" s="124"/>
      <c r="AR49" s="131"/>
      <c r="AS49" s="121"/>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c r="DS49" s="130"/>
      <c r="DT49" s="130"/>
      <c r="DU49" s="130"/>
      <c r="DV49" s="130"/>
      <c r="DW49" s="130"/>
      <c r="DX49" s="130"/>
      <c r="DY49" s="130"/>
      <c r="DZ49" s="130"/>
      <c r="EA49" s="130"/>
      <c r="EB49" s="130"/>
      <c r="EC49" s="130"/>
      <c r="ED49" s="130"/>
      <c r="EE49" s="130"/>
      <c r="EF49" s="130"/>
      <c r="EG49" s="130"/>
      <c r="EH49" s="130"/>
      <c r="EI49" s="130"/>
      <c r="EJ49" s="130"/>
      <c r="EK49" s="130"/>
      <c r="EL49" s="130"/>
      <c r="EM49" s="130"/>
      <c r="EN49" s="130"/>
      <c r="EO49" s="130"/>
      <c r="EP49" s="130"/>
      <c r="EQ49" s="130"/>
      <c r="ER49" s="130"/>
      <c r="ES49" s="130"/>
      <c r="ET49" s="130"/>
      <c r="EU49" s="130"/>
      <c r="EV49" s="130"/>
      <c r="EW49" s="130"/>
      <c r="EX49" s="130"/>
      <c r="EY49" s="130"/>
      <c r="EZ49" s="130"/>
      <c r="FA49" s="130"/>
      <c r="FB49" s="130"/>
      <c r="FC49" s="130"/>
      <c r="FD49" s="130"/>
      <c r="FE49" s="130"/>
      <c r="FF49" s="130"/>
      <c r="FG49" s="130"/>
      <c r="FH49" s="130"/>
      <c r="FI49" s="130"/>
      <c r="FJ49" s="130"/>
      <c r="FK49" s="130"/>
      <c r="FL49" s="130"/>
      <c r="FM49" s="130"/>
      <c r="FN49" s="130"/>
      <c r="FO49" s="130"/>
      <c r="FP49" s="130"/>
      <c r="FQ49" s="130"/>
      <c r="FR49" s="130"/>
      <c r="FS49" s="130"/>
      <c r="FT49" s="130"/>
      <c r="FU49" s="130"/>
      <c r="FV49" s="130"/>
      <c r="FW49" s="130"/>
      <c r="FX49" s="130"/>
    </row>
    <row r="50" ht="13" customHeight="1">
      <c r="A50" s="118">
        <v>48</v>
      </c>
      <c r="B50" t="s" s="119">
        <f>_xlfn.IFERROR(INDEX('RBG'!$H$35:$H$230,MATCH(48,'RBG'!$B$35:$B$230,0)),"")</f>
      </c>
      <c r="C50" s="120"/>
      <c r="D50" t="s" s="121">
        <v>66</v>
      </c>
      <c r="E50" s="122">
        <v>48</v>
      </c>
      <c r="F50" s="121"/>
      <c r="G50" s="123"/>
      <c r="H50" t="s" s="121">
        <f>_xlfn.IFERROR(INDEX('RBG'!$G$35:$G$230,MATCH(481,'RBG'!$B$35:$B$230,0)),"")</f>
      </c>
      <c r="I50" s="121"/>
      <c r="J50" t="s" s="121">
        <f>IF(B50&lt;&gt;"","A","")</f>
      </c>
      <c r="K50" s="124"/>
      <c r="L50" s="125"/>
      <c r="M50" s="123"/>
      <c r="N50" t="s" s="121">
        <f>_xlfn.IFERROR(INDEX('RBG'!$B$35:$G$230,MATCH("1"&amp;"Spouse",'RBG'!$B$35:$B$230&amp;'RBG'!$C$35:$C$230,0),6),"")</f>
      </c>
      <c r="O50" s="121"/>
      <c r="P50" s="124"/>
      <c r="Q50" s="131"/>
      <c r="R50" s="121"/>
      <c r="S50" s="124"/>
      <c r="T50" s="131"/>
      <c r="U50" s="121"/>
      <c r="V50" s="124"/>
      <c r="W50" s="131"/>
      <c r="X50" s="121"/>
      <c r="Y50" s="124"/>
      <c r="Z50" s="131"/>
      <c r="AA50" s="121"/>
      <c r="AB50" s="124"/>
      <c r="AC50" s="131"/>
      <c r="AD50" s="121"/>
      <c r="AE50" s="124"/>
      <c r="AF50" s="131"/>
      <c r="AG50" s="121"/>
      <c r="AH50" s="124"/>
      <c r="AI50" s="131"/>
      <c r="AJ50" s="121"/>
      <c r="AK50" s="124"/>
      <c r="AL50" s="131"/>
      <c r="AM50" s="121"/>
      <c r="AN50" s="124"/>
      <c r="AO50" s="131"/>
      <c r="AP50" s="121"/>
      <c r="AQ50" s="124"/>
      <c r="AR50" s="131"/>
      <c r="AS50" s="121"/>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c r="EC50" s="130"/>
      <c r="ED50" s="130"/>
      <c r="EE50" s="130"/>
      <c r="EF50" s="130"/>
      <c r="EG50" s="130"/>
      <c r="EH50" s="130"/>
      <c r="EI50" s="130"/>
      <c r="EJ50" s="130"/>
      <c r="EK50" s="130"/>
      <c r="EL50" s="130"/>
      <c r="EM50" s="130"/>
      <c r="EN50" s="130"/>
      <c r="EO50" s="130"/>
      <c r="EP50" s="130"/>
      <c r="EQ50" s="130"/>
      <c r="ER50" s="130"/>
      <c r="ES50" s="130"/>
      <c r="ET50" s="130"/>
      <c r="EU50" s="130"/>
      <c r="EV50" s="130"/>
      <c r="EW50" s="130"/>
      <c r="EX50" s="130"/>
      <c r="EY50" s="130"/>
      <c r="EZ50" s="130"/>
      <c r="FA50" s="130"/>
      <c r="FB50" s="130"/>
      <c r="FC50" s="130"/>
      <c r="FD50" s="130"/>
      <c r="FE50" s="130"/>
      <c r="FF50" s="130"/>
      <c r="FG50" s="130"/>
      <c r="FH50" s="130"/>
      <c r="FI50" s="130"/>
      <c r="FJ50" s="130"/>
      <c r="FK50" s="130"/>
      <c r="FL50" s="130"/>
      <c r="FM50" s="130"/>
      <c r="FN50" s="130"/>
      <c r="FO50" s="130"/>
      <c r="FP50" s="130"/>
      <c r="FQ50" s="130"/>
      <c r="FR50" s="130"/>
      <c r="FS50" s="130"/>
      <c r="FT50" s="130"/>
      <c r="FU50" s="130"/>
      <c r="FV50" s="130"/>
      <c r="FW50" s="130"/>
      <c r="FX50" s="130"/>
    </row>
    <row r="51" ht="13" customHeight="1">
      <c r="A51" s="118">
        <v>49</v>
      </c>
      <c r="B51" t="s" s="119">
        <f>_xlfn.IFERROR(INDEX('RBG'!$H$35:$H$230,MATCH(49,'RBG'!$B$35:$B$230,0)),"")</f>
      </c>
      <c r="C51" s="120"/>
      <c r="D51" t="s" s="121">
        <v>66</v>
      </c>
      <c r="E51" s="122">
        <v>49</v>
      </c>
      <c r="F51" s="121"/>
      <c r="G51" s="123"/>
      <c r="H51" t="s" s="121">
        <f>_xlfn.IFERROR(INDEX('RBG'!$G$35:$G$230,MATCH(49,'RBG'!$B$35:$B$230,0)),"")</f>
      </c>
      <c r="I51" s="121"/>
      <c r="J51" t="s" s="121">
        <f>IF(B51&lt;&gt;"","A","")</f>
      </c>
      <c r="K51" s="124"/>
      <c r="L51" s="125"/>
      <c r="M51" s="123"/>
      <c r="N51" t="s" s="121">
        <f>_xlfn.IFERROR(INDEX('RBG'!$B$35:$G$230,MATCH("1"&amp;"Spouse",'RBG'!$B$35:$B$230&amp;'RBG'!$C$35:$C$230,0),6),"")</f>
      </c>
      <c r="O51" s="121"/>
      <c r="P51" s="124"/>
      <c r="Q51" s="131"/>
      <c r="R51" s="121"/>
      <c r="S51" s="124"/>
      <c r="T51" s="131"/>
      <c r="U51" s="121"/>
      <c r="V51" s="124"/>
      <c r="W51" s="131"/>
      <c r="X51" s="121"/>
      <c r="Y51" s="124"/>
      <c r="Z51" s="131"/>
      <c r="AA51" s="121"/>
      <c r="AB51" s="124"/>
      <c r="AC51" s="131"/>
      <c r="AD51" s="121"/>
      <c r="AE51" s="124"/>
      <c r="AF51" s="131"/>
      <c r="AG51" s="121"/>
      <c r="AH51" s="124"/>
      <c r="AI51" s="131"/>
      <c r="AJ51" s="121"/>
      <c r="AK51" s="124"/>
      <c r="AL51" s="131"/>
      <c r="AM51" s="121"/>
      <c r="AN51" s="124"/>
      <c r="AO51" s="131"/>
      <c r="AP51" s="121"/>
      <c r="AQ51" s="124"/>
      <c r="AR51" s="131"/>
      <c r="AS51" s="121"/>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c r="EC51" s="130"/>
      <c r="ED51" s="130"/>
      <c r="EE51" s="130"/>
      <c r="EF51" s="130"/>
      <c r="EG51" s="130"/>
      <c r="EH51" s="130"/>
      <c r="EI51" s="130"/>
      <c r="EJ51" s="130"/>
      <c r="EK51" s="130"/>
      <c r="EL51" s="130"/>
      <c r="EM51" s="130"/>
      <c r="EN51" s="130"/>
      <c r="EO51" s="130"/>
      <c r="EP51" s="130"/>
      <c r="EQ51" s="130"/>
      <c r="ER51" s="130"/>
      <c r="ES51" s="130"/>
      <c r="ET51" s="130"/>
      <c r="EU51" s="130"/>
      <c r="EV51" s="130"/>
      <c r="EW51" s="130"/>
      <c r="EX51" s="130"/>
      <c r="EY51" s="130"/>
      <c r="EZ51" s="130"/>
      <c r="FA51" s="130"/>
      <c r="FB51" s="130"/>
      <c r="FC51" s="130"/>
      <c r="FD51" s="130"/>
      <c r="FE51" s="130"/>
      <c r="FF51" s="130"/>
      <c r="FG51" s="130"/>
      <c r="FH51" s="130"/>
      <c r="FI51" s="130"/>
      <c r="FJ51" s="130"/>
      <c r="FK51" s="130"/>
      <c r="FL51" s="130"/>
      <c r="FM51" s="130"/>
      <c r="FN51" s="130"/>
      <c r="FO51" s="130"/>
      <c r="FP51" s="130"/>
      <c r="FQ51" s="130"/>
      <c r="FR51" s="130"/>
      <c r="FS51" s="130"/>
      <c r="FT51" s="130"/>
      <c r="FU51" s="130"/>
      <c r="FV51" s="130"/>
      <c r="FW51" s="130"/>
      <c r="FX51" s="130"/>
    </row>
    <row r="52" ht="13" customHeight="1">
      <c r="A52" s="118">
        <v>50</v>
      </c>
      <c r="B52" t="s" s="119">
        <f>_xlfn.IFERROR(INDEX('RBG'!$H$35:$H$230,MATCH(50,'RBG'!$B$35:$B$230,0)),"")</f>
      </c>
      <c r="C52" s="120"/>
      <c r="D52" t="s" s="121">
        <v>66</v>
      </c>
      <c r="E52" s="122">
        <v>50</v>
      </c>
      <c r="F52" s="121"/>
      <c r="G52" s="123"/>
      <c r="H52" t="s" s="121">
        <f>_xlfn.IFERROR(INDEX('RBG'!$G$35:$G$230,MATCH(50,'RBG'!$B$35:$B$230,0)),"")</f>
      </c>
      <c r="I52" s="121"/>
      <c r="J52" t="s" s="121">
        <f>IF(B52&lt;&gt;"","A","")</f>
      </c>
      <c r="K52" s="124"/>
      <c r="L52" s="125"/>
      <c r="M52" s="123"/>
      <c r="N52" t="s" s="121">
        <f>_xlfn.IFERROR(INDEX('RBG'!$B$35:$G$230,MATCH("1"&amp;"Spouse",'RBG'!$B$35:$B$230&amp;'RBG'!$C$35:$C$230,0),6),"")</f>
      </c>
      <c r="O52" s="121"/>
      <c r="P52" s="124"/>
      <c r="Q52" s="131"/>
      <c r="R52" s="121"/>
      <c r="S52" s="124"/>
      <c r="T52" s="131"/>
      <c r="U52" s="121"/>
      <c r="V52" s="124"/>
      <c r="W52" s="131"/>
      <c r="X52" s="121"/>
      <c r="Y52" s="124"/>
      <c r="Z52" s="131"/>
      <c r="AA52" s="121"/>
      <c r="AB52" s="124"/>
      <c r="AC52" s="131"/>
      <c r="AD52" s="121"/>
      <c r="AE52" s="124"/>
      <c r="AF52" s="131"/>
      <c r="AG52" s="121"/>
      <c r="AH52" s="124"/>
      <c r="AI52" s="131"/>
      <c r="AJ52" s="121"/>
      <c r="AK52" s="124"/>
      <c r="AL52" s="131"/>
      <c r="AM52" s="121"/>
      <c r="AN52" s="124"/>
      <c r="AO52" s="131"/>
      <c r="AP52" s="121"/>
      <c r="AQ52" s="124"/>
      <c r="AR52" s="131"/>
      <c r="AS52" s="121"/>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c r="EC52" s="130"/>
      <c r="ED52" s="130"/>
      <c r="EE52" s="130"/>
      <c r="EF52" s="130"/>
      <c r="EG52" s="130"/>
      <c r="EH52" s="130"/>
      <c r="EI52" s="130"/>
      <c r="EJ52" s="130"/>
      <c r="EK52" s="130"/>
      <c r="EL52" s="130"/>
      <c r="EM52" s="130"/>
      <c r="EN52" s="130"/>
      <c r="EO52" s="130"/>
      <c r="EP52" s="130"/>
      <c r="EQ52" s="130"/>
      <c r="ER52" s="130"/>
      <c r="ES52" s="130"/>
      <c r="ET52" s="130"/>
      <c r="EU52" s="130"/>
      <c r="EV52" s="130"/>
      <c r="EW52" s="130"/>
      <c r="EX52" s="130"/>
      <c r="EY52" s="130"/>
      <c r="EZ52" s="130"/>
      <c r="FA52" s="130"/>
      <c r="FB52" s="130"/>
      <c r="FC52" s="130"/>
      <c r="FD52" s="130"/>
      <c r="FE52" s="130"/>
      <c r="FF52" s="130"/>
      <c r="FG52" s="130"/>
      <c r="FH52" s="130"/>
      <c r="FI52" s="130"/>
      <c r="FJ52" s="130"/>
      <c r="FK52" s="130"/>
      <c r="FL52" s="130"/>
      <c r="FM52" s="130"/>
      <c r="FN52" s="130"/>
      <c r="FO52" s="130"/>
      <c r="FP52" s="130"/>
      <c r="FQ52" s="130"/>
      <c r="FR52" s="130"/>
      <c r="FS52" s="130"/>
      <c r="FT52" s="130"/>
      <c r="FU52" s="130"/>
      <c r="FV52" s="130"/>
      <c r="FW52" s="130"/>
      <c r="FX52" s="130"/>
    </row>
    <row r="53" ht="13" customHeight="1">
      <c r="A53" s="118">
        <v>51</v>
      </c>
      <c r="B53" t="s" s="119">
        <f>_xlfn.IFERROR(INDEX('RBG'!$H$35:$H$230,MATCH(51,'RBG'!$B$35:$B$230,0)),"")</f>
      </c>
      <c r="C53" s="120"/>
      <c r="D53" t="s" s="121">
        <v>66</v>
      </c>
      <c r="E53" s="122">
        <v>51</v>
      </c>
      <c r="F53" s="121"/>
      <c r="G53" s="123"/>
      <c r="H53" t="s" s="121">
        <f>_xlfn.IFERROR(INDEX('RBG'!$G$35:$G$230,MATCH(51,'RBG'!$B$35:$B$230,0)),"")</f>
      </c>
      <c r="I53" s="121"/>
      <c r="J53" t="s" s="121">
        <f>IF(B53&lt;&gt;"","A","")</f>
      </c>
      <c r="K53" s="124"/>
      <c r="L53" s="125"/>
      <c r="M53" s="123"/>
      <c r="N53" t="s" s="121">
        <f>_xlfn.IFERROR(INDEX('RBG'!$B$35:$G$230,MATCH("1"&amp;"Spouse",'RBG'!$B$35:$B$230&amp;'RBG'!$C$35:$C$230,0),6),"")</f>
      </c>
      <c r="O53" s="121"/>
      <c r="P53" s="124"/>
      <c r="Q53" s="131"/>
      <c r="R53" s="121"/>
      <c r="S53" s="124"/>
      <c r="T53" s="131"/>
      <c r="U53" s="121"/>
      <c r="V53" s="124"/>
      <c r="W53" s="131"/>
      <c r="X53" s="121"/>
      <c r="Y53" s="124"/>
      <c r="Z53" s="131"/>
      <c r="AA53" s="121"/>
      <c r="AB53" s="124"/>
      <c r="AC53" s="131"/>
      <c r="AD53" s="121"/>
      <c r="AE53" s="124"/>
      <c r="AF53" s="131"/>
      <c r="AG53" s="121"/>
      <c r="AH53" s="124"/>
      <c r="AI53" s="131"/>
      <c r="AJ53" s="121"/>
      <c r="AK53" s="124"/>
      <c r="AL53" s="131"/>
      <c r="AM53" s="121"/>
      <c r="AN53" s="124"/>
      <c r="AO53" s="131"/>
      <c r="AP53" s="121"/>
      <c r="AQ53" s="124"/>
      <c r="AR53" s="131"/>
      <c r="AS53" s="121"/>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c r="EO53" s="130"/>
      <c r="EP53" s="130"/>
      <c r="EQ53" s="130"/>
      <c r="ER53" s="130"/>
      <c r="ES53" s="130"/>
      <c r="ET53" s="130"/>
      <c r="EU53" s="130"/>
      <c r="EV53" s="130"/>
      <c r="EW53" s="130"/>
      <c r="EX53" s="130"/>
      <c r="EY53" s="130"/>
      <c r="EZ53" s="130"/>
      <c r="FA53" s="130"/>
      <c r="FB53" s="130"/>
      <c r="FC53" s="130"/>
      <c r="FD53" s="130"/>
      <c r="FE53" s="130"/>
      <c r="FF53" s="130"/>
      <c r="FG53" s="130"/>
      <c r="FH53" s="130"/>
      <c r="FI53" s="130"/>
      <c r="FJ53" s="130"/>
      <c r="FK53" s="130"/>
      <c r="FL53" s="130"/>
      <c r="FM53" s="130"/>
      <c r="FN53" s="130"/>
      <c r="FO53" s="130"/>
      <c r="FP53" s="130"/>
      <c r="FQ53" s="130"/>
      <c r="FR53" s="130"/>
      <c r="FS53" s="130"/>
      <c r="FT53" s="130"/>
      <c r="FU53" s="130"/>
      <c r="FV53" s="130"/>
      <c r="FW53" s="130"/>
      <c r="FX53" s="130"/>
    </row>
    <row r="54" ht="13" customHeight="1">
      <c r="A54" s="118">
        <v>52</v>
      </c>
      <c r="B54" t="s" s="119">
        <f>_xlfn.IFERROR(INDEX('RBG'!$H$35:$H$230,MATCH(52,'RBG'!$B$35:$B$230,0)),"")</f>
      </c>
      <c r="C54" s="120"/>
      <c r="D54" t="s" s="121">
        <v>66</v>
      </c>
      <c r="E54" s="122">
        <v>52</v>
      </c>
      <c r="F54" s="121"/>
      <c r="G54" s="123"/>
      <c r="H54" t="s" s="121">
        <f>_xlfn.IFERROR(INDEX('RBG'!$G$35:$G$230,MATCH(52,'RBG'!$B$35:$B$230,0)),"")</f>
      </c>
      <c r="I54" s="121"/>
      <c r="J54" t="s" s="121">
        <f>IF(B54&lt;&gt;"","A","")</f>
      </c>
      <c r="K54" s="124"/>
      <c r="L54" s="125"/>
      <c r="M54" s="123"/>
      <c r="N54" t="s" s="121">
        <f>_xlfn.IFERROR(INDEX('RBG'!$B$35:$G$230,MATCH("1"&amp;"Spouse",'RBG'!$B$35:$B$230&amp;'RBG'!$C$35:$C$230,0),6),"")</f>
      </c>
      <c r="O54" s="121"/>
      <c r="P54" s="124"/>
      <c r="Q54" s="131"/>
      <c r="R54" s="121"/>
      <c r="S54" s="124"/>
      <c r="T54" s="131"/>
      <c r="U54" s="121"/>
      <c r="V54" s="124"/>
      <c r="W54" s="131"/>
      <c r="X54" s="121"/>
      <c r="Y54" s="124"/>
      <c r="Z54" s="131"/>
      <c r="AA54" s="121"/>
      <c r="AB54" s="124"/>
      <c r="AC54" s="131"/>
      <c r="AD54" s="121"/>
      <c r="AE54" s="124"/>
      <c r="AF54" s="131"/>
      <c r="AG54" s="121"/>
      <c r="AH54" s="124"/>
      <c r="AI54" s="131"/>
      <c r="AJ54" s="121"/>
      <c r="AK54" s="124"/>
      <c r="AL54" s="131"/>
      <c r="AM54" s="121"/>
      <c r="AN54" s="124"/>
      <c r="AO54" s="131"/>
      <c r="AP54" s="121"/>
      <c r="AQ54" s="124"/>
      <c r="AR54" s="131"/>
      <c r="AS54" s="121"/>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130"/>
      <c r="DA54" s="130"/>
      <c r="DB54" s="130"/>
      <c r="DC54" s="130"/>
      <c r="DD54" s="130"/>
      <c r="DE54" s="130"/>
      <c r="DF54" s="130"/>
      <c r="DG54" s="130"/>
      <c r="DH54" s="130"/>
      <c r="DI54" s="130"/>
      <c r="DJ54" s="130"/>
      <c r="DK54" s="130"/>
      <c r="DL54" s="130"/>
      <c r="DM54" s="130"/>
      <c r="DN54" s="130"/>
      <c r="DO54" s="130"/>
      <c r="DP54" s="130"/>
      <c r="DQ54" s="130"/>
      <c r="DR54" s="130"/>
      <c r="DS54" s="130"/>
      <c r="DT54" s="130"/>
      <c r="DU54" s="130"/>
      <c r="DV54" s="130"/>
      <c r="DW54" s="130"/>
      <c r="DX54" s="130"/>
      <c r="DY54" s="130"/>
      <c r="DZ54" s="130"/>
      <c r="EA54" s="130"/>
      <c r="EB54" s="130"/>
      <c r="EC54" s="130"/>
      <c r="ED54" s="130"/>
      <c r="EE54" s="130"/>
      <c r="EF54" s="130"/>
      <c r="EG54" s="130"/>
      <c r="EH54" s="130"/>
      <c r="EI54" s="130"/>
      <c r="EJ54" s="130"/>
      <c r="EK54" s="130"/>
      <c r="EL54" s="130"/>
      <c r="EM54" s="130"/>
      <c r="EN54" s="130"/>
      <c r="EO54" s="130"/>
      <c r="EP54" s="130"/>
      <c r="EQ54" s="130"/>
      <c r="ER54" s="130"/>
      <c r="ES54" s="130"/>
      <c r="ET54" s="130"/>
      <c r="EU54" s="130"/>
      <c r="EV54" s="130"/>
      <c r="EW54" s="130"/>
      <c r="EX54" s="130"/>
      <c r="EY54" s="130"/>
      <c r="EZ54" s="130"/>
      <c r="FA54" s="130"/>
      <c r="FB54" s="130"/>
      <c r="FC54" s="130"/>
      <c r="FD54" s="130"/>
      <c r="FE54" s="130"/>
      <c r="FF54" s="130"/>
      <c r="FG54" s="130"/>
      <c r="FH54" s="130"/>
      <c r="FI54" s="130"/>
      <c r="FJ54" s="130"/>
      <c r="FK54" s="130"/>
      <c r="FL54" s="130"/>
      <c r="FM54" s="130"/>
      <c r="FN54" s="130"/>
      <c r="FO54" s="130"/>
      <c r="FP54" s="130"/>
      <c r="FQ54" s="130"/>
      <c r="FR54" s="130"/>
      <c r="FS54" s="130"/>
      <c r="FT54" s="130"/>
      <c r="FU54" s="130"/>
      <c r="FV54" s="130"/>
      <c r="FW54" s="130"/>
      <c r="FX54" s="130"/>
    </row>
    <row r="55" ht="13" customHeight="1">
      <c r="A55" s="118">
        <v>53</v>
      </c>
      <c r="B55" t="s" s="119">
        <f>_xlfn.IFERROR(INDEX('RBG'!$H$35:$H$230,MATCH(53,'RBG'!$B$35:$B$230,0)),"")</f>
      </c>
      <c r="C55" s="120"/>
      <c r="D55" t="s" s="121">
        <v>66</v>
      </c>
      <c r="E55" s="122">
        <v>53</v>
      </c>
      <c r="F55" s="121"/>
      <c r="G55" s="123"/>
      <c r="H55" t="s" s="121">
        <f>_xlfn.IFERROR(INDEX('RBG'!$G$35:$G$230,MATCH(53,'RBG'!$B$35:$B$230,0)),"")</f>
      </c>
      <c r="I55" s="121"/>
      <c r="J55" t="s" s="121">
        <f>IF(B55&lt;&gt;"","A","")</f>
      </c>
      <c r="K55" s="124"/>
      <c r="L55" s="125"/>
      <c r="M55" s="123"/>
      <c r="N55" t="s" s="121">
        <f>_xlfn.IFERROR(INDEX('RBG'!$B$35:$G$230,MATCH("1"&amp;"Spouse",'RBG'!$B$35:$B$230&amp;'RBG'!$C$35:$C$230,0),6),"")</f>
      </c>
      <c r="O55" s="121"/>
      <c r="P55" s="124"/>
      <c r="Q55" s="131"/>
      <c r="R55" s="121"/>
      <c r="S55" s="124"/>
      <c r="T55" s="131"/>
      <c r="U55" s="121"/>
      <c r="V55" s="124"/>
      <c r="W55" s="131"/>
      <c r="X55" s="121"/>
      <c r="Y55" s="124"/>
      <c r="Z55" s="131"/>
      <c r="AA55" s="121"/>
      <c r="AB55" s="124"/>
      <c r="AC55" s="131"/>
      <c r="AD55" s="121"/>
      <c r="AE55" s="124"/>
      <c r="AF55" s="131"/>
      <c r="AG55" s="121"/>
      <c r="AH55" s="124"/>
      <c r="AI55" s="131"/>
      <c r="AJ55" s="121"/>
      <c r="AK55" s="124"/>
      <c r="AL55" s="131"/>
      <c r="AM55" s="121"/>
      <c r="AN55" s="124"/>
      <c r="AO55" s="131"/>
      <c r="AP55" s="121"/>
      <c r="AQ55" s="124"/>
      <c r="AR55" s="131"/>
      <c r="AS55" s="121"/>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130"/>
      <c r="DA55" s="130"/>
      <c r="DB55" s="130"/>
      <c r="DC55" s="130"/>
      <c r="DD55" s="130"/>
      <c r="DE55" s="130"/>
      <c r="DF55" s="130"/>
      <c r="DG55" s="130"/>
      <c r="DH55" s="130"/>
      <c r="DI55" s="130"/>
      <c r="DJ55" s="130"/>
      <c r="DK55" s="130"/>
      <c r="DL55" s="130"/>
      <c r="DM55" s="130"/>
      <c r="DN55" s="130"/>
      <c r="DO55" s="130"/>
      <c r="DP55" s="130"/>
      <c r="DQ55" s="130"/>
      <c r="DR55" s="130"/>
      <c r="DS55" s="130"/>
      <c r="DT55" s="130"/>
      <c r="DU55" s="130"/>
      <c r="DV55" s="130"/>
      <c r="DW55" s="130"/>
      <c r="DX55" s="130"/>
      <c r="DY55" s="130"/>
      <c r="DZ55" s="130"/>
      <c r="EA55" s="130"/>
      <c r="EB55" s="130"/>
      <c r="EC55" s="130"/>
      <c r="ED55" s="130"/>
      <c r="EE55" s="130"/>
      <c r="EF55" s="130"/>
      <c r="EG55" s="130"/>
      <c r="EH55" s="130"/>
      <c r="EI55" s="130"/>
      <c r="EJ55" s="130"/>
      <c r="EK55" s="130"/>
      <c r="EL55" s="130"/>
      <c r="EM55" s="130"/>
      <c r="EN55" s="130"/>
      <c r="EO55" s="130"/>
      <c r="EP55" s="130"/>
      <c r="EQ55" s="130"/>
      <c r="ER55" s="130"/>
      <c r="ES55" s="130"/>
      <c r="ET55" s="130"/>
      <c r="EU55" s="130"/>
      <c r="EV55" s="130"/>
      <c r="EW55" s="130"/>
      <c r="EX55" s="130"/>
      <c r="EY55" s="130"/>
      <c r="EZ55" s="130"/>
      <c r="FA55" s="130"/>
      <c r="FB55" s="130"/>
      <c r="FC55" s="130"/>
      <c r="FD55" s="130"/>
      <c r="FE55" s="130"/>
      <c r="FF55" s="130"/>
      <c r="FG55" s="130"/>
      <c r="FH55" s="130"/>
      <c r="FI55" s="130"/>
      <c r="FJ55" s="130"/>
      <c r="FK55" s="130"/>
      <c r="FL55" s="130"/>
      <c r="FM55" s="130"/>
      <c r="FN55" s="130"/>
      <c r="FO55" s="130"/>
      <c r="FP55" s="130"/>
      <c r="FQ55" s="130"/>
      <c r="FR55" s="130"/>
      <c r="FS55" s="130"/>
      <c r="FT55" s="130"/>
      <c r="FU55" s="130"/>
      <c r="FV55" s="130"/>
      <c r="FW55" s="130"/>
      <c r="FX55" s="130"/>
    </row>
    <row r="56" ht="13" customHeight="1">
      <c r="A56" s="118">
        <v>54</v>
      </c>
      <c r="B56" t="s" s="119">
        <f>_xlfn.IFERROR(INDEX('RBG'!$H$35:$H$230,MATCH(54,'RBG'!$B$35:$B$230,0)),"")</f>
      </c>
      <c r="C56" s="120"/>
      <c r="D56" t="s" s="121">
        <v>66</v>
      </c>
      <c r="E56" s="122">
        <v>54</v>
      </c>
      <c r="F56" s="121"/>
      <c r="G56" s="123"/>
      <c r="H56" t="s" s="121">
        <f>_xlfn.IFERROR(INDEX('RBG'!$G$35:$G$230,MATCH(54,'RBG'!$B$35:$B$230,0)),"")</f>
      </c>
      <c r="I56" s="121"/>
      <c r="J56" t="s" s="121">
        <f>IF(B56&lt;&gt;"","A","")</f>
      </c>
      <c r="K56" s="124"/>
      <c r="L56" s="125"/>
      <c r="M56" s="123"/>
      <c r="N56" t="s" s="121">
        <f>_xlfn.IFERROR(INDEX('RBG'!$B$35:$G$230,MATCH("1"&amp;"Spouse",'RBG'!$B$35:$B$230&amp;'RBG'!$C$35:$C$230,0),6),"")</f>
      </c>
      <c r="O56" s="121"/>
      <c r="P56" s="124"/>
      <c r="Q56" s="131"/>
      <c r="R56" s="121"/>
      <c r="S56" s="124"/>
      <c r="T56" s="131"/>
      <c r="U56" s="121"/>
      <c r="V56" s="124"/>
      <c r="W56" s="131"/>
      <c r="X56" s="121"/>
      <c r="Y56" s="124"/>
      <c r="Z56" s="131"/>
      <c r="AA56" s="121"/>
      <c r="AB56" s="124"/>
      <c r="AC56" s="131"/>
      <c r="AD56" s="121"/>
      <c r="AE56" s="124"/>
      <c r="AF56" s="131"/>
      <c r="AG56" s="121"/>
      <c r="AH56" s="124"/>
      <c r="AI56" s="131"/>
      <c r="AJ56" s="121"/>
      <c r="AK56" s="124"/>
      <c r="AL56" s="131"/>
      <c r="AM56" s="121"/>
      <c r="AN56" s="124"/>
      <c r="AO56" s="131"/>
      <c r="AP56" s="121"/>
      <c r="AQ56" s="124"/>
      <c r="AR56" s="131"/>
      <c r="AS56" s="121"/>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c r="BZ56" s="130"/>
      <c r="CA56" s="130"/>
      <c r="CB56" s="130"/>
      <c r="CC56" s="130"/>
      <c r="CD56" s="130"/>
      <c r="CE56" s="130"/>
      <c r="CF56" s="130"/>
      <c r="CG56" s="130"/>
      <c r="CH56" s="130"/>
      <c r="CI56" s="130"/>
      <c r="CJ56" s="130"/>
      <c r="CK56" s="130"/>
      <c r="CL56" s="130"/>
      <c r="CM56" s="130"/>
      <c r="CN56" s="130"/>
      <c r="CO56" s="130"/>
      <c r="CP56" s="130"/>
      <c r="CQ56" s="130"/>
      <c r="CR56" s="130"/>
      <c r="CS56" s="130"/>
      <c r="CT56" s="130"/>
      <c r="CU56" s="130"/>
      <c r="CV56" s="130"/>
      <c r="CW56" s="130"/>
      <c r="CX56" s="130"/>
      <c r="CY56" s="130"/>
      <c r="CZ56" s="130"/>
      <c r="DA56" s="130"/>
      <c r="DB56" s="130"/>
      <c r="DC56" s="130"/>
      <c r="DD56" s="130"/>
      <c r="DE56" s="130"/>
      <c r="DF56" s="130"/>
      <c r="DG56" s="130"/>
      <c r="DH56" s="130"/>
      <c r="DI56" s="130"/>
      <c r="DJ56" s="130"/>
      <c r="DK56" s="130"/>
      <c r="DL56" s="130"/>
      <c r="DM56" s="130"/>
      <c r="DN56" s="130"/>
      <c r="DO56" s="130"/>
      <c r="DP56" s="130"/>
      <c r="DQ56" s="130"/>
      <c r="DR56" s="130"/>
      <c r="DS56" s="130"/>
      <c r="DT56" s="130"/>
      <c r="DU56" s="130"/>
      <c r="DV56" s="130"/>
      <c r="DW56" s="130"/>
      <c r="DX56" s="130"/>
      <c r="DY56" s="130"/>
      <c r="DZ56" s="130"/>
      <c r="EA56" s="130"/>
      <c r="EB56" s="130"/>
      <c r="EC56" s="130"/>
      <c r="ED56" s="130"/>
      <c r="EE56" s="130"/>
      <c r="EF56" s="130"/>
      <c r="EG56" s="130"/>
      <c r="EH56" s="130"/>
      <c r="EI56" s="130"/>
      <c r="EJ56" s="130"/>
      <c r="EK56" s="130"/>
      <c r="EL56" s="130"/>
      <c r="EM56" s="130"/>
      <c r="EN56" s="130"/>
      <c r="EO56" s="130"/>
      <c r="EP56" s="130"/>
      <c r="EQ56" s="130"/>
      <c r="ER56" s="130"/>
      <c r="ES56" s="130"/>
      <c r="ET56" s="130"/>
      <c r="EU56" s="130"/>
      <c r="EV56" s="130"/>
      <c r="EW56" s="130"/>
      <c r="EX56" s="130"/>
      <c r="EY56" s="130"/>
      <c r="EZ56" s="130"/>
      <c r="FA56" s="130"/>
      <c r="FB56" s="130"/>
      <c r="FC56" s="130"/>
      <c r="FD56" s="130"/>
      <c r="FE56" s="130"/>
      <c r="FF56" s="130"/>
      <c r="FG56" s="130"/>
      <c r="FH56" s="130"/>
      <c r="FI56" s="130"/>
      <c r="FJ56" s="130"/>
      <c r="FK56" s="130"/>
      <c r="FL56" s="130"/>
      <c r="FM56" s="130"/>
      <c r="FN56" s="130"/>
      <c r="FO56" s="130"/>
      <c r="FP56" s="130"/>
      <c r="FQ56" s="130"/>
      <c r="FR56" s="130"/>
      <c r="FS56" s="130"/>
      <c r="FT56" s="130"/>
      <c r="FU56" s="130"/>
      <c r="FV56" s="130"/>
      <c r="FW56" s="130"/>
      <c r="FX56" s="130"/>
    </row>
    <row r="57" ht="13" customHeight="1">
      <c r="A57" s="118">
        <v>55</v>
      </c>
      <c r="B57" t="s" s="119">
        <f>_xlfn.IFERROR(INDEX('RBG'!$H$35:$H$230,MATCH(55,'RBG'!$B$35:$B$230,0)),"")</f>
      </c>
      <c r="C57" s="120"/>
      <c r="D57" t="s" s="121">
        <v>66</v>
      </c>
      <c r="E57" s="122">
        <v>55</v>
      </c>
      <c r="F57" s="121"/>
      <c r="G57" s="123"/>
      <c r="H57" t="s" s="121">
        <f>_xlfn.IFERROR(INDEX('RBG'!$G$35:$G$230,MATCH(55,'RBG'!$B$35:$B$230,0)),"")</f>
      </c>
      <c r="I57" s="121"/>
      <c r="J57" t="s" s="121">
        <f>IF(B57&lt;&gt;"","A","")</f>
      </c>
      <c r="K57" s="124"/>
      <c r="L57" s="125"/>
      <c r="M57" s="123"/>
      <c r="N57" t="s" s="121">
        <f>_xlfn.IFERROR(INDEX('RBG'!$B$35:$G$230,MATCH("1"&amp;"Spouse",'RBG'!$B$35:$B$230&amp;'RBG'!$C$35:$C$230,0),6),"")</f>
      </c>
      <c r="O57" s="121"/>
      <c r="P57" s="124"/>
      <c r="Q57" s="131"/>
      <c r="R57" s="121"/>
      <c r="S57" s="124"/>
      <c r="T57" s="131"/>
      <c r="U57" s="121"/>
      <c r="V57" s="124"/>
      <c r="W57" s="131"/>
      <c r="X57" s="121"/>
      <c r="Y57" s="124"/>
      <c r="Z57" s="131"/>
      <c r="AA57" s="121"/>
      <c r="AB57" s="124"/>
      <c r="AC57" s="131"/>
      <c r="AD57" s="121"/>
      <c r="AE57" s="124"/>
      <c r="AF57" s="131"/>
      <c r="AG57" s="121"/>
      <c r="AH57" s="124"/>
      <c r="AI57" s="131"/>
      <c r="AJ57" s="121"/>
      <c r="AK57" s="124"/>
      <c r="AL57" s="131"/>
      <c r="AM57" s="121"/>
      <c r="AN57" s="124"/>
      <c r="AO57" s="131"/>
      <c r="AP57" s="121"/>
      <c r="AQ57" s="124"/>
      <c r="AR57" s="131"/>
      <c r="AS57" s="121"/>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130"/>
      <c r="DA57" s="130"/>
      <c r="DB57" s="130"/>
      <c r="DC57" s="130"/>
      <c r="DD57" s="130"/>
      <c r="DE57" s="130"/>
      <c r="DF57" s="130"/>
      <c r="DG57" s="130"/>
      <c r="DH57" s="130"/>
      <c r="DI57" s="130"/>
      <c r="DJ57" s="130"/>
      <c r="DK57" s="130"/>
      <c r="DL57" s="130"/>
      <c r="DM57" s="130"/>
      <c r="DN57" s="130"/>
      <c r="DO57" s="130"/>
      <c r="DP57" s="130"/>
      <c r="DQ57" s="130"/>
      <c r="DR57" s="130"/>
      <c r="DS57" s="130"/>
      <c r="DT57" s="130"/>
      <c r="DU57" s="130"/>
      <c r="DV57" s="130"/>
      <c r="DW57" s="130"/>
      <c r="DX57" s="130"/>
      <c r="DY57" s="130"/>
      <c r="DZ57" s="130"/>
      <c r="EA57" s="130"/>
      <c r="EB57" s="130"/>
      <c r="EC57" s="130"/>
      <c r="ED57" s="130"/>
      <c r="EE57" s="130"/>
      <c r="EF57" s="130"/>
      <c r="EG57" s="130"/>
      <c r="EH57" s="130"/>
      <c r="EI57" s="130"/>
      <c r="EJ57" s="130"/>
      <c r="EK57" s="130"/>
      <c r="EL57" s="130"/>
      <c r="EM57" s="130"/>
      <c r="EN57" s="130"/>
      <c r="EO57" s="130"/>
      <c r="EP57" s="130"/>
      <c r="EQ57" s="130"/>
      <c r="ER57" s="130"/>
      <c r="ES57" s="130"/>
      <c r="ET57" s="130"/>
      <c r="EU57" s="130"/>
      <c r="EV57" s="130"/>
      <c r="EW57" s="130"/>
      <c r="EX57" s="130"/>
      <c r="EY57" s="130"/>
      <c r="EZ57" s="130"/>
      <c r="FA57" s="130"/>
      <c r="FB57" s="130"/>
      <c r="FC57" s="130"/>
      <c r="FD57" s="130"/>
      <c r="FE57" s="130"/>
      <c r="FF57" s="130"/>
      <c r="FG57" s="130"/>
      <c r="FH57" s="130"/>
      <c r="FI57" s="130"/>
      <c r="FJ57" s="130"/>
      <c r="FK57" s="130"/>
      <c r="FL57" s="130"/>
      <c r="FM57" s="130"/>
      <c r="FN57" s="130"/>
      <c r="FO57" s="130"/>
      <c r="FP57" s="130"/>
      <c r="FQ57" s="130"/>
      <c r="FR57" s="130"/>
      <c r="FS57" s="130"/>
      <c r="FT57" s="130"/>
      <c r="FU57" s="130"/>
      <c r="FV57" s="130"/>
      <c r="FW57" s="130"/>
      <c r="FX57" s="130"/>
    </row>
    <row r="58" ht="8" customHeight="1">
      <c r="A58" s="132">
        <v>56</v>
      </c>
      <c r="B58" t="s" s="133">
        <f t="shared" si="0"/>
      </c>
      <c r="C58" s="134"/>
      <c r="D58" t="s" s="135">
        <v>66</v>
      </c>
      <c r="E58" s="136">
        <v>56</v>
      </c>
      <c r="F58" s="135"/>
      <c r="G58" s="137"/>
      <c r="H58" t="s" s="135">
        <f t="shared" si="1"/>
      </c>
      <c r="I58" s="135"/>
      <c r="J58" t="s" s="121">
        <f>IF(B58&lt;&gt;"","A","")</f>
      </c>
      <c r="K58" s="138"/>
      <c r="L58" s="139"/>
      <c r="M58" s="137"/>
      <c r="N58" t="s" s="121">
        <f>_xlfn.IFERROR(INDEX('RBG'!$B$35:$G$230,MATCH("1"&amp;"Spouse",'RBG'!$B$35:$B$230&amp;'RBG'!$C$35:$C$230,0),6),"")</f>
      </c>
      <c r="O58" s="135"/>
      <c r="P58" s="138"/>
      <c r="Q58" s="140"/>
      <c r="R58" s="135"/>
      <c r="S58" s="138"/>
      <c r="T58" s="140"/>
      <c r="U58" s="135"/>
      <c r="V58" s="138"/>
      <c r="W58" s="140"/>
      <c r="X58" s="135"/>
      <c r="Y58" s="138"/>
      <c r="Z58" s="140"/>
      <c r="AA58" s="135"/>
      <c r="AB58" s="138"/>
      <c r="AC58" s="140"/>
      <c r="AD58" s="135"/>
      <c r="AE58" s="138"/>
      <c r="AF58" s="140"/>
      <c r="AG58" s="135"/>
      <c r="AH58" s="138"/>
      <c r="AI58" s="140"/>
      <c r="AJ58" s="135"/>
      <c r="AK58" s="138"/>
      <c r="AL58" s="140"/>
      <c r="AM58" s="135"/>
      <c r="AN58" s="138"/>
      <c r="AO58" s="140"/>
      <c r="AP58" s="135"/>
      <c r="AQ58" s="138"/>
      <c r="AR58" s="140"/>
      <c r="AS58" s="135"/>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c r="BZ58" s="130"/>
      <c r="CA58" s="130"/>
      <c r="CB58" s="130"/>
      <c r="CC58" s="130"/>
      <c r="CD58" s="130"/>
      <c r="CE58" s="130"/>
      <c r="CF58" s="130"/>
      <c r="CG58" s="130"/>
      <c r="CH58" s="130"/>
      <c r="CI58" s="130"/>
      <c r="CJ58" s="130"/>
      <c r="CK58" s="130"/>
      <c r="CL58" s="130"/>
      <c r="CM58" s="130"/>
      <c r="CN58" s="130"/>
      <c r="CO58" s="130"/>
      <c r="CP58" s="130"/>
      <c r="CQ58" s="130"/>
      <c r="CR58" s="130"/>
      <c r="CS58" s="130"/>
      <c r="CT58" s="130"/>
      <c r="CU58" s="130"/>
      <c r="CV58" s="130"/>
      <c r="CW58" s="130"/>
      <c r="CX58" s="130"/>
      <c r="CY58" s="130"/>
      <c r="CZ58" s="130"/>
      <c r="DA58" s="130"/>
      <c r="DB58" s="130"/>
      <c r="DC58" s="130"/>
      <c r="DD58" s="130"/>
      <c r="DE58" s="130"/>
      <c r="DF58" s="130"/>
      <c r="DG58" s="130"/>
      <c r="DH58" s="130"/>
      <c r="DI58" s="130"/>
      <c r="DJ58" s="130"/>
      <c r="DK58" s="130"/>
      <c r="DL58" s="130"/>
      <c r="DM58" s="130"/>
      <c r="DN58" s="130"/>
      <c r="DO58" s="130"/>
      <c r="DP58" s="130"/>
      <c r="DQ58" s="130"/>
      <c r="DR58" s="130"/>
      <c r="DS58" s="130"/>
      <c r="DT58" s="130"/>
      <c r="DU58" s="130"/>
      <c r="DV58" s="130"/>
      <c r="DW58" s="130"/>
      <c r="DX58" s="130"/>
      <c r="DY58" s="130"/>
      <c r="DZ58" s="130"/>
      <c r="EA58" s="130"/>
      <c r="EB58" s="130"/>
      <c r="EC58" s="130"/>
      <c r="ED58" s="130"/>
      <c r="EE58" s="130"/>
      <c r="EF58" s="130"/>
      <c r="EG58" s="130"/>
      <c r="EH58" s="130"/>
      <c r="EI58" s="130"/>
      <c r="EJ58" s="130"/>
      <c r="EK58" s="130"/>
      <c r="EL58" s="130"/>
      <c r="EM58" s="130"/>
      <c r="EN58" s="130"/>
      <c r="EO58" s="130"/>
      <c r="EP58" s="130"/>
      <c r="EQ58" s="130"/>
      <c r="ER58" s="130"/>
      <c r="ES58" s="130"/>
      <c r="ET58" s="130"/>
      <c r="EU58" s="130"/>
      <c r="EV58" s="130"/>
      <c r="EW58" s="130"/>
      <c r="EX58" s="130"/>
      <c r="EY58" s="130"/>
      <c r="EZ58" s="130"/>
      <c r="FA58" s="130"/>
      <c r="FB58" s="130"/>
      <c r="FC58" s="130"/>
      <c r="FD58" s="130"/>
      <c r="FE58" s="130"/>
      <c r="FF58" s="130"/>
      <c r="FG58" s="130"/>
      <c r="FH58" s="130"/>
      <c r="FI58" s="130"/>
      <c r="FJ58" s="130"/>
      <c r="FK58" s="130"/>
      <c r="FL58" s="130"/>
      <c r="FM58" s="130"/>
      <c r="FN58" s="130"/>
      <c r="FO58" s="130"/>
      <c r="FP58" s="130"/>
      <c r="FQ58" s="130"/>
      <c r="FR58" s="130"/>
      <c r="FS58" s="130"/>
      <c r="FT58" s="130"/>
      <c r="FU58" s="130"/>
      <c r="FV58" s="130"/>
      <c r="FW58" s="130"/>
      <c r="FX58" s="130"/>
    </row>
    <row r="59" ht="13" customHeight="1">
      <c r="A59" s="118">
        <v>57</v>
      </c>
      <c r="B59" t="s" s="119">
        <f t="shared" si="0"/>
      </c>
      <c r="C59" s="120"/>
      <c r="D59" t="s" s="121">
        <v>66</v>
      </c>
      <c r="E59" s="122">
        <v>57</v>
      </c>
      <c r="F59" s="121"/>
      <c r="G59" s="123"/>
      <c r="H59" t="s" s="121">
        <f t="shared" si="1"/>
      </c>
      <c r="I59" s="121"/>
      <c r="J59" t="s" s="121">
        <f>IF(B59&lt;&gt;"","A","")</f>
      </c>
      <c r="K59" s="124"/>
      <c r="L59" s="125"/>
      <c r="M59" s="123"/>
      <c r="N59" t="s" s="121">
        <f>_xlfn.IFERROR(INDEX('RBG'!$B$35:$G$230,MATCH("1"&amp;"Spouse",'RBG'!$B$35:$B$230&amp;'RBG'!$C$35:$C$230,0),6),"")</f>
      </c>
      <c r="O59" s="121"/>
      <c r="P59" s="124"/>
      <c r="Q59" s="131"/>
      <c r="R59" s="121"/>
      <c r="S59" s="124"/>
      <c r="T59" s="131"/>
      <c r="U59" s="121"/>
      <c r="V59" s="124"/>
      <c r="W59" s="131"/>
      <c r="X59" s="121"/>
      <c r="Y59" s="124"/>
      <c r="Z59" s="131"/>
      <c r="AA59" s="121"/>
      <c r="AB59" s="124"/>
      <c r="AC59" s="131"/>
      <c r="AD59" s="121"/>
      <c r="AE59" s="124"/>
      <c r="AF59" s="131"/>
      <c r="AG59" s="121"/>
      <c r="AH59" s="124"/>
      <c r="AI59" s="131"/>
      <c r="AJ59" s="121"/>
      <c r="AK59" s="124"/>
      <c r="AL59" s="131"/>
      <c r="AM59" s="121"/>
      <c r="AN59" s="124"/>
      <c r="AO59" s="131"/>
      <c r="AP59" s="121"/>
      <c r="AQ59" s="124"/>
      <c r="AR59" s="131"/>
      <c r="AS59" s="121"/>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130"/>
      <c r="CS59" s="130"/>
      <c r="CT59" s="130"/>
      <c r="CU59" s="130"/>
      <c r="CV59" s="130"/>
      <c r="CW59" s="130"/>
      <c r="CX59" s="130"/>
      <c r="CY59" s="130"/>
      <c r="CZ59" s="130"/>
      <c r="DA59" s="130"/>
      <c r="DB59" s="130"/>
      <c r="DC59" s="130"/>
      <c r="DD59" s="130"/>
      <c r="DE59" s="130"/>
      <c r="DF59" s="130"/>
      <c r="DG59" s="130"/>
      <c r="DH59" s="130"/>
      <c r="DI59" s="130"/>
      <c r="DJ59" s="130"/>
      <c r="DK59" s="130"/>
      <c r="DL59" s="130"/>
      <c r="DM59" s="130"/>
      <c r="DN59" s="130"/>
      <c r="DO59" s="130"/>
      <c r="DP59" s="130"/>
      <c r="DQ59" s="130"/>
      <c r="DR59" s="130"/>
      <c r="DS59" s="130"/>
      <c r="DT59" s="130"/>
      <c r="DU59" s="130"/>
      <c r="DV59" s="130"/>
      <c r="DW59" s="130"/>
      <c r="DX59" s="130"/>
      <c r="DY59" s="130"/>
      <c r="DZ59" s="130"/>
      <c r="EA59" s="130"/>
      <c r="EB59" s="130"/>
      <c r="EC59" s="130"/>
      <c r="ED59" s="130"/>
      <c r="EE59" s="130"/>
      <c r="EF59" s="130"/>
      <c r="EG59" s="130"/>
      <c r="EH59" s="130"/>
      <c r="EI59" s="130"/>
      <c r="EJ59" s="130"/>
      <c r="EK59" s="130"/>
      <c r="EL59" s="130"/>
      <c r="EM59" s="130"/>
      <c r="EN59" s="130"/>
      <c r="EO59" s="130"/>
      <c r="EP59" s="130"/>
      <c r="EQ59" s="130"/>
      <c r="ER59" s="130"/>
      <c r="ES59" s="130"/>
      <c r="ET59" s="130"/>
      <c r="EU59" s="130"/>
      <c r="EV59" s="130"/>
      <c r="EW59" s="130"/>
      <c r="EX59" s="130"/>
      <c r="EY59" s="130"/>
      <c r="EZ59" s="130"/>
      <c r="FA59" s="130"/>
      <c r="FB59" s="130"/>
      <c r="FC59" s="130"/>
      <c r="FD59" s="130"/>
      <c r="FE59" s="130"/>
      <c r="FF59" s="130"/>
      <c r="FG59" s="130"/>
      <c r="FH59" s="130"/>
      <c r="FI59" s="130"/>
      <c r="FJ59" s="130"/>
      <c r="FK59" s="130"/>
      <c r="FL59" s="130"/>
      <c r="FM59" s="130"/>
      <c r="FN59" s="130"/>
      <c r="FO59" s="130"/>
      <c r="FP59" s="130"/>
      <c r="FQ59" s="130"/>
      <c r="FR59" s="130"/>
      <c r="FS59" s="130"/>
      <c r="FT59" s="130"/>
      <c r="FU59" s="130"/>
      <c r="FV59" s="130"/>
      <c r="FW59" s="130"/>
      <c r="FX59" s="130"/>
    </row>
    <row r="60" ht="13" customHeight="1">
      <c r="A60" s="118">
        <v>58</v>
      </c>
      <c r="B60" t="s" s="119">
        <f t="shared" si="0"/>
      </c>
      <c r="C60" s="120"/>
      <c r="D60" t="s" s="121">
        <v>66</v>
      </c>
      <c r="E60" s="122">
        <v>58</v>
      </c>
      <c r="F60" s="121"/>
      <c r="G60" s="123"/>
      <c r="H60" t="s" s="121">
        <f t="shared" si="1"/>
      </c>
      <c r="I60" s="121"/>
      <c r="J60" t="s" s="121">
        <f>IF(B60&lt;&gt;"","A","")</f>
      </c>
      <c r="K60" s="124"/>
      <c r="L60" s="125"/>
      <c r="M60" s="123"/>
      <c r="N60" t="s" s="121">
        <f>_xlfn.IFERROR(INDEX('RBG'!$B$35:$G$230,MATCH("1"&amp;"Spouse",'RBG'!$B$35:$B$230&amp;'RBG'!$C$35:$C$230,0),6),"")</f>
      </c>
      <c r="O60" s="121"/>
      <c r="P60" s="124"/>
      <c r="Q60" s="131"/>
      <c r="R60" s="121"/>
      <c r="S60" s="124"/>
      <c r="T60" s="131"/>
      <c r="U60" s="121"/>
      <c r="V60" s="124"/>
      <c r="W60" s="131"/>
      <c r="X60" s="121"/>
      <c r="Y60" s="124"/>
      <c r="Z60" s="131"/>
      <c r="AA60" s="121"/>
      <c r="AB60" s="124"/>
      <c r="AC60" s="131"/>
      <c r="AD60" s="121"/>
      <c r="AE60" s="124"/>
      <c r="AF60" s="131"/>
      <c r="AG60" s="121"/>
      <c r="AH60" s="124"/>
      <c r="AI60" s="131"/>
      <c r="AJ60" s="121"/>
      <c r="AK60" s="124"/>
      <c r="AL60" s="131"/>
      <c r="AM60" s="121"/>
      <c r="AN60" s="124"/>
      <c r="AO60" s="131"/>
      <c r="AP60" s="121"/>
      <c r="AQ60" s="124"/>
      <c r="AR60" s="131"/>
      <c r="AS60" s="121"/>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c r="BZ60" s="130"/>
      <c r="CA60" s="130"/>
      <c r="CB60" s="130"/>
      <c r="CC60" s="130"/>
      <c r="CD60" s="130"/>
      <c r="CE60" s="130"/>
      <c r="CF60" s="130"/>
      <c r="CG60" s="130"/>
      <c r="CH60" s="130"/>
      <c r="CI60" s="130"/>
      <c r="CJ60" s="130"/>
      <c r="CK60" s="130"/>
      <c r="CL60" s="130"/>
      <c r="CM60" s="130"/>
      <c r="CN60" s="130"/>
      <c r="CO60" s="130"/>
      <c r="CP60" s="130"/>
      <c r="CQ60" s="130"/>
      <c r="CR60" s="130"/>
      <c r="CS60" s="130"/>
      <c r="CT60" s="130"/>
      <c r="CU60" s="130"/>
      <c r="CV60" s="130"/>
      <c r="CW60" s="130"/>
      <c r="CX60" s="130"/>
      <c r="CY60" s="130"/>
      <c r="CZ60" s="130"/>
      <c r="DA60" s="130"/>
      <c r="DB60" s="130"/>
      <c r="DC60" s="130"/>
      <c r="DD60" s="130"/>
      <c r="DE60" s="130"/>
      <c r="DF60" s="130"/>
      <c r="DG60" s="130"/>
      <c r="DH60" s="130"/>
      <c r="DI60" s="130"/>
      <c r="DJ60" s="130"/>
      <c r="DK60" s="130"/>
      <c r="DL60" s="130"/>
      <c r="DM60" s="130"/>
      <c r="DN60" s="130"/>
      <c r="DO60" s="130"/>
      <c r="DP60" s="130"/>
      <c r="DQ60" s="130"/>
      <c r="DR60" s="130"/>
      <c r="DS60" s="130"/>
      <c r="DT60" s="130"/>
      <c r="DU60" s="130"/>
      <c r="DV60" s="130"/>
      <c r="DW60" s="130"/>
      <c r="DX60" s="130"/>
      <c r="DY60" s="130"/>
      <c r="DZ60" s="130"/>
      <c r="EA60" s="130"/>
      <c r="EB60" s="130"/>
      <c r="EC60" s="130"/>
      <c r="ED60" s="130"/>
      <c r="EE60" s="130"/>
      <c r="EF60" s="130"/>
      <c r="EG60" s="130"/>
      <c r="EH60" s="130"/>
      <c r="EI60" s="130"/>
      <c r="EJ60" s="130"/>
      <c r="EK60" s="130"/>
      <c r="EL60" s="130"/>
      <c r="EM60" s="130"/>
      <c r="EN60" s="130"/>
      <c r="EO60" s="130"/>
      <c r="EP60" s="130"/>
      <c r="EQ60" s="130"/>
      <c r="ER60" s="130"/>
      <c r="ES60" s="130"/>
      <c r="ET60" s="130"/>
      <c r="EU60" s="130"/>
      <c r="EV60" s="130"/>
      <c r="EW60" s="130"/>
      <c r="EX60" s="130"/>
      <c r="EY60" s="130"/>
      <c r="EZ60" s="130"/>
      <c r="FA60" s="130"/>
      <c r="FB60" s="130"/>
      <c r="FC60" s="130"/>
      <c r="FD60" s="130"/>
      <c r="FE60" s="130"/>
      <c r="FF60" s="130"/>
      <c r="FG60" s="130"/>
      <c r="FH60" s="130"/>
      <c r="FI60" s="130"/>
      <c r="FJ60" s="130"/>
      <c r="FK60" s="130"/>
      <c r="FL60" s="130"/>
      <c r="FM60" s="130"/>
      <c r="FN60" s="130"/>
      <c r="FO60" s="130"/>
      <c r="FP60" s="130"/>
      <c r="FQ60" s="130"/>
      <c r="FR60" s="130"/>
      <c r="FS60" s="130"/>
      <c r="FT60" s="130"/>
      <c r="FU60" s="130"/>
      <c r="FV60" s="130"/>
      <c r="FW60" s="130"/>
      <c r="FX60" s="130"/>
    </row>
    <row r="61" ht="13" customHeight="1">
      <c r="A61" s="118">
        <v>59</v>
      </c>
      <c r="B61" t="s" s="119">
        <f t="shared" si="0"/>
      </c>
      <c r="C61" s="120"/>
      <c r="D61" t="s" s="121">
        <v>66</v>
      </c>
      <c r="E61" s="122">
        <v>59</v>
      </c>
      <c r="F61" s="121"/>
      <c r="G61" s="123"/>
      <c r="H61" t="s" s="121">
        <f t="shared" si="1"/>
      </c>
      <c r="I61" s="121"/>
      <c r="J61" t="s" s="121">
        <f>IF(B61&lt;&gt;"","A","")</f>
      </c>
      <c r="K61" s="124"/>
      <c r="L61" s="125"/>
      <c r="M61" s="123"/>
      <c r="N61" t="s" s="121">
        <f>_xlfn.IFERROR(INDEX('RBG'!$B$35:$G$230,MATCH("1"&amp;"Spouse",'RBG'!$B$35:$B$230&amp;'RBG'!$C$35:$C$230,0),6),"")</f>
      </c>
      <c r="O61" s="121"/>
      <c r="P61" s="124"/>
      <c r="Q61" s="131"/>
      <c r="R61" s="121"/>
      <c r="S61" s="124"/>
      <c r="T61" s="131"/>
      <c r="U61" s="121"/>
      <c r="V61" s="124"/>
      <c r="W61" s="131"/>
      <c r="X61" s="121"/>
      <c r="Y61" s="124"/>
      <c r="Z61" s="131"/>
      <c r="AA61" s="121"/>
      <c r="AB61" s="124"/>
      <c r="AC61" s="131"/>
      <c r="AD61" s="121"/>
      <c r="AE61" s="124"/>
      <c r="AF61" s="131"/>
      <c r="AG61" s="121"/>
      <c r="AH61" s="124"/>
      <c r="AI61" s="131"/>
      <c r="AJ61" s="121"/>
      <c r="AK61" s="124"/>
      <c r="AL61" s="131"/>
      <c r="AM61" s="121"/>
      <c r="AN61" s="124"/>
      <c r="AO61" s="131"/>
      <c r="AP61" s="121"/>
      <c r="AQ61" s="124"/>
      <c r="AR61" s="131"/>
      <c r="AS61" s="121"/>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0"/>
      <c r="BW61" s="130"/>
      <c r="BX61" s="130"/>
      <c r="BY61" s="130"/>
      <c r="BZ61" s="130"/>
      <c r="CA61" s="130"/>
      <c r="CB61" s="130"/>
      <c r="CC61" s="130"/>
      <c r="CD61" s="130"/>
      <c r="CE61" s="130"/>
      <c r="CF61" s="130"/>
      <c r="CG61" s="130"/>
      <c r="CH61" s="130"/>
      <c r="CI61" s="130"/>
      <c r="CJ61" s="130"/>
      <c r="CK61" s="130"/>
      <c r="CL61" s="130"/>
      <c r="CM61" s="130"/>
      <c r="CN61" s="130"/>
      <c r="CO61" s="130"/>
      <c r="CP61" s="130"/>
      <c r="CQ61" s="130"/>
      <c r="CR61" s="130"/>
      <c r="CS61" s="130"/>
      <c r="CT61" s="130"/>
      <c r="CU61" s="130"/>
      <c r="CV61" s="130"/>
      <c r="CW61" s="130"/>
      <c r="CX61" s="130"/>
      <c r="CY61" s="130"/>
      <c r="CZ61" s="130"/>
      <c r="DA61" s="130"/>
      <c r="DB61" s="130"/>
      <c r="DC61" s="130"/>
      <c r="DD61" s="130"/>
      <c r="DE61" s="130"/>
      <c r="DF61" s="130"/>
      <c r="DG61" s="130"/>
      <c r="DH61" s="130"/>
      <c r="DI61" s="130"/>
      <c r="DJ61" s="130"/>
      <c r="DK61" s="130"/>
      <c r="DL61" s="130"/>
      <c r="DM61" s="130"/>
      <c r="DN61" s="130"/>
      <c r="DO61" s="130"/>
      <c r="DP61" s="130"/>
      <c r="DQ61" s="130"/>
      <c r="DR61" s="130"/>
      <c r="DS61" s="130"/>
      <c r="DT61" s="130"/>
      <c r="DU61" s="130"/>
      <c r="DV61" s="130"/>
      <c r="DW61" s="130"/>
      <c r="DX61" s="130"/>
      <c r="DY61" s="130"/>
      <c r="DZ61" s="130"/>
      <c r="EA61" s="130"/>
      <c r="EB61" s="130"/>
      <c r="EC61" s="130"/>
      <c r="ED61" s="130"/>
      <c r="EE61" s="130"/>
      <c r="EF61" s="130"/>
      <c r="EG61" s="130"/>
      <c r="EH61" s="130"/>
      <c r="EI61" s="130"/>
      <c r="EJ61" s="130"/>
      <c r="EK61" s="130"/>
      <c r="EL61" s="130"/>
      <c r="EM61" s="130"/>
      <c r="EN61" s="130"/>
      <c r="EO61" s="130"/>
      <c r="EP61" s="130"/>
      <c r="EQ61" s="130"/>
      <c r="ER61" s="130"/>
      <c r="ES61" s="130"/>
      <c r="ET61" s="130"/>
      <c r="EU61" s="130"/>
      <c r="EV61" s="130"/>
      <c r="EW61" s="130"/>
      <c r="EX61" s="130"/>
      <c r="EY61" s="130"/>
      <c r="EZ61" s="130"/>
      <c r="FA61" s="130"/>
      <c r="FB61" s="130"/>
      <c r="FC61" s="130"/>
      <c r="FD61" s="130"/>
      <c r="FE61" s="130"/>
      <c r="FF61" s="130"/>
      <c r="FG61" s="130"/>
      <c r="FH61" s="130"/>
      <c r="FI61" s="130"/>
      <c r="FJ61" s="130"/>
      <c r="FK61" s="130"/>
      <c r="FL61" s="130"/>
      <c r="FM61" s="130"/>
      <c r="FN61" s="130"/>
      <c r="FO61" s="130"/>
      <c r="FP61" s="130"/>
      <c r="FQ61" s="130"/>
      <c r="FR61" s="130"/>
      <c r="FS61" s="130"/>
      <c r="FT61" s="130"/>
      <c r="FU61" s="130"/>
      <c r="FV61" s="130"/>
      <c r="FW61" s="130"/>
      <c r="FX61" s="130"/>
    </row>
    <row r="62" ht="13" customHeight="1">
      <c r="A62" s="118">
        <v>60</v>
      </c>
      <c r="B62" t="s" s="119">
        <f t="shared" si="0"/>
      </c>
      <c r="C62" s="120"/>
      <c r="D62" t="s" s="121">
        <v>66</v>
      </c>
      <c r="E62" s="122">
        <v>60</v>
      </c>
      <c r="F62" s="121"/>
      <c r="G62" s="123"/>
      <c r="H62" t="s" s="121">
        <f t="shared" si="1"/>
      </c>
      <c r="I62" s="121"/>
      <c r="J62" t="s" s="121">
        <f>IF(B62&lt;&gt;"","A","")</f>
      </c>
      <c r="K62" s="124"/>
      <c r="L62" s="125"/>
      <c r="M62" s="123"/>
      <c r="N62" t="s" s="121">
        <f>_xlfn.IFERROR(INDEX('RBG'!$B$35:$G$230,MATCH("1"&amp;"Spouse",'RBG'!$B$35:$B$230&amp;'RBG'!$C$35:$C$230,0),6),"")</f>
      </c>
      <c r="O62" s="121"/>
      <c r="P62" s="124"/>
      <c r="Q62" s="131"/>
      <c r="R62" s="121"/>
      <c r="S62" s="124"/>
      <c r="T62" s="131"/>
      <c r="U62" s="121"/>
      <c r="V62" s="124"/>
      <c r="W62" s="131"/>
      <c r="X62" s="121"/>
      <c r="Y62" s="124"/>
      <c r="Z62" s="131"/>
      <c r="AA62" s="121"/>
      <c r="AB62" s="124"/>
      <c r="AC62" s="131"/>
      <c r="AD62" s="121"/>
      <c r="AE62" s="124"/>
      <c r="AF62" s="131"/>
      <c r="AG62" s="121"/>
      <c r="AH62" s="124"/>
      <c r="AI62" s="131"/>
      <c r="AJ62" s="121"/>
      <c r="AK62" s="124"/>
      <c r="AL62" s="131"/>
      <c r="AM62" s="121"/>
      <c r="AN62" s="124"/>
      <c r="AO62" s="131"/>
      <c r="AP62" s="121"/>
      <c r="AQ62" s="124"/>
      <c r="AR62" s="131"/>
      <c r="AS62" s="121"/>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0"/>
      <c r="BR62" s="130"/>
      <c r="BS62" s="130"/>
      <c r="BT62" s="130"/>
      <c r="BU62" s="130"/>
      <c r="BV62" s="130"/>
      <c r="BW62" s="130"/>
      <c r="BX62" s="130"/>
      <c r="BY62" s="130"/>
      <c r="BZ62" s="130"/>
      <c r="CA62" s="130"/>
      <c r="CB62" s="130"/>
      <c r="CC62" s="130"/>
      <c r="CD62" s="130"/>
      <c r="CE62" s="130"/>
      <c r="CF62" s="130"/>
      <c r="CG62" s="130"/>
      <c r="CH62" s="130"/>
      <c r="CI62" s="130"/>
      <c r="CJ62" s="130"/>
      <c r="CK62" s="130"/>
      <c r="CL62" s="130"/>
      <c r="CM62" s="130"/>
      <c r="CN62" s="130"/>
      <c r="CO62" s="130"/>
      <c r="CP62" s="130"/>
      <c r="CQ62" s="130"/>
      <c r="CR62" s="130"/>
      <c r="CS62" s="130"/>
      <c r="CT62" s="130"/>
      <c r="CU62" s="130"/>
      <c r="CV62" s="130"/>
      <c r="CW62" s="130"/>
      <c r="CX62" s="130"/>
      <c r="CY62" s="130"/>
      <c r="CZ62" s="130"/>
      <c r="DA62" s="130"/>
      <c r="DB62" s="130"/>
      <c r="DC62" s="130"/>
      <c r="DD62" s="130"/>
      <c r="DE62" s="130"/>
      <c r="DF62" s="130"/>
      <c r="DG62" s="130"/>
      <c r="DH62" s="130"/>
      <c r="DI62" s="130"/>
      <c r="DJ62" s="130"/>
      <c r="DK62" s="130"/>
      <c r="DL62" s="130"/>
      <c r="DM62" s="130"/>
      <c r="DN62" s="130"/>
      <c r="DO62" s="130"/>
      <c r="DP62" s="130"/>
      <c r="DQ62" s="130"/>
      <c r="DR62" s="130"/>
      <c r="DS62" s="130"/>
      <c r="DT62" s="130"/>
      <c r="DU62" s="130"/>
      <c r="DV62" s="130"/>
      <c r="DW62" s="130"/>
      <c r="DX62" s="130"/>
      <c r="DY62" s="130"/>
      <c r="DZ62" s="130"/>
      <c r="EA62" s="130"/>
      <c r="EB62" s="130"/>
      <c r="EC62" s="130"/>
      <c r="ED62" s="130"/>
      <c r="EE62" s="130"/>
      <c r="EF62" s="130"/>
      <c r="EG62" s="130"/>
      <c r="EH62" s="130"/>
      <c r="EI62" s="130"/>
      <c r="EJ62" s="130"/>
      <c r="EK62" s="130"/>
      <c r="EL62" s="130"/>
      <c r="EM62" s="130"/>
      <c r="EN62" s="130"/>
      <c r="EO62" s="130"/>
      <c r="EP62" s="130"/>
      <c r="EQ62" s="130"/>
      <c r="ER62" s="130"/>
      <c r="ES62" s="130"/>
      <c r="ET62" s="130"/>
      <c r="EU62" s="130"/>
      <c r="EV62" s="130"/>
      <c r="EW62" s="130"/>
      <c r="EX62" s="130"/>
      <c r="EY62" s="130"/>
      <c r="EZ62" s="130"/>
      <c r="FA62" s="130"/>
      <c r="FB62" s="130"/>
      <c r="FC62" s="130"/>
      <c r="FD62" s="130"/>
      <c r="FE62" s="130"/>
      <c r="FF62" s="130"/>
      <c r="FG62" s="130"/>
      <c r="FH62" s="130"/>
      <c r="FI62" s="130"/>
      <c r="FJ62" s="130"/>
      <c r="FK62" s="130"/>
      <c r="FL62" s="130"/>
      <c r="FM62" s="130"/>
      <c r="FN62" s="130"/>
      <c r="FO62" s="130"/>
      <c r="FP62" s="130"/>
      <c r="FQ62" s="130"/>
      <c r="FR62" s="130"/>
      <c r="FS62" s="130"/>
      <c r="FT62" s="130"/>
      <c r="FU62" s="130"/>
      <c r="FV62" s="130"/>
      <c r="FW62" s="130"/>
      <c r="FX62" s="130"/>
    </row>
    <row r="63" ht="13" customHeight="1">
      <c r="A63" s="118">
        <v>61</v>
      </c>
      <c r="B63" t="s" s="119">
        <f t="shared" si="0"/>
      </c>
      <c r="C63" s="120"/>
      <c r="D63" t="s" s="121">
        <v>66</v>
      </c>
      <c r="E63" s="122">
        <v>61</v>
      </c>
      <c r="F63" s="121"/>
      <c r="G63" s="123"/>
      <c r="H63" t="s" s="121">
        <f t="shared" si="1"/>
      </c>
      <c r="I63" s="121"/>
      <c r="J63" t="s" s="121">
        <f>IF(B63&lt;&gt;"","A","")</f>
      </c>
      <c r="K63" s="124"/>
      <c r="L63" s="125"/>
      <c r="M63" s="123"/>
      <c r="N63" t="s" s="121">
        <f>_xlfn.IFERROR(INDEX('RBG'!$B$35:$G$230,MATCH("1"&amp;"Spouse",'RBG'!$B$35:$B$230&amp;'RBG'!$C$35:$C$230,0),6),"")</f>
      </c>
      <c r="O63" s="121"/>
      <c r="P63" s="124"/>
      <c r="Q63" s="131"/>
      <c r="R63" s="121"/>
      <c r="S63" s="124"/>
      <c r="T63" s="131"/>
      <c r="U63" s="121"/>
      <c r="V63" s="124"/>
      <c r="W63" s="131"/>
      <c r="X63" s="121"/>
      <c r="Y63" s="124"/>
      <c r="Z63" s="131"/>
      <c r="AA63" s="121"/>
      <c r="AB63" s="124"/>
      <c r="AC63" s="131"/>
      <c r="AD63" s="121"/>
      <c r="AE63" s="124"/>
      <c r="AF63" s="131"/>
      <c r="AG63" s="121"/>
      <c r="AH63" s="124"/>
      <c r="AI63" s="131"/>
      <c r="AJ63" s="121"/>
      <c r="AK63" s="124"/>
      <c r="AL63" s="131"/>
      <c r="AM63" s="121"/>
      <c r="AN63" s="124"/>
      <c r="AO63" s="131"/>
      <c r="AP63" s="121"/>
      <c r="AQ63" s="124"/>
      <c r="AR63" s="131"/>
      <c r="AS63" s="121"/>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c r="BZ63" s="130"/>
      <c r="CA63" s="130"/>
      <c r="CB63" s="130"/>
      <c r="CC63" s="130"/>
      <c r="CD63" s="130"/>
      <c r="CE63" s="130"/>
      <c r="CF63" s="130"/>
      <c r="CG63" s="130"/>
      <c r="CH63" s="130"/>
      <c r="CI63" s="130"/>
      <c r="CJ63" s="130"/>
      <c r="CK63" s="130"/>
      <c r="CL63" s="130"/>
      <c r="CM63" s="130"/>
      <c r="CN63" s="130"/>
      <c r="CO63" s="130"/>
      <c r="CP63" s="130"/>
      <c r="CQ63" s="130"/>
      <c r="CR63" s="130"/>
      <c r="CS63" s="130"/>
      <c r="CT63" s="130"/>
      <c r="CU63" s="130"/>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row>
    <row r="64" ht="13" customHeight="1">
      <c r="A64" s="118">
        <v>62</v>
      </c>
      <c r="B64" t="s" s="119">
        <f t="shared" si="0"/>
      </c>
      <c r="C64" s="120"/>
      <c r="D64" t="s" s="121">
        <v>66</v>
      </c>
      <c r="E64" s="122">
        <v>62</v>
      </c>
      <c r="F64" s="121"/>
      <c r="G64" s="123"/>
      <c r="H64" t="s" s="121">
        <f t="shared" si="1"/>
      </c>
      <c r="I64" s="121"/>
      <c r="J64" t="s" s="121">
        <f>IF(B64&lt;&gt;"","A","")</f>
      </c>
      <c r="K64" s="124"/>
      <c r="L64" s="125"/>
      <c r="M64" s="123"/>
      <c r="N64" t="s" s="121">
        <f>_xlfn.IFERROR(INDEX('RBG'!$B$35:$G$230,MATCH("1"&amp;"Spouse",'RBG'!$B$35:$B$230&amp;'RBG'!$C$35:$C$230,0),6),"")</f>
      </c>
      <c r="O64" s="121"/>
      <c r="P64" s="124"/>
      <c r="Q64" s="131"/>
      <c r="R64" s="121"/>
      <c r="S64" s="124"/>
      <c r="T64" s="131"/>
      <c r="U64" s="121"/>
      <c r="V64" s="124"/>
      <c r="W64" s="131"/>
      <c r="X64" s="121"/>
      <c r="Y64" s="124"/>
      <c r="Z64" s="131"/>
      <c r="AA64" s="121"/>
      <c r="AB64" s="124"/>
      <c r="AC64" s="131"/>
      <c r="AD64" s="121"/>
      <c r="AE64" s="124"/>
      <c r="AF64" s="131"/>
      <c r="AG64" s="121"/>
      <c r="AH64" s="124"/>
      <c r="AI64" s="131"/>
      <c r="AJ64" s="121"/>
      <c r="AK64" s="124"/>
      <c r="AL64" s="131"/>
      <c r="AM64" s="121"/>
      <c r="AN64" s="124"/>
      <c r="AO64" s="131"/>
      <c r="AP64" s="121"/>
      <c r="AQ64" s="124"/>
      <c r="AR64" s="131"/>
      <c r="AS64" s="121"/>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0"/>
      <c r="BS64" s="130"/>
      <c r="BT64" s="130"/>
      <c r="BU64" s="130"/>
      <c r="BV64" s="130"/>
      <c r="BW64" s="130"/>
      <c r="BX64" s="130"/>
      <c r="BY64" s="130"/>
      <c r="BZ64" s="130"/>
      <c r="CA64" s="130"/>
      <c r="CB64" s="130"/>
      <c r="CC64" s="130"/>
      <c r="CD64" s="130"/>
      <c r="CE64" s="130"/>
      <c r="CF64" s="130"/>
      <c r="CG64" s="130"/>
      <c r="CH64" s="130"/>
      <c r="CI64" s="130"/>
      <c r="CJ64" s="130"/>
      <c r="CK64" s="130"/>
      <c r="CL64" s="130"/>
      <c r="CM64" s="130"/>
      <c r="CN64" s="130"/>
      <c r="CO64" s="130"/>
      <c r="CP64" s="130"/>
      <c r="CQ64" s="130"/>
      <c r="CR64" s="130"/>
      <c r="CS64" s="130"/>
      <c r="CT64" s="130"/>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row>
    <row r="65" ht="13" customHeight="1">
      <c r="A65" s="118">
        <v>63</v>
      </c>
      <c r="B65" t="s" s="119">
        <f t="shared" si="0"/>
      </c>
      <c r="C65" s="120"/>
      <c r="D65" t="s" s="121">
        <v>66</v>
      </c>
      <c r="E65" s="122">
        <v>63</v>
      </c>
      <c r="F65" s="121"/>
      <c r="G65" s="123"/>
      <c r="H65" t="s" s="121">
        <f t="shared" si="1"/>
      </c>
      <c r="I65" s="121"/>
      <c r="J65" t="s" s="121">
        <f>IF(B65&lt;&gt;"","A","")</f>
      </c>
      <c r="K65" s="124"/>
      <c r="L65" s="125"/>
      <c r="M65" s="123"/>
      <c r="N65" t="s" s="121">
        <f>_xlfn.IFERROR(INDEX('RBG'!$B$35:$G$230,MATCH("1"&amp;"Spouse",'RBG'!$B$35:$B$230&amp;'RBG'!$C$35:$C$230,0),6),"")</f>
      </c>
      <c r="O65" s="121"/>
      <c r="P65" s="124"/>
      <c r="Q65" s="131"/>
      <c r="R65" s="121"/>
      <c r="S65" s="124"/>
      <c r="T65" s="131"/>
      <c r="U65" s="121"/>
      <c r="V65" s="124"/>
      <c r="W65" s="131"/>
      <c r="X65" s="121"/>
      <c r="Y65" s="124"/>
      <c r="Z65" s="131"/>
      <c r="AA65" s="121"/>
      <c r="AB65" s="124"/>
      <c r="AC65" s="131"/>
      <c r="AD65" s="121"/>
      <c r="AE65" s="124"/>
      <c r="AF65" s="131"/>
      <c r="AG65" s="121"/>
      <c r="AH65" s="124"/>
      <c r="AI65" s="131"/>
      <c r="AJ65" s="121"/>
      <c r="AK65" s="124"/>
      <c r="AL65" s="131"/>
      <c r="AM65" s="121"/>
      <c r="AN65" s="124"/>
      <c r="AO65" s="131"/>
      <c r="AP65" s="121"/>
      <c r="AQ65" s="124"/>
      <c r="AR65" s="131"/>
      <c r="AS65" s="121"/>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c r="BZ65" s="130"/>
      <c r="CA65" s="130"/>
      <c r="CB65" s="130"/>
      <c r="CC65" s="130"/>
      <c r="CD65" s="130"/>
      <c r="CE65" s="130"/>
      <c r="CF65" s="130"/>
      <c r="CG65" s="130"/>
      <c r="CH65" s="130"/>
      <c r="CI65" s="130"/>
      <c r="CJ65" s="130"/>
      <c r="CK65" s="130"/>
      <c r="CL65" s="130"/>
      <c r="CM65" s="130"/>
      <c r="CN65" s="130"/>
      <c r="CO65" s="130"/>
      <c r="CP65" s="130"/>
      <c r="CQ65" s="130"/>
      <c r="CR65" s="130"/>
      <c r="CS65" s="130"/>
      <c r="CT65" s="130"/>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row>
    <row r="66" ht="13" customHeight="1">
      <c r="A66" s="118">
        <v>64</v>
      </c>
      <c r="B66" t="s" s="119">
        <f t="shared" si="0"/>
      </c>
      <c r="C66" s="120"/>
      <c r="D66" t="s" s="121">
        <v>66</v>
      </c>
      <c r="E66" s="122">
        <v>64</v>
      </c>
      <c r="F66" s="121"/>
      <c r="G66" s="123"/>
      <c r="H66" t="s" s="121">
        <f t="shared" si="1"/>
      </c>
      <c r="I66" s="121"/>
      <c r="J66" t="s" s="121">
        <f>IF(B66&lt;&gt;"","A","")</f>
      </c>
      <c r="K66" s="124"/>
      <c r="L66" s="125"/>
      <c r="M66" s="123"/>
      <c r="N66" t="s" s="121">
        <f>_xlfn.IFERROR(INDEX('RBG'!$B$35:$G$230,MATCH("1"&amp;"Spouse",'RBG'!$B$35:$B$230&amp;'RBG'!$C$35:$C$230,0),6),"")</f>
      </c>
      <c r="O66" s="121"/>
      <c r="P66" s="124"/>
      <c r="Q66" s="131"/>
      <c r="R66" s="121"/>
      <c r="S66" s="124"/>
      <c r="T66" s="131"/>
      <c r="U66" s="121"/>
      <c r="V66" s="124"/>
      <c r="W66" s="131"/>
      <c r="X66" s="121"/>
      <c r="Y66" s="124"/>
      <c r="Z66" s="131"/>
      <c r="AA66" s="121"/>
      <c r="AB66" s="124"/>
      <c r="AC66" s="131"/>
      <c r="AD66" s="121"/>
      <c r="AE66" s="124"/>
      <c r="AF66" s="131"/>
      <c r="AG66" s="121"/>
      <c r="AH66" s="124"/>
      <c r="AI66" s="131"/>
      <c r="AJ66" s="121"/>
      <c r="AK66" s="124"/>
      <c r="AL66" s="131"/>
      <c r="AM66" s="121"/>
      <c r="AN66" s="124"/>
      <c r="AO66" s="131"/>
      <c r="AP66" s="121"/>
      <c r="AQ66" s="124"/>
      <c r="AR66" s="131"/>
      <c r="AS66" s="121"/>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c r="BZ66" s="130"/>
      <c r="CA66" s="130"/>
      <c r="CB66" s="130"/>
      <c r="CC66" s="130"/>
      <c r="CD66" s="130"/>
      <c r="CE66" s="130"/>
      <c r="CF66" s="130"/>
      <c r="CG66" s="130"/>
      <c r="CH66" s="130"/>
      <c r="CI66" s="130"/>
      <c r="CJ66" s="130"/>
      <c r="CK66" s="130"/>
      <c r="CL66" s="130"/>
      <c r="CM66" s="130"/>
      <c r="CN66" s="130"/>
      <c r="CO66" s="130"/>
      <c r="CP66" s="130"/>
      <c r="CQ66" s="130"/>
      <c r="CR66" s="130"/>
      <c r="CS66" s="130"/>
      <c r="CT66" s="130"/>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row>
    <row r="67" ht="13" customHeight="1">
      <c r="A67" s="118">
        <v>65</v>
      </c>
      <c r="B67" t="s" s="119">
        <f t="shared" si="0"/>
      </c>
      <c r="C67" s="120"/>
      <c r="D67" t="s" s="121">
        <v>66</v>
      </c>
      <c r="E67" s="122">
        <v>65</v>
      </c>
      <c r="F67" s="121"/>
      <c r="G67" s="123"/>
      <c r="H67" t="s" s="121">
        <f t="shared" si="1"/>
      </c>
      <c r="I67" s="121"/>
      <c r="J67" t="s" s="121">
        <f>IF(B67&lt;&gt;"","A","")</f>
      </c>
      <c r="K67" s="124"/>
      <c r="L67" s="125"/>
      <c r="M67" s="123"/>
      <c r="N67" t="s" s="121">
        <f>_xlfn.IFERROR(INDEX('RBG'!$B$35:$G$230,MATCH("1"&amp;"Spouse",'RBG'!$B$35:$B$230&amp;'RBG'!$C$35:$C$230,0),6),"")</f>
      </c>
      <c r="O67" s="121"/>
      <c r="P67" s="124"/>
      <c r="Q67" s="131"/>
      <c r="R67" s="121"/>
      <c r="S67" s="124"/>
      <c r="T67" s="131"/>
      <c r="U67" s="121"/>
      <c r="V67" s="124"/>
      <c r="W67" s="131"/>
      <c r="X67" s="121"/>
      <c r="Y67" s="124"/>
      <c r="Z67" s="131"/>
      <c r="AA67" s="121"/>
      <c r="AB67" s="124"/>
      <c r="AC67" s="131"/>
      <c r="AD67" s="121"/>
      <c r="AE67" s="124"/>
      <c r="AF67" s="131"/>
      <c r="AG67" s="121"/>
      <c r="AH67" s="124"/>
      <c r="AI67" s="131"/>
      <c r="AJ67" s="121"/>
      <c r="AK67" s="124"/>
      <c r="AL67" s="131"/>
      <c r="AM67" s="121"/>
      <c r="AN67" s="124"/>
      <c r="AO67" s="131"/>
      <c r="AP67" s="121"/>
      <c r="AQ67" s="124"/>
      <c r="AR67" s="131"/>
      <c r="AS67" s="121"/>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c r="BZ67" s="130"/>
      <c r="CA67" s="130"/>
      <c r="CB67" s="130"/>
      <c r="CC67" s="130"/>
      <c r="CD67" s="130"/>
      <c r="CE67" s="130"/>
      <c r="CF67" s="130"/>
      <c r="CG67" s="130"/>
      <c r="CH67" s="130"/>
      <c r="CI67" s="130"/>
      <c r="CJ67" s="130"/>
      <c r="CK67" s="130"/>
      <c r="CL67" s="130"/>
      <c r="CM67" s="130"/>
      <c r="CN67" s="130"/>
      <c r="CO67" s="130"/>
      <c r="CP67" s="130"/>
      <c r="CQ67" s="130"/>
      <c r="CR67" s="130"/>
      <c r="CS67" s="130"/>
      <c r="CT67" s="130"/>
      <c r="CU67" s="130"/>
      <c r="CV67" s="130"/>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0"/>
      <c r="FX67" s="130"/>
    </row>
    <row r="68" ht="13" customHeight="1">
      <c r="A68" s="118">
        <v>66</v>
      </c>
      <c r="B68" t="s" s="119">
        <f t="shared" si="0"/>
      </c>
      <c r="C68" s="120"/>
      <c r="D68" t="s" s="121">
        <v>66</v>
      </c>
      <c r="E68" s="122">
        <v>66</v>
      </c>
      <c r="F68" s="121"/>
      <c r="G68" s="123"/>
      <c r="H68" t="s" s="121">
        <f t="shared" si="1"/>
      </c>
      <c r="I68" s="121"/>
      <c r="J68" t="s" s="121">
        <f>IF(B68&lt;&gt;"","A","")</f>
      </c>
      <c r="K68" s="124"/>
      <c r="L68" s="125"/>
      <c r="M68" s="123"/>
      <c r="N68" t="s" s="121">
        <f>_xlfn.IFERROR(INDEX('RBG'!$B$35:$G$230,MATCH("1"&amp;"Spouse",'RBG'!$B$35:$B$230&amp;'RBG'!$C$35:$C$230,0),6),"")</f>
      </c>
      <c r="O68" s="121"/>
      <c r="P68" s="124"/>
      <c r="Q68" s="131"/>
      <c r="R68" s="121"/>
      <c r="S68" s="124"/>
      <c r="T68" s="131"/>
      <c r="U68" s="121"/>
      <c r="V68" s="124"/>
      <c r="W68" s="131"/>
      <c r="X68" s="121"/>
      <c r="Y68" s="124"/>
      <c r="Z68" s="131"/>
      <c r="AA68" s="121"/>
      <c r="AB68" s="124"/>
      <c r="AC68" s="131"/>
      <c r="AD68" s="121"/>
      <c r="AE68" s="124"/>
      <c r="AF68" s="131"/>
      <c r="AG68" s="121"/>
      <c r="AH68" s="124"/>
      <c r="AI68" s="131"/>
      <c r="AJ68" s="121"/>
      <c r="AK68" s="124"/>
      <c r="AL68" s="131"/>
      <c r="AM68" s="121"/>
      <c r="AN68" s="124"/>
      <c r="AO68" s="131"/>
      <c r="AP68" s="121"/>
      <c r="AQ68" s="124"/>
      <c r="AR68" s="131"/>
      <c r="AS68" s="121"/>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c r="BZ68" s="130"/>
      <c r="CA68" s="130"/>
      <c r="CB68" s="130"/>
      <c r="CC68" s="130"/>
      <c r="CD68" s="130"/>
      <c r="CE68" s="130"/>
      <c r="CF68" s="130"/>
      <c r="CG68" s="130"/>
      <c r="CH68" s="130"/>
      <c r="CI68" s="130"/>
      <c r="CJ68" s="130"/>
      <c r="CK68" s="130"/>
      <c r="CL68" s="130"/>
      <c r="CM68" s="130"/>
      <c r="CN68" s="130"/>
      <c r="CO68" s="130"/>
      <c r="CP68" s="130"/>
      <c r="CQ68" s="130"/>
      <c r="CR68" s="130"/>
      <c r="CS68" s="130"/>
      <c r="CT68" s="130"/>
      <c r="CU68" s="130"/>
      <c r="CV68" s="130"/>
      <c r="CW68" s="130"/>
      <c r="CX68" s="130"/>
      <c r="CY68" s="130"/>
      <c r="CZ68" s="130"/>
      <c r="DA68" s="130"/>
      <c r="DB68" s="130"/>
      <c r="DC68" s="130"/>
      <c r="DD68" s="130"/>
      <c r="DE68" s="130"/>
      <c r="DF68" s="130"/>
      <c r="DG68" s="130"/>
      <c r="DH68" s="130"/>
      <c r="DI68" s="130"/>
      <c r="DJ68" s="130"/>
      <c r="DK68" s="130"/>
      <c r="DL68" s="130"/>
      <c r="DM68" s="130"/>
      <c r="DN68" s="130"/>
      <c r="DO68" s="130"/>
      <c r="DP68" s="130"/>
      <c r="DQ68" s="130"/>
      <c r="DR68" s="130"/>
      <c r="DS68" s="130"/>
      <c r="DT68" s="130"/>
      <c r="DU68" s="130"/>
      <c r="DV68" s="130"/>
      <c r="DW68" s="130"/>
      <c r="DX68" s="130"/>
      <c r="DY68" s="130"/>
      <c r="DZ68" s="130"/>
      <c r="EA68" s="130"/>
      <c r="EB68" s="130"/>
      <c r="EC68" s="130"/>
      <c r="ED68" s="130"/>
      <c r="EE68" s="130"/>
      <c r="EF68" s="130"/>
      <c r="EG68" s="130"/>
      <c r="EH68" s="130"/>
      <c r="EI68" s="130"/>
      <c r="EJ68" s="130"/>
      <c r="EK68" s="130"/>
      <c r="EL68" s="130"/>
      <c r="EM68" s="130"/>
      <c r="EN68" s="130"/>
      <c r="EO68" s="130"/>
      <c r="EP68" s="130"/>
      <c r="EQ68" s="130"/>
      <c r="ER68" s="130"/>
      <c r="ES68" s="130"/>
      <c r="ET68" s="130"/>
      <c r="EU68" s="130"/>
      <c r="EV68" s="130"/>
      <c r="EW68" s="130"/>
      <c r="EX68" s="130"/>
      <c r="EY68" s="130"/>
      <c r="EZ68" s="130"/>
      <c r="FA68" s="130"/>
      <c r="FB68" s="130"/>
      <c r="FC68" s="130"/>
      <c r="FD68" s="130"/>
      <c r="FE68" s="130"/>
      <c r="FF68" s="130"/>
      <c r="FG68" s="130"/>
      <c r="FH68" s="130"/>
      <c r="FI68" s="130"/>
      <c r="FJ68" s="130"/>
      <c r="FK68" s="130"/>
      <c r="FL68" s="130"/>
      <c r="FM68" s="130"/>
      <c r="FN68" s="130"/>
      <c r="FO68" s="130"/>
      <c r="FP68" s="130"/>
      <c r="FQ68" s="130"/>
      <c r="FR68" s="130"/>
      <c r="FS68" s="130"/>
      <c r="FT68" s="130"/>
      <c r="FU68" s="130"/>
      <c r="FV68" s="130"/>
      <c r="FW68" s="130"/>
      <c r="FX68" s="130"/>
    </row>
    <row r="69" ht="13" customHeight="1">
      <c r="A69" s="118">
        <v>67</v>
      </c>
      <c r="B69" t="s" s="119">
        <f t="shared" si="0"/>
      </c>
      <c r="C69" s="120"/>
      <c r="D69" t="s" s="121">
        <v>66</v>
      </c>
      <c r="E69" s="122">
        <v>67</v>
      </c>
      <c r="F69" s="121"/>
      <c r="G69" s="123"/>
      <c r="H69" t="s" s="121">
        <f t="shared" si="1"/>
      </c>
      <c r="I69" s="121"/>
      <c r="J69" t="s" s="121">
        <f>IF(B69&lt;&gt;"","A","")</f>
      </c>
      <c r="K69" s="124"/>
      <c r="L69" s="125"/>
      <c r="M69" s="123"/>
      <c r="N69" t="s" s="121">
        <f>_xlfn.IFERROR(INDEX('RBG'!$B$35:$G$230,MATCH("1"&amp;"Spouse",'RBG'!$B$35:$B$230&amp;'RBG'!$C$35:$C$230,0),6),"")</f>
      </c>
      <c r="O69" s="121"/>
      <c r="P69" s="124"/>
      <c r="Q69" s="131"/>
      <c r="R69" s="121"/>
      <c r="S69" s="124"/>
      <c r="T69" s="131"/>
      <c r="U69" s="121"/>
      <c r="V69" s="124"/>
      <c r="W69" s="131"/>
      <c r="X69" s="121"/>
      <c r="Y69" s="124"/>
      <c r="Z69" s="131"/>
      <c r="AA69" s="121"/>
      <c r="AB69" s="124"/>
      <c r="AC69" s="131"/>
      <c r="AD69" s="121"/>
      <c r="AE69" s="124"/>
      <c r="AF69" s="131"/>
      <c r="AG69" s="121"/>
      <c r="AH69" s="124"/>
      <c r="AI69" s="131"/>
      <c r="AJ69" s="121"/>
      <c r="AK69" s="124"/>
      <c r="AL69" s="131"/>
      <c r="AM69" s="121"/>
      <c r="AN69" s="124"/>
      <c r="AO69" s="131"/>
      <c r="AP69" s="121"/>
      <c r="AQ69" s="124"/>
      <c r="AR69" s="131"/>
      <c r="AS69" s="121"/>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0"/>
      <c r="BZ69" s="130"/>
      <c r="CA69" s="130"/>
      <c r="CB69" s="130"/>
      <c r="CC69" s="130"/>
      <c r="CD69" s="130"/>
      <c r="CE69" s="130"/>
      <c r="CF69" s="130"/>
      <c r="CG69" s="130"/>
      <c r="CH69" s="130"/>
      <c r="CI69" s="130"/>
      <c r="CJ69" s="130"/>
      <c r="CK69" s="130"/>
      <c r="CL69" s="130"/>
      <c r="CM69" s="130"/>
      <c r="CN69" s="130"/>
      <c r="CO69" s="130"/>
      <c r="CP69" s="130"/>
      <c r="CQ69" s="130"/>
      <c r="CR69" s="130"/>
      <c r="CS69" s="130"/>
      <c r="CT69" s="130"/>
      <c r="CU69" s="130"/>
      <c r="CV69" s="130"/>
      <c r="CW69" s="130"/>
      <c r="CX69" s="130"/>
      <c r="CY69" s="130"/>
      <c r="CZ69" s="130"/>
      <c r="DA69" s="130"/>
      <c r="DB69" s="130"/>
      <c r="DC69" s="130"/>
      <c r="DD69" s="130"/>
      <c r="DE69" s="130"/>
      <c r="DF69" s="130"/>
      <c r="DG69" s="130"/>
      <c r="DH69" s="130"/>
      <c r="DI69" s="130"/>
      <c r="DJ69" s="130"/>
      <c r="DK69" s="130"/>
      <c r="DL69" s="130"/>
      <c r="DM69" s="130"/>
      <c r="DN69" s="130"/>
      <c r="DO69" s="130"/>
      <c r="DP69" s="130"/>
      <c r="DQ69" s="130"/>
      <c r="DR69" s="130"/>
      <c r="DS69" s="130"/>
      <c r="DT69" s="130"/>
      <c r="DU69" s="130"/>
      <c r="DV69" s="130"/>
      <c r="DW69" s="130"/>
      <c r="DX69" s="130"/>
      <c r="DY69" s="130"/>
      <c r="DZ69" s="130"/>
      <c r="EA69" s="130"/>
      <c r="EB69" s="130"/>
      <c r="EC69" s="130"/>
      <c r="ED69" s="130"/>
      <c r="EE69" s="130"/>
      <c r="EF69" s="130"/>
      <c r="EG69" s="130"/>
      <c r="EH69" s="130"/>
      <c r="EI69" s="130"/>
      <c r="EJ69" s="130"/>
      <c r="EK69" s="130"/>
      <c r="EL69" s="130"/>
      <c r="EM69" s="130"/>
      <c r="EN69" s="130"/>
      <c r="EO69" s="130"/>
      <c r="EP69" s="130"/>
      <c r="EQ69" s="130"/>
      <c r="ER69" s="130"/>
      <c r="ES69" s="130"/>
      <c r="ET69" s="130"/>
      <c r="EU69" s="130"/>
      <c r="EV69" s="130"/>
      <c r="EW69" s="130"/>
      <c r="EX69" s="130"/>
      <c r="EY69" s="130"/>
      <c r="EZ69" s="130"/>
      <c r="FA69" s="130"/>
      <c r="FB69" s="130"/>
      <c r="FC69" s="130"/>
      <c r="FD69" s="130"/>
      <c r="FE69" s="130"/>
      <c r="FF69" s="130"/>
      <c r="FG69" s="130"/>
      <c r="FH69" s="130"/>
      <c r="FI69" s="130"/>
      <c r="FJ69" s="130"/>
      <c r="FK69" s="130"/>
      <c r="FL69" s="130"/>
      <c r="FM69" s="130"/>
      <c r="FN69" s="130"/>
      <c r="FO69" s="130"/>
      <c r="FP69" s="130"/>
      <c r="FQ69" s="130"/>
      <c r="FR69" s="130"/>
      <c r="FS69" s="130"/>
      <c r="FT69" s="130"/>
      <c r="FU69" s="130"/>
      <c r="FV69" s="130"/>
      <c r="FW69" s="130"/>
      <c r="FX69" s="130"/>
    </row>
    <row r="70" ht="13" customHeight="1">
      <c r="A70" s="118">
        <v>68</v>
      </c>
      <c r="B70" t="s" s="119">
        <f t="shared" si="0"/>
      </c>
      <c r="C70" s="120"/>
      <c r="D70" t="s" s="121">
        <v>66</v>
      </c>
      <c r="E70" s="122">
        <v>68</v>
      </c>
      <c r="F70" s="121"/>
      <c r="G70" s="123"/>
      <c r="H70" t="s" s="121">
        <f t="shared" si="1"/>
      </c>
      <c r="I70" s="121"/>
      <c r="J70" t="s" s="121">
        <f>IF(B70&lt;&gt;"","A","")</f>
      </c>
      <c r="K70" s="124"/>
      <c r="L70" s="125"/>
      <c r="M70" s="123"/>
      <c r="N70" t="s" s="121">
        <f>_xlfn.IFERROR(INDEX('RBG'!$B$35:$G$230,MATCH("1"&amp;"Spouse",'RBG'!$B$35:$B$230&amp;'RBG'!$C$35:$C$230,0),6),"")</f>
      </c>
      <c r="O70" s="121"/>
      <c r="P70" s="124"/>
      <c r="Q70" s="131"/>
      <c r="R70" s="121"/>
      <c r="S70" s="124"/>
      <c r="T70" s="131"/>
      <c r="U70" s="121"/>
      <c r="V70" s="124"/>
      <c r="W70" s="131"/>
      <c r="X70" s="121"/>
      <c r="Y70" s="124"/>
      <c r="Z70" s="131"/>
      <c r="AA70" s="121"/>
      <c r="AB70" s="124"/>
      <c r="AC70" s="131"/>
      <c r="AD70" s="121"/>
      <c r="AE70" s="124"/>
      <c r="AF70" s="131"/>
      <c r="AG70" s="121"/>
      <c r="AH70" s="124"/>
      <c r="AI70" s="131"/>
      <c r="AJ70" s="121"/>
      <c r="AK70" s="124"/>
      <c r="AL70" s="131"/>
      <c r="AM70" s="121"/>
      <c r="AN70" s="124"/>
      <c r="AO70" s="131"/>
      <c r="AP70" s="121"/>
      <c r="AQ70" s="124"/>
      <c r="AR70" s="131"/>
      <c r="AS70" s="121"/>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c r="BZ70" s="130"/>
      <c r="CA70" s="130"/>
      <c r="CB70" s="130"/>
      <c r="CC70" s="130"/>
      <c r="CD70" s="130"/>
      <c r="CE70" s="130"/>
      <c r="CF70" s="130"/>
      <c r="CG70" s="130"/>
      <c r="CH70" s="130"/>
      <c r="CI70" s="130"/>
      <c r="CJ70" s="130"/>
      <c r="CK70" s="130"/>
      <c r="CL70" s="130"/>
      <c r="CM70" s="130"/>
      <c r="CN70" s="130"/>
      <c r="CO70" s="130"/>
      <c r="CP70" s="130"/>
      <c r="CQ70" s="130"/>
      <c r="CR70" s="130"/>
      <c r="CS70" s="130"/>
      <c r="CT70" s="130"/>
      <c r="CU70" s="130"/>
      <c r="CV70" s="130"/>
      <c r="CW70" s="130"/>
      <c r="CX70" s="130"/>
      <c r="CY70" s="130"/>
      <c r="CZ70" s="130"/>
      <c r="DA70" s="130"/>
      <c r="DB70" s="130"/>
      <c r="DC70" s="130"/>
      <c r="DD70" s="130"/>
      <c r="DE70" s="130"/>
      <c r="DF70" s="130"/>
      <c r="DG70" s="130"/>
      <c r="DH70" s="130"/>
      <c r="DI70" s="130"/>
      <c r="DJ70" s="130"/>
      <c r="DK70" s="130"/>
      <c r="DL70" s="130"/>
      <c r="DM70" s="130"/>
      <c r="DN70" s="130"/>
      <c r="DO70" s="130"/>
      <c r="DP70" s="130"/>
      <c r="DQ70" s="130"/>
      <c r="DR70" s="130"/>
      <c r="DS70" s="130"/>
      <c r="DT70" s="130"/>
      <c r="DU70" s="130"/>
      <c r="DV70" s="130"/>
      <c r="DW70" s="130"/>
      <c r="DX70" s="130"/>
      <c r="DY70" s="130"/>
      <c r="DZ70" s="130"/>
      <c r="EA70" s="130"/>
      <c r="EB70" s="130"/>
      <c r="EC70" s="130"/>
      <c r="ED70" s="130"/>
      <c r="EE70" s="130"/>
      <c r="EF70" s="130"/>
      <c r="EG70" s="130"/>
      <c r="EH70" s="130"/>
      <c r="EI70" s="130"/>
      <c r="EJ70" s="130"/>
      <c r="EK70" s="130"/>
      <c r="EL70" s="130"/>
      <c r="EM70" s="130"/>
      <c r="EN70" s="130"/>
      <c r="EO70" s="130"/>
      <c r="EP70" s="130"/>
      <c r="EQ70" s="130"/>
      <c r="ER70" s="130"/>
      <c r="ES70" s="130"/>
      <c r="ET70" s="130"/>
      <c r="EU70" s="130"/>
      <c r="EV70" s="130"/>
      <c r="EW70" s="130"/>
      <c r="EX70" s="130"/>
      <c r="EY70" s="130"/>
      <c r="EZ70" s="130"/>
      <c r="FA70" s="130"/>
      <c r="FB70" s="130"/>
      <c r="FC70" s="130"/>
      <c r="FD70" s="130"/>
      <c r="FE70" s="130"/>
      <c r="FF70" s="130"/>
      <c r="FG70" s="130"/>
      <c r="FH70" s="130"/>
      <c r="FI70" s="130"/>
      <c r="FJ70" s="130"/>
      <c r="FK70" s="130"/>
      <c r="FL70" s="130"/>
      <c r="FM70" s="130"/>
      <c r="FN70" s="130"/>
      <c r="FO70" s="130"/>
      <c r="FP70" s="130"/>
      <c r="FQ70" s="130"/>
      <c r="FR70" s="130"/>
      <c r="FS70" s="130"/>
      <c r="FT70" s="130"/>
      <c r="FU70" s="130"/>
      <c r="FV70" s="130"/>
      <c r="FW70" s="130"/>
      <c r="FX70" s="130"/>
    </row>
    <row r="71" ht="13" customHeight="1">
      <c r="A71" s="118">
        <v>69</v>
      </c>
      <c r="B71" t="s" s="119">
        <f t="shared" si="0"/>
      </c>
      <c r="C71" s="120"/>
      <c r="D71" t="s" s="121">
        <v>66</v>
      </c>
      <c r="E71" s="122">
        <v>69</v>
      </c>
      <c r="F71" s="121"/>
      <c r="G71" s="123"/>
      <c r="H71" t="s" s="121">
        <f t="shared" si="1"/>
      </c>
      <c r="I71" s="121"/>
      <c r="J71" t="s" s="121">
        <f>IF(B71&lt;&gt;"","A","")</f>
      </c>
      <c r="K71" s="124"/>
      <c r="L71" s="125"/>
      <c r="M71" s="123"/>
      <c r="N71" t="s" s="121">
        <f>_xlfn.IFERROR(INDEX('RBG'!$B$35:$G$230,MATCH("1"&amp;"Spouse",'RBG'!$B$35:$B$230&amp;'RBG'!$C$35:$C$230,0),6),"")</f>
      </c>
      <c r="O71" s="121"/>
      <c r="P71" s="124"/>
      <c r="Q71" s="131"/>
      <c r="R71" s="121"/>
      <c r="S71" s="124"/>
      <c r="T71" s="131"/>
      <c r="U71" s="121"/>
      <c r="V71" s="124"/>
      <c r="W71" s="131"/>
      <c r="X71" s="121"/>
      <c r="Y71" s="124"/>
      <c r="Z71" s="131"/>
      <c r="AA71" s="121"/>
      <c r="AB71" s="124"/>
      <c r="AC71" s="131"/>
      <c r="AD71" s="121"/>
      <c r="AE71" s="124"/>
      <c r="AF71" s="131"/>
      <c r="AG71" s="121"/>
      <c r="AH71" s="124"/>
      <c r="AI71" s="131"/>
      <c r="AJ71" s="121"/>
      <c r="AK71" s="124"/>
      <c r="AL71" s="131"/>
      <c r="AM71" s="121"/>
      <c r="AN71" s="124"/>
      <c r="AO71" s="131"/>
      <c r="AP71" s="121"/>
      <c r="AQ71" s="124"/>
      <c r="AR71" s="131"/>
      <c r="AS71" s="121"/>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c r="BZ71" s="130"/>
      <c r="CA71" s="130"/>
      <c r="CB71" s="130"/>
      <c r="CC71" s="130"/>
      <c r="CD71" s="130"/>
      <c r="CE71" s="130"/>
      <c r="CF71" s="130"/>
      <c r="CG71" s="130"/>
      <c r="CH71" s="130"/>
      <c r="CI71" s="130"/>
      <c r="CJ71" s="130"/>
      <c r="CK71" s="130"/>
      <c r="CL71" s="130"/>
      <c r="CM71" s="130"/>
      <c r="CN71" s="130"/>
      <c r="CO71" s="130"/>
      <c r="CP71" s="130"/>
      <c r="CQ71" s="130"/>
      <c r="CR71" s="130"/>
      <c r="CS71" s="130"/>
      <c r="CT71" s="130"/>
      <c r="CU71" s="130"/>
      <c r="CV71" s="130"/>
      <c r="CW71" s="130"/>
      <c r="CX71" s="130"/>
      <c r="CY71" s="130"/>
      <c r="CZ71" s="130"/>
      <c r="DA71" s="130"/>
      <c r="DB71" s="130"/>
      <c r="DC71" s="130"/>
      <c r="DD71" s="130"/>
      <c r="DE71" s="130"/>
      <c r="DF71" s="130"/>
      <c r="DG71" s="130"/>
      <c r="DH71" s="130"/>
      <c r="DI71" s="130"/>
      <c r="DJ71" s="130"/>
      <c r="DK71" s="130"/>
      <c r="DL71" s="130"/>
      <c r="DM71" s="130"/>
      <c r="DN71" s="130"/>
      <c r="DO71" s="130"/>
      <c r="DP71" s="130"/>
      <c r="DQ71" s="130"/>
      <c r="DR71" s="130"/>
      <c r="DS71" s="130"/>
      <c r="DT71" s="130"/>
      <c r="DU71" s="130"/>
      <c r="DV71" s="130"/>
      <c r="DW71" s="130"/>
      <c r="DX71" s="130"/>
      <c r="DY71" s="130"/>
      <c r="DZ71" s="130"/>
      <c r="EA71" s="130"/>
      <c r="EB71" s="130"/>
      <c r="EC71" s="130"/>
      <c r="ED71" s="130"/>
      <c r="EE71" s="130"/>
      <c r="EF71" s="130"/>
      <c r="EG71" s="130"/>
      <c r="EH71" s="130"/>
      <c r="EI71" s="130"/>
      <c r="EJ71" s="130"/>
      <c r="EK71" s="130"/>
      <c r="EL71" s="130"/>
      <c r="EM71" s="130"/>
      <c r="EN71" s="130"/>
      <c r="EO71" s="130"/>
      <c r="EP71" s="130"/>
      <c r="EQ71" s="130"/>
      <c r="ER71" s="130"/>
      <c r="ES71" s="130"/>
      <c r="ET71" s="130"/>
      <c r="EU71" s="130"/>
      <c r="EV71" s="130"/>
      <c r="EW71" s="130"/>
      <c r="EX71" s="130"/>
      <c r="EY71" s="130"/>
      <c r="EZ71" s="130"/>
      <c r="FA71" s="130"/>
      <c r="FB71" s="130"/>
      <c r="FC71" s="130"/>
      <c r="FD71" s="130"/>
      <c r="FE71" s="130"/>
      <c r="FF71" s="130"/>
      <c r="FG71" s="130"/>
      <c r="FH71" s="130"/>
      <c r="FI71" s="130"/>
      <c r="FJ71" s="130"/>
      <c r="FK71" s="130"/>
      <c r="FL71" s="130"/>
      <c r="FM71" s="130"/>
      <c r="FN71" s="130"/>
      <c r="FO71" s="130"/>
      <c r="FP71" s="130"/>
      <c r="FQ71" s="130"/>
      <c r="FR71" s="130"/>
      <c r="FS71" s="130"/>
      <c r="FT71" s="130"/>
      <c r="FU71" s="130"/>
      <c r="FV71" s="130"/>
      <c r="FW71" s="130"/>
      <c r="FX71" s="130"/>
    </row>
    <row r="72" ht="13" customHeight="1">
      <c r="A72" s="118">
        <v>70</v>
      </c>
      <c r="B72" t="s" s="119">
        <f t="shared" si="0"/>
      </c>
      <c r="C72" s="120"/>
      <c r="D72" t="s" s="121">
        <v>66</v>
      </c>
      <c r="E72" s="122">
        <v>70</v>
      </c>
      <c r="F72" s="121"/>
      <c r="G72" s="123"/>
      <c r="H72" t="s" s="121">
        <f t="shared" si="1"/>
      </c>
      <c r="I72" s="121"/>
      <c r="J72" t="s" s="121">
        <f>IF(B72&lt;&gt;"","A","")</f>
      </c>
      <c r="K72" s="124"/>
      <c r="L72" s="125"/>
      <c r="M72" s="123"/>
      <c r="N72" t="s" s="121">
        <f>_xlfn.IFERROR(INDEX('RBG'!$B$35:$G$230,MATCH("1"&amp;"Spouse",'RBG'!$B$35:$B$230&amp;'RBG'!$C$35:$C$230,0),6),"")</f>
      </c>
      <c r="O72" s="121"/>
      <c r="P72" s="124"/>
      <c r="Q72" s="131"/>
      <c r="R72" s="121"/>
      <c r="S72" s="124"/>
      <c r="T72" s="131"/>
      <c r="U72" s="121"/>
      <c r="V72" s="124"/>
      <c r="W72" s="131"/>
      <c r="X72" s="121"/>
      <c r="Y72" s="124"/>
      <c r="Z72" s="131"/>
      <c r="AA72" s="121"/>
      <c r="AB72" s="124"/>
      <c r="AC72" s="131"/>
      <c r="AD72" s="121"/>
      <c r="AE72" s="124"/>
      <c r="AF72" s="131"/>
      <c r="AG72" s="121"/>
      <c r="AH72" s="124"/>
      <c r="AI72" s="131"/>
      <c r="AJ72" s="121"/>
      <c r="AK72" s="124"/>
      <c r="AL72" s="131"/>
      <c r="AM72" s="121"/>
      <c r="AN72" s="124"/>
      <c r="AO72" s="131"/>
      <c r="AP72" s="121"/>
      <c r="AQ72" s="124"/>
      <c r="AR72" s="131"/>
      <c r="AS72" s="121"/>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c r="BZ72" s="130"/>
      <c r="CA72" s="130"/>
      <c r="CB72" s="130"/>
      <c r="CC72" s="130"/>
      <c r="CD72" s="130"/>
      <c r="CE72" s="130"/>
      <c r="CF72" s="130"/>
      <c r="CG72" s="130"/>
      <c r="CH72" s="130"/>
      <c r="CI72" s="130"/>
      <c r="CJ72" s="130"/>
      <c r="CK72" s="130"/>
      <c r="CL72" s="130"/>
      <c r="CM72" s="130"/>
      <c r="CN72" s="130"/>
      <c r="CO72" s="130"/>
      <c r="CP72" s="130"/>
      <c r="CQ72" s="130"/>
      <c r="CR72" s="130"/>
      <c r="CS72" s="130"/>
      <c r="CT72" s="130"/>
      <c r="CU72" s="130"/>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row>
    <row r="73" ht="13" customHeight="1">
      <c r="A73" s="118">
        <v>71</v>
      </c>
      <c r="B73" t="s" s="119">
        <f t="shared" si="0"/>
      </c>
      <c r="C73" s="120"/>
      <c r="D73" t="s" s="121">
        <v>66</v>
      </c>
      <c r="E73" s="122">
        <v>71</v>
      </c>
      <c r="F73" s="121"/>
      <c r="G73" s="123"/>
      <c r="H73" t="s" s="121">
        <f t="shared" si="1"/>
      </c>
      <c r="I73" s="121"/>
      <c r="J73" t="s" s="121">
        <f>IF(B73&lt;&gt;"","A","")</f>
      </c>
      <c r="K73" s="124"/>
      <c r="L73" s="125"/>
      <c r="M73" s="123"/>
      <c r="N73" t="s" s="121">
        <f>_xlfn.IFERROR(INDEX('RBG'!$B$35:$G$230,MATCH("1"&amp;"Spouse",'RBG'!$B$35:$B$230&amp;'RBG'!$C$35:$C$230,0),6),"")</f>
      </c>
      <c r="O73" s="121"/>
      <c r="P73" s="124"/>
      <c r="Q73" s="131"/>
      <c r="R73" s="121"/>
      <c r="S73" s="124"/>
      <c r="T73" s="131"/>
      <c r="U73" s="121"/>
      <c r="V73" s="124"/>
      <c r="W73" s="131"/>
      <c r="X73" s="121"/>
      <c r="Y73" s="124"/>
      <c r="Z73" s="131"/>
      <c r="AA73" s="121"/>
      <c r="AB73" s="124"/>
      <c r="AC73" s="131"/>
      <c r="AD73" s="121"/>
      <c r="AE73" s="124"/>
      <c r="AF73" s="131"/>
      <c r="AG73" s="121"/>
      <c r="AH73" s="124"/>
      <c r="AI73" s="131"/>
      <c r="AJ73" s="121"/>
      <c r="AK73" s="124"/>
      <c r="AL73" s="131"/>
      <c r="AM73" s="121"/>
      <c r="AN73" s="124"/>
      <c r="AO73" s="131"/>
      <c r="AP73" s="121"/>
      <c r="AQ73" s="124"/>
      <c r="AR73" s="131"/>
      <c r="AS73" s="121"/>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c r="BZ73" s="130"/>
      <c r="CA73" s="130"/>
      <c r="CB73" s="130"/>
      <c r="CC73" s="130"/>
      <c r="CD73" s="130"/>
      <c r="CE73" s="130"/>
      <c r="CF73" s="130"/>
      <c r="CG73" s="130"/>
      <c r="CH73" s="130"/>
      <c r="CI73" s="130"/>
      <c r="CJ73" s="130"/>
      <c r="CK73" s="130"/>
      <c r="CL73" s="130"/>
      <c r="CM73" s="130"/>
      <c r="CN73" s="130"/>
      <c r="CO73" s="130"/>
      <c r="CP73" s="130"/>
      <c r="CQ73" s="130"/>
      <c r="CR73" s="130"/>
      <c r="CS73" s="130"/>
      <c r="CT73" s="130"/>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row>
    <row r="74" ht="13" customHeight="1">
      <c r="A74" s="118">
        <v>72</v>
      </c>
      <c r="B74" t="s" s="119">
        <f t="shared" si="0"/>
      </c>
      <c r="C74" s="120"/>
      <c r="D74" t="s" s="121">
        <v>66</v>
      </c>
      <c r="E74" s="122">
        <v>72</v>
      </c>
      <c r="F74" s="121"/>
      <c r="G74" s="123"/>
      <c r="H74" t="s" s="121">
        <f t="shared" si="1"/>
      </c>
      <c r="I74" s="121"/>
      <c r="J74" t="s" s="121">
        <f>IF(B74&lt;&gt;"","A","")</f>
      </c>
      <c r="K74" s="124"/>
      <c r="L74" s="125"/>
      <c r="M74" s="123"/>
      <c r="N74" t="s" s="121">
        <f>_xlfn.IFERROR(INDEX('RBG'!$B$35:$G$230,MATCH("1"&amp;"Spouse",'RBG'!$B$35:$B$230&amp;'RBG'!$C$35:$C$230,0),6),"")</f>
      </c>
      <c r="O74" s="121"/>
      <c r="P74" s="124"/>
      <c r="Q74" s="131"/>
      <c r="R74" s="121"/>
      <c r="S74" s="124"/>
      <c r="T74" s="131"/>
      <c r="U74" s="121"/>
      <c r="V74" s="124"/>
      <c r="W74" s="131"/>
      <c r="X74" s="121"/>
      <c r="Y74" s="124"/>
      <c r="Z74" s="131"/>
      <c r="AA74" s="121"/>
      <c r="AB74" s="124"/>
      <c r="AC74" s="131"/>
      <c r="AD74" s="121"/>
      <c r="AE74" s="124"/>
      <c r="AF74" s="131"/>
      <c r="AG74" s="121"/>
      <c r="AH74" s="124"/>
      <c r="AI74" s="131"/>
      <c r="AJ74" s="121"/>
      <c r="AK74" s="124"/>
      <c r="AL74" s="131"/>
      <c r="AM74" s="121"/>
      <c r="AN74" s="124"/>
      <c r="AO74" s="131"/>
      <c r="AP74" s="121"/>
      <c r="AQ74" s="124"/>
      <c r="AR74" s="131"/>
      <c r="AS74" s="121"/>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c r="BZ74" s="130"/>
      <c r="CA74" s="130"/>
      <c r="CB74" s="130"/>
      <c r="CC74" s="130"/>
      <c r="CD74" s="130"/>
      <c r="CE74" s="130"/>
      <c r="CF74" s="130"/>
      <c r="CG74" s="130"/>
      <c r="CH74" s="130"/>
      <c r="CI74" s="130"/>
      <c r="CJ74" s="130"/>
      <c r="CK74" s="130"/>
      <c r="CL74" s="130"/>
      <c r="CM74" s="130"/>
      <c r="CN74" s="130"/>
      <c r="CO74" s="130"/>
      <c r="CP74" s="130"/>
      <c r="CQ74" s="130"/>
      <c r="CR74" s="130"/>
      <c r="CS74" s="130"/>
      <c r="CT74" s="130"/>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row>
    <row r="75" ht="13" customHeight="1">
      <c r="A75" s="118">
        <v>73</v>
      </c>
      <c r="B75" t="s" s="119">
        <f t="shared" si="0"/>
      </c>
      <c r="C75" s="120"/>
      <c r="D75" t="s" s="121">
        <v>66</v>
      </c>
      <c r="E75" s="122">
        <v>73</v>
      </c>
      <c r="F75" s="121"/>
      <c r="G75" s="123"/>
      <c r="H75" t="s" s="121">
        <f t="shared" si="1"/>
      </c>
      <c r="I75" s="121"/>
      <c r="J75" t="s" s="121">
        <f>IF(B75&lt;&gt;"","A","")</f>
      </c>
      <c r="K75" s="124"/>
      <c r="L75" s="125"/>
      <c r="M75" s="123"/>
      <c r="N75" t="s" s="121">
        <f>_xlfn.IFERROR(INDEX('RBG'!$B$35:$G$230,MATCH("1"&amp;"Spouse",'RBG'!$B$35:$B$230&amp;'RBG'!$C$35:$C$230,0),6),"")</f>
      </c>
      <c r="O75" s="121"/>
      <c r="P75" s="124"/>
      <c r="Q75" s="131"/>
      <c r="R75" s="121"/>
      <c r="S75" s="124"/>
      <c r="T75" s="131"/>
      <c r="U75" s="121"/>
      <c r="V75" s="124"/>
      <c r="W75" s="131"/>
      <c r="X75" s="121"/>
      <c r="Y75" s="124"/>
      <c r="Z75" s="131"/>
      <c r="AA75" s="121"/>
      <c r="AB75" s="124"/>
      <c r="AC75" s="131"/>
      <c r="AD75" s="121"/>
      <c r="AE75" s="124"/>
      <c r="AF75" s="131"/>
      <c r="AG75" s="121"/>
      <c r="AH75" s="124"/>
      <c r="AI75" s="131"/>
      <c r="AJ75" s="121"/>
      <c r="AK75" s="124"/>
      <c r="AL75" s="131"/>
      <c r="AM75" s="121"/>
      <c r="AN75" s="124"/>
      <c r="AO75" s="131"/>
      <c r="AP75" s="121"/>
      <c r="AQ75" s="124"/>
      <c r="AR75" s="131"/>
      <c r="AS75" s="121"/>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0"/>
      <c r="BY75" s="130"/>
      <c r="BZ75" s="130"/>
      <c r="CA75" s="130"/>
      <c r="CB75" s="130"/>
      <c r="CC75" s="130"/>
      <c r="CD75" s="130"/>
      <c r="CE75" s="130"/>
      <c r="CF75" s="130"/>
      <c r="CG75" s="130"/>
      <c r="CH75" s="130"/>
      <c r="CI75" s="130"/>
      <c r="CJ75" s="130"/>
      <c r="CK75" s="130"/>
      <c r="CL75" s="130"/>
      <c r="CM75" s="130"/>
      <c r="CN75" s="130"/>
      <c r="CO75" s="130"/>
      <c r="CP75" s="130"/>
      <c r="CQ75" s="130"/>
      <c r="CR75" s="130"/>
      <c r="CS75" s="130"/>
      <c r="CT75" s="130"/>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row>
    <row r="76" ht="13" customHeight="1">
      <c r="A76" s="118">
        <v>74</v>
      </c>
      <c r="B76" t="s" s="119">
        <f t="shared" si="0"/>
      </c>
      <c r="C76" s="120"/>
      <c r="D76" t="s" s="121">
        <v>66</v>
      </c>
      <c r="E76" s="122">
        <v>74</v>
      </c>
      <c r="F76" s="121"/>
      <c r="G76" s="123"/>
      <c r="H76" t="s" s="121">
        <f t="shared" si="1"/>
      </c>
      <c r="I76" s="121"/>
      <c r="J76" t="s" s="121">
        <f>IF(B76&lt;&gt;"","A","")</f>
      </c>
      <c r="K76" s="124"/>
      <c r="L76" s="125"/>
      <c r="M76" s="123"/>
      <c r="N76" t="s" s="121">
        <f>_xlfn.IFERROR(INDEX('RBG'!$B$35:$G$230,MATCH("1"&amp;"Spouse",'RBG'!$B$35:$B$230&amp;'RBG'!$C$35:$C$230,0),6),"")</f>
      </c>
      <c r="O76" s="121"/>
      <c r="P76" s="124"/>
      <c r="Q76" s="131"/>
      <c r="R76" s="121"/>
      <c r="S76" s="124"/>
      <c r="T76" s="131"/>
      <c r="U76" s="121"/>
      <c r="V76" s="124"/>
      <c r="W76" s="131"/>
      <c r="X76" s="121"/>
      <c r="Y76" s="124"/>
      <c r="Z76" s="131"/>
      <c r="AA76" s="121"/>
      <c r="AB76" s="124"/>
      <c r="AC76" s="131"/>
      <c r="AD76" s="121"/>
      <c r="AE76" s="124"/>
      <c r="AF76" s="131"/>
      <c r="AG76" s="121"/>
      <c r="AH76" s="124"/>
      <c r="AI76" s="131"/>
      <c r="AJ76" s="121"/>
      <c r="AK76" s="124"/>
      <c r="AL76" s="131"/>
      <c r="AM76" s="121"/>
      <c r="AN76" s="124"/>
      <c r="AO76" s="131"/>
      <c r="AP76" s="121"/>
      <c r="AQ76" s="124"/>
      <c r="AR76" s="131"/>
      <c r="AS76" s="121"/>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130"/>
      <c r="BW76" s="130"/>
      <c r="BX76" s="130"/>
      <c r="BY76" s="130"/>
      <c r="BZ76" s="130"/>
      <c r="CA76" s="130"/>
      <c r="CB76" s="130"/>
      <c r="CC76" s="130"/>
      <c r="CD76" s="130"/>
      <c r="CE76" s="130"/>
      <c r="CF76" s="130"/>
      <c r="CG76" s="130"/>
      <c r="CH76" s="130"/>
      <c r="CI76" s="130"/>
      <c r="CJ76" s="130"/>
      <c r="CK76" s="130"/>
      <c r="CL76" s="130"/>
      <c r="CM76" s="130"/>
      <c r="CN76" s="130"/>
      <c r="CO76" s="130"/>
      <c r="CP76" s="130"/>
      <c r="CQ76" s="130"/>
      <c r="CR76" s="130"/>
      <c r="CS76" s="130"/>
      <c r="CT76" s="130"/>
      <c r="CU76" s="130"/>
      <c r="CV76" s="130"/>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0"/>
      <c r="FX76" s="130"/>
    </row>
    <row r="77" ht="13" customHeight="1">
      <c r="A77" s="118">
        <v>75</v>
      </c>
      <c r="B77" t="s" s="119">
        <f t="shared" si="0"/>
      </c>
      <c r="C77" s="120"/>
      <c r="D77" t="s" s="121">
        <v>66</v>
      </c>
      <c r="E77" s="122">
        <v>75</v>
      </c>
      <c r="F77" s="121"/>
      <c r="G77" s="123"/>
      <c r="H77" t="s" s="121">
        <f t="shared" si="1"/>
      </c>
      <c r="I77" s="121"/>
      <c r="J77" t="s" s="121">
        <f>IF(B77&lt;&gt;"","A","")</f>
      </c>
      <c r="K77" s="124"/>
      <c r="L77" s="125"/>
      <c r="M77" s="123"/>
      <c r="N77" t="s" s="121">
        <f>_xlfn.IFERROR(INDEX('RBG'!$B$35:$G$230,MATCH("1"&amp;"Spouse",'RBG'!$B$35:$B$230&amp;'RBG'!$C$35:$C$230,0),6),"")</f>
      </c>
      <c r="O77" s="121"/>
      <c r="P77" s="124"/>
      <c r="Q77" s="131"/>
      <c r="R77" s="121"/>
      <c r="S77" s="124"/>
      <c r="T77" s="131"/>
      <c r="U77" s="121"/>
      <c r="V77" s="124"/>
      <c r="W77" s="131"/>
      <c r="X77" s="121"/>
      <c r="Y77" s="124"/>
      <c r="Z77" s="131"/>
      <c r="AA77" s="121"/>
      <c r="AB77" s="124"/>
      <c r="AC77" s="131"/>
      <c r="AD77" s="121"/>
      <c r="AE77" s="124"/>
      <c r="AF77" s="131"/>
      <c r="AG77" s="121"/>
      <c r="AH77" s="124"/>
      <c r="AI77" s="131"/>
      <c r="AJ77" s="121"/>
      <c r="AK77" s="124"/>
      <c r="AL77" s="131"/>
      <c r="AM77" s="121"/>
      <c r="AN77" s="124"/>
      <c r="AO77" s="131"/>
      <c r="AP77" s="121"/>
      <c r="AQ77" s="124"/>
      <c r="AR77" s="131"/>
      <c r="AS77" s="121"/>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c r="BZ77" s="130"/>
      <c r="CA77" s="130"/>
      <c r="CB77" s="130"/>
      <c r="CC77" s="130"/>
      <c r="CD77" s="130"/>
      <c r="CE77" s="130"/>
      <c r="CF77" s="130"/>
      <c r="CG77" s="130"/>
      <c r="CH77" s="130"/>
      <c r="CI77" s="130"/>
      <c r="CJ77" s="130"/>
      <c r="CK77" s="130"/>
      <c r="CL77" s="130"/>
      <c r="CM77" s="130"/>
      <c r="CN77" s="130"/>
      <c r="CO77" s="130"/>
      <c r="CP77" s="130"/>
      <c r="CQ77" s="130"/>
      <c r="CR77" s="130"/>
      <c r="CS77" s="130"/>
      <c r="CT77" s="130"/>
      <c r="CU77" s="130"/>
      <c r="CV77" s="130"/>
      <c r="CW77" s="130"/>
      <c r="CX77" s="130"/>
      <c r="CY77" s="130"/>
      <c r="CZ77" s="130"/>
      <c r="DA77" s="130"/>
      <c r="DB77" s="130"/>
      <c r="DC77" s="130"/>
      <c r="DD77" s="130"/>
      <c r="DE77" s="130"/>
      <c r="DF77" s="130"/>
      <c r="DG77" s="130"/>
      <c r="DH77" s="130"/>
      <c r="DI77" s="130"/>
      <c r="DJ77" s="130"/>
      <c r="DK77" s="130"/>
      <c r="DL77" s="130"/>
      <c r="DM77" s="130"/>
      <c r="DN77" s="130"/>
      <c r="DO77" s="130"/>
      <c r="DP77" s="130"/>
      <c r="DQ77" s="130"/>
      <c r="DR77" s="130"/>
      <c r="DS77" s="130"/>
      <c r="DT77" s="130"/>
      <c r="DU77" s="130"/>
      <c r="DV77" s="130"/>
      <c r="DW77" s="130"/>
      <c r="DX77" s="130"/>
      <c r="DY77" s="130"/>
      <c r="DZ77" s="130"/>
      <c r="EA77" s="130"/>
      <c r="EB77" s="130"/>
      <c r="EC77" s="130"/>
      <c r="ED77" s="130"/>
      <c r="EE77" s="130"/>
      <c r="EF77" s="130"/>
      <c r="EG77" s="130"/>
      <c r="EH77" s="130"/>
      <c r="EI77" s="130"/>
      <c r="EJ77" s="130"/>
      <c r="EK77" s="130"/>
      <c r="EL77" s="130"/>
      <c r="EM77" s="130"/>
      <c r="EN77" s="130"/>
      <c r="EO77" s="130"/>
      <c r="EP77" s="130"/>
      <c r="EQ77" s="130"/>
      <c r="ER77" s="130"/>
      <c r="ES77" s="130"/>
      <c r="ET77" s="130"/>
      <c r="EU77" s="130"/>
      <c r="EV77" s="130"/>
      <c r="EW77" s="130"/>
      <c r="EX77" s="130"/>
      <c r="EY77" s="130"/>
      <c r="EZ77" s="130"/>
      <c r="FA77" s="130"/>
      <c r="FB77" s="130"/>
      <c r="FC77" s="130"/>
      <c r="FD77" s="130"/>
      <c r="FE77" s="130"/>
      <c r="FF77" s="130"/>
      <c r="FG77" s="130"/>
      <c r="FH77" s="130"/>
      <c r="FI77" s="130"/>
      <c r="FJ77" s="130"/>
      <c r="FK77" s="130"/>
      <c r="FL77" s="130"/>
      <c r="FM77" s="130"/>
      <c r="FN77" s="130"/>
      <c r="FO77" s="130"/>
      <c r="FP77" s="130"/>
      <c r="FQ77" s="130"/>
      <c r="FR77" s="130"/>
      <c r="FS77" s="130"/>
      <c r="FT77" s="130"/>
      <c r="FU77" s="130"/>
      <c r="FV77" s="130"/>
      <c r="FW77" s="130"/>
      <c r="FX77" s="130"/>
    </row>
    <row r="78" ht="13" customHeight="1">
      <c r="A78" s="118">
        <v>76</v>
      </c>
      <c r="B78" t="s" s="119">
        <f t="shared" si="0"/>
      </c>
      <c r="C78" s="120"/>
      <c r="D78" t="s" s="121">
        <v>66</v>
      </c>
      <c r="E78" s="122">
        <v>76</v>
      </c>
      <c r="F78" s="121"/>
      <c r="G78" s="123"/>
      <c r="H78" t="s" s="121">
        <f t="shared" si="1"/>
      </c>
      <c r="I78" s="121"/>
      <c r="J78" t="s" s="121">
        <f>IF(B78&lt;&gt;"","A","")</f>
      </c>
      <c r="K78" s="124"/>
      <c r="L78" s="125"/>
      <c r="M78" s="123"/>
      <c r="N78" t="s" s="121">
        <f>_xlfn.IFERROR(INDEX('RBG'!$B$35:$G$230,MATCH("1"&amp;"Spouse",'RBG'!$B$35:$B$230&amp;'RBG'!$C$35:$C$230,0),6),"")</f>
      </c>
      <c r="O78" s="121"/>
      <c r="P78" s="124"/>
      <c r="Q78" s="131"/>
      <c r="R78" s="121"/>
      <c r="S78" s="124"/>
      <c r="T78" s="131"/>
      <c r="U78" s="121"/>
      <c r="V78" s="124"/>
      <c r="W78" s="131"/>
      <c r="X78" s="121"/>
      <c r="Y78" s="124"/>
      <c r="Z78" s="131"/>
      <c r="AA78" s="121"/>
      <c r="AB78" s="124"/>
      <c r="AC78" s="131"/>
      <c r="AD78" s="121"/>
      <c r="AE78" s="124"/>
      <c r="AF78" s="131"/>
      <c r="AG78" s="121"/>
      <c r="AH78" s="124"/>
      <c r="AI78" s="131"/>
      <c r="AJ78" s="121"/>
      <c r="AK78" s="124"/>
      <c r="AL78" s="131"/>
      <c r="AM78" s="121"/>
      <c r="AN78" s="124"/>
      <c r="AO78" s="131"/>
      <c r="AP78" s="121"/>
      <c r="AQ78" s="124"/>
      <c r="AR78" s="131"/>
      <c r="AS78" s="121"/>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c r="BZ78" s="130"/>
      <c r="CA78" s="130"/>
      <c r="CB78" s="130"/>
      <c r="CC78" s="130"/>
      <c r="CD78" s="130"/>
      <c r="CE78" s="130"/>
      <c r="CF78" s="130"/>
      <c r="CG78" s="130"/>
      <c r="CH78" s="130"/>
      <c r="CI78" s="130"/>
      <c r="CJ78" s="130"/>
      <c r="CK78" s="130"/>
      <c r="CL78" s="130"/>
      <c r="CM78" s="130"/>
      <c r="CN78" s="130"/>
      <c r="CO78" s="130"/>
      <c r="CP78" s="130"/>
      <c r="CQ78" s="130"/>
      <c r="CR78" s="130"/>
      <c r="CS78" s="130"/>
      <c r="CT78" s="130"/>
      <c r="CU78" s="130"/>
      <c r="CV78" s="130"/>
      <c r="CW78" s="130"/>
      <c r="CX78" s="130"/>
      <c r="CY78" s="130"/>
      <c r="CZ78" s="130"/>
      <c r="DA78" s="130"/>
      <c r="DB78" s="130"/>
      <c r="DC78" s="130"/>
      <c r="DD78" s="130"/>
      <c r="DE78" s="130"/>
      <c r="DF78" s="130"/>
      <c r="DG78" s="130"/>
      <c r="DH78" s="130"/>
      <c r="DI78" s="130"/>
      <c r="DJ78" s="130"/>
      <c r="DK78" s="130"/>
      <c r="DL78" s="130"/>
      <c r="DM78" s="130"/>
      <c r="DN78" s="130"/>
      <c r="DO78" s="130"/>
      <c r="DP78" s="130"/>
      <c r="DQ78" s="130"/>
      <c r="DR78" s="130"/>
      <c r="DS78" s="130"/>
      <c r="DT78" s="130"/>
      <c r="DU78" s="130"/>
      <c r="DV78" s="130"/>
      <c r="DW78" s="130"/>
      <c r="DX78" s="130"/>
      <c r="DY78" s="130"/>
      <c r="DZ78" s="130"/>
      <c r="EA78" s="130"/>
      <c r="EB78" s="130"/>
      <c r="EC78" s="130"/>
      <c r="ED78" s="130"/>
      <c r="EE78" s="130"/>
      <c r="EF78" s="130"/>
      <c r="EG78" s="130"/>
      <c r="EH78" s="130"/>
      <c r="EI78" s="130"/>
      <c r="EJ78" s="130"/>
      <c r="EK78" s="130"/>
      <c r="EL78" s="130"/>
      <c r="EM78" s="130"/>
      <c r="EN78" s="130"/>
      <c r="EO78" s="130"/>
      <c r="EP78" s="130"/>
      <c r="EQ78" s="130"/>
      <c r="ER78" s="130"/>
      <c r="ES78" s="130"/>
      <c r="ET78" s="130"/>
      <c r="EU78" s="130"/>
      <c r="EV78" s="130"/>
      <c r="EW78" s="130"/>
      <c r="EX78" s="130"/>
      <c r="EY78" s="130"/>
      <c r="EZ78" s="130"/>
      <c r="FA78" s="130"/>
      <c r="FB78" s="130"/>
      <c r="FC78" s="130"/>
      <c r="FD78" s="130"/>
      <c r="FE78" s="130"/>
      <c r="FF78" s="130"/>
      <c r="FG78" s="130"/>
      <c r="FH78" s="130"/>
      <c r="FI78" s="130"/>
      <c r="FJ78" s="130"/>
      <c r="FK78" s="130"/>
      <c r="FL78" s="130"/>
      <c r="FM78" s="130"/>
      <c r="FN78" s="130"/>
      <c r="FO78" s="130"/>
      <c r="FP78" s="130"/>
      <c r="FQ78" s="130"/>
      <c r="FR78" s="130"/>
      <c r="FS78" s="130"/>
      <c r="FT78" s="130"/>
      <c r="FU78" s="130"/>
      <c r="FV78" s="130"/>
      <c r="FW78" s="130"/>
      <c r="FX78" s="130"/>
    </row>
    <row r="79" ht="13" customHeight="1">
      <c r="A79" s="118">
        <v>77</v>
      </c>
      <c r="B79" t="s" s="119">
        <f t="shared" si="0"/>
      </c>
      <c r="C79" s="120"/>
      <c r="D79" t="s" s="121">
        <v>66</v>
      </c>
      <c r="E79" s="122">
        <v>77</v>
      </c>
      <c r="F79" s="121"/>
      <c r="G79" s="123"/>
      <c r="H79" t="s" s="121">
        <f t="shared" si="1"/>
      </c>
      <c r="I79" s="121"/>
      <c r="J79" t="s" s="121">
        <f>IF(B79&lt;&gt;"","A","")</f>
      </c>
      <c r="K79" s="124"/>
      <c r="L79" s="125"/>
      <c r="M79" s="123"/>
      <c r="N79" t="s" s="121">
        <f>_xlfn.IFERROR(INDEX('RBG'!$B$35:$G$230,MATCH("1"&amp;"Spouse",'RBG'!$B$35:$B$230&amp;'RBG'!$C$35:$C$230,0),6),"")</f>
      </c>
      <c r="O79" s="121"/>
      <c r="P79" s="124"/>
      <c r="Q79" s="131"/>
      <c r="R79" s="121"/>
      <c r="S79" s="124"/>
      <c r="T79" s="131"/>
      <c r="U79" s="121"/>
      <c r="V79" s="124"/>
      <c r="W79" s="131"/>
      <c r="X79" s="121"/>
      <c r="Y79" s="124"/>
      <c r="Z79" s="131"/>
      <c r="AA79" s="121"/>
      <c r="AB79" s="124"/>
      <c r="AC79" s="131"/>
      <c r="AD79" s="121"/>
      <c r="AE79" s="124"/>
      <c r="AF79" s="131"/>
      <c r="AG79" s="121"/>
      <c r="AH79" s="124"/>
      <c r="AI79" s="131"/>
      <c r="AJ79" s="121"/>
      <c r="AK79" s="124"/>
      <c r="AL79" s="131"/>
      <c r="AM79" s="121"/>
      <c r="AN79" s="124"/>
      <c r="AO79" s="131"/>
      <c r="AP79" s="121"/>
      <c r="AQ79" s="124"/>
      <c r="AR79" s="131"/>
      <c r="AS79" s="121"/>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c r="CB79" s="130"/>
      <c r="CC79" s="130"/>
      <c r="CD79" s="130"/>
      <c r="CE79" s="130"/>
      <c r="CF79" s="130"/>
      <c r="CG79" s="130"/>
      <c r="CH79" s="130"/>
      <c r="CI79" s="130"/>
      <c r="CJ79" s="130"/>
      <c r="CK79" s="130"/>
      <c r="CL79" s="130"/>
      <c r="CM79" s="130"/>
      <c r="CN79" s="130"/>
      <c r="CO79" s="130"/>
      <c r="CP79" s="130"/>
      <c r="CQ79" s="130"/>
      <c r="CR79" s="130"/>
      <c r="CS79" s="130"/>
      <c r="CT79" s="130"/>
      <c r="CU79" s="130"/>
      <c r="CV79" s="130"/>
      <c r="CW79" s="130"/>
      <c r="CX79" s="130"/>
      <c r="CY79" s="130"/>
      <c r="CZ79" s="130"/>
      <c r="DA79" s="130"/>
      <c r="DB79" s="130"/>
      <c r="DC79" s="130"/>
      <c r="DD79" s="130"/>
      <c r="DE79" s="130"/>
      <c r="DF79" s="130"/>
      <c r="DG79" s="130"/>
      <c r="DH79" s="130"/>
      <c r="DI79" s="130"/>
      <c r="DJ79" s="130"/>
      <c r="DK79" s="130"/>
      <c r="DL79" s="130"/>
      <c r="DM79" s="130"/>
      <c r="DN79" s="130"/>
      <c r="DO79" s="130"/>
      <c r="DP79" s="130"/>
      <c r="DQ79" s="130"/>
      <c r="DR79" s="130"/>
      <c r="DS79" s="130"/>
      <c r="DT79" s="130"/>
      <c r="DU79" s="130"/>
      <c r="DV79" s="130"/>
      <c r="DW79" s="130"/>
      <c r="DX79" s="130"/>
      <c r="DY79" s="130"/>
      <c r="DZ79" s="130"/>
      <c r="EA79" s="130"/>
      <c r="EB79" s="130"/>
      <c r="EC79" s="130"/>
      <c r="ED79" s="130"/>
      <c r="EE79" s="130"/>
      <c r="EF79" s="130"/>
      <c r="EG79" s="130"/>
      <c r="EH79" s="130"/>
      <c r="EI79" s="130"/>
      <c r="EJ79" s="130"/>
      <c r="EK79" s="130"/>
      <c r="EL79" s="130"/>
      <c r="EM79" s="130"/>
      <c r="EN79" s="130"/>
      <c r="EO79" s="130"/>
      <c r="EP79" s="130"/>
      <c r="EQ79" s="130"/>
      <c r="ER79" s="130"/>
      <c r="ES79" s="130"/>
      <c r="ET79" s="130"/>
      <c r="EU79" s="130"/>
      <c r="EV79" s="130"/>
      <c r="EW79" s="130"/>
      <c r="EX79" s="130"/>
      <c r="EY79" s="130"/>
      <c r="EZ79" s="130"/>
      <c r="FA79" s="130"/>
      <c r="FB79" s="130"/>
      <c r="FC79" s="130"/>
      <c r="FD79" s="130"/>
      <c r="FE79" s="130"/>
      <c r="FF79" s="130"/>
      <c r="FG79" s="130"/>
      <c r="FH79" s="130"/>
      <c r="FI79" s="130"/>
      <c r="FJ79" s="130"/>
      <c r="FK79" s="130"/>
      <c r="FL79" s="130"/>
      <c r="FM79" s="130"/>
      <c r="FN79" s="130"/>
      <c r="FO79" s="130"/>
      <c r="FP79" s="130"/>
      <c r="FQ79" s="130"/>
      <c r="FR79" s="130"/>
      <c r="FS79" s="130"/>
      <c r="FT79" s="130"/>
      <c r="FU79" s="130"/>
      <c r="FV79" s="130"/>
      <c r="FW79" s="130"/>
      <c r="FX79" s="130"/>
    </row>
    <row r="80" ht="13" customHeight="1">
      <c r="A80" s="118">
        <v>78</v>
      </c>
      <c r="B80" t="s" s="119">
        <f t="shared" si="0"/>
      </c>
      <c r="C80" s="120"/>
      <c r="D80" t="s" s="121">
        <v>66</v>
      </c>
      <c r="E80" s="122">
        <v>78</v>
      </c>
      <c r="F80" s="121"/>
      <c r="G80" s="123"/>
      <c r="H80" t="s" s="121">
        <f t="shared" si="1"/>
      </c>
      <c r="I80" s="121"/>
      <c r="J80" t="s" s="121">
        <f>IF(B80&lt;&gt;"","A","")</f>
      </c>
      <c r="K80" s="124"/>
      <c r="L80" s="125"/>
      <c r="M80" s="123"/>
      <c r="N80" t="s" s="121">
        <f>_xlfn.IFERROR(INDEX('RBG'!$B$35:$G$230,MATCH("1"&amp;"Spouse",'RBG'!$B$35:$B$230&amp;'RBG'!$C$35:$C$230,0),6),"")</f>
      </c>
      <c r="O80" s="121"/>
      <c r="P80" s="124"/>
      <c r="Q80" s="131"/>
      <c r="R80" s="121"/>
      <c r="S80" s="124"/>
      <c r="T80" s="131"/>
      <c r="U80" s="121"/>
      <c r="V80" s="124"/>
      <c r="W80" s="131"/>
      <c r="X80" s="121"/>
      <c r="Y80" s="124"/>
      <c r="Z80" s="131"/>
      <c r="AA80" s="121"/>
      <c r="AB80" s="124"/>
      <c r="AC80" s="131"/>
      <c r="AD80" s="121"/>
      <c r="AE80" s="124"/>
      <c r="AF80" s="131"/>
      <c r="AG80" s="121"/>
      <c r="AH80" s="124"/>
      <c r="AI80" s="131"/>
      <c r="AJ80" s="121"/>
      <c r="AK80" s="124"/>
      <c r="AL80" s="131"/>
      <c r="AM80" s="121"/>
      <c r="AN80" s="124"/>
      <c r="AO80" s="131"/>
      <c r="AP80" s="121"/>
      <c r="AQ80" s="124"/>
      <c r="AR80" s="131"/>
      <c r="AS80" s="121"/>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c r="BZ80" s="130"/>
      <c r="CA80" s="130"/>
      <c r="CB80" s="130"/>
      <c r="CC80" s="130"/>
      <c r="CD80" s="130"/>
      <c r="CE80" s="130"/>
      <c r="CF80" s="130"/>
      <c r="CG80" s="130"/>
      <c r="CH80" s="130"/>
      <c r="CI80" s="130"/>
      <c r="CJ80" s="130"/>
      <c r="CK80" s="130"/>
      <c r="CL80" s="130"/>
      <c r="CM80" s="130"/>
      <c r="CN80" s="130"/>
      <c r="CO80" s="130"/>
      <c r="CP80" s="130"/>
      <c r="CQ80" s="130"/>
      <c r="CR80" s="130"/>
      <c r="CS80" s="130"/>
      <c r="CT80" s="130"/>
      <c r="CU80" s="130"/>
      <c r="CV80" s="130"/>
      <c r="CW80" s="130"/>
      <c r="CX80" s="130"/>
      <c r="CY80" s="130"/>
      <c r="CZ80" s="130"/>
      <c r="DA80" s="130"/>
      <c r="DB80" s="130"/>
      <c r="DC80" s="130"/>
      <c r="DD80" s="130"/>
      <c r="DE80" s="130"/>
      <c r="DF80" s="130"/>
      <c r="DG80" s="130"/>
      <c r="DH80" s="130"/>
      <c r="DI80" s="130"/>
      <c r="DJ80" s="130"/>
      <c r="DK80" s="130"/>
      <c r="DL80" s="130"/>
      <c r="DM80" s="130"/>
      <c r="DN80" s="130"/>
      <c r="DO80" s="130"/>
      <c r="DP80" s="130"/>
      <c r="DQ80" s="130"/>
      <c r="DR80" s="130"/>
      <c r="DS80" s="130"/>
      <c r="DT80" s="130"/>
      <c r="DU80" s="130"/>
      <c r="DV80" s="130"/>
      <c r="DW80" s="130"/>
      <c r="DX80" s="130"/>
      <c r="DY80" s="130"/>
      <c r="DZ80" s="130"/>
      <c r="EA80" s="130"/>
      <c r="EB80" s="130"/>
      <c r="EC80" s="130"/>
      <c r="ED80" s="130"/>
      <c r="EE80" s="130"/>
      <c r="EF80" s="130"/>
      <c r="EG80" s="130"/>
      <c r="EH80" s="130"/>
      <c r="EI80" s="130"/>
      <c r="EJ80" s="130"/>
      <c r="EK80" s="130"/>
      <c r="EL80" s="130"/>
      <c r="EM80" s="130"/>
      <c r="EN80" s="130"/>
      <c r="EO80" s="130"/>
      <c r="EP80" s="130"/>
      <c r="EQ80" s="130"/>
      <c r="ER80" s="130"/>
      <c r="ES80" s="130"/>
      <c r="ET80" s="130"/>
      <c r="EU80" s="130"/>
      <c r="EV80" s="130"/>
      <c r="EW80" s="130"/>
      <c r="EX80" s="130"/>
      <c r="EY80" s="130"/>
      <c r="EZ80" s="130"/>
      <c r="FA80" s="130"/>
      <c r="FB80" s="130"/>
      <c r="FC80" s="130"/>
      <c r="FD80" s="130"/>
      <c r="FE80" s="130"/>
      <c r="FF80" s="130"/>
      <c r="FG80" s="130"/>
      <c r="FH80" s="130"/>
      <c r="FI80" s="130"/>
      <c r="FJ80" s="130"/>
      <c r="FK80" s="130"/>
      <c r="FL80" s="130"/>
      <c r="FM80" s="130"/>
      <c r="FN80" s="130"/>
      <c r="FO80" s="130"/>
      <c r="FP80" s="130"/>
      <c r="FQ80" s="130"/>
      <c r="FR80" s="130"/>
      <c r="FS80" s="130"/>
      <c r="FT80" s="130"/>
      <c r="FU80" s="130"/>
      <c r="FV80" s="130"/>
      <c r="FW80" s="130"/>
      <c r="FX80" s="130"/>
    </row>
    <row r="81" ht="13" customHeight="1">
      <c r="A81" s="118">
        <v>79</v>
      </c>
      <c r="B81" t="s" s="119">
        <f t="shared" si="0"/>
      </c>
      <c r="C81" s="120"/>
      <c r="D81" t="s" s="121">
        <v>66</v>
      </c>
      <c r="E81" s="122">
        <v>79</v>
      </c>
      <c r="F81" s="121"/>
      <c r="G81" s="123"/>
      <c r="H81" t="s" s="121">
        <f t="shared" si="1"/>
      </c>
      <c r="I81" s="121"/>
      <c r="J81" t="s" s="121">
        <f>IF(B81&lt;&gt;"","A","")</f>
      </c>
      <c r="K81" s="124"/>
      <c r="L81" s="125"/>
      <c r="M81" s="123"/>
      <c r="N81" t="s" s="121">
        <f>_xlfn.IFERROR(INDEX('RBG'!$B$35:$G$230,MATCH("1"&amp;"Spouse",'RBG'!$B$35:$B$230&amp;'RBG'!$C$35:$C$230,0),6),"")</f>
      </c>
      <c r="O81" s="121"/>
      <c r="P81" s="124"/>
      <c r="Q81" s="131"/>
      <c r="R81" s="121"/>
      <c r="S81" s="124"/>
      <c r="T81" s="131"/>
      <c r="U81" s="121"/>
      <c r="V81" s="124"/>
      <c r="W81" s="131"/>
      <c r="X81" s="121"/>
      <c r="Y81" s="124"/>
      <c r="Z81" s="131"/>
      <c r="AA81" s="121"/>
      <c r="AB81" s="124"/>
      <c r="AC81" s="131"/>
      <c r="AD81" s="121"/>
      <c r="AE81" s="124"/>
      <c r="AF81" s="131"/>
      <c r="AG81" s="121"/>
      <c r="AH81" s="124"/>
      <c r="AI81" s="131"/>
      <c r="AJ81" s="121"/>
      <c r="AK81" s="124"/>
      <c r="AL81" s="131"/>
      <c r="AM81" s="121"/>
      <c r="AN81" s="124"/>
      <c r="AO81" s="131"/>
      <c r="AP81" s="121"/>
      <c r="AQ81" s="124"/>
      <c r="AR81" s="131"/>
      <c r="AS81" s="121"/>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c r="BT81" s="130"/>
      <c r="BU81" s="130"/>
      <c r="BV81" s="130"/>
      <c r="BW81" s="130"/>
      <c r="BX81" s="130"/>
      <c r="BY81" s="130"/>
      <c r="BZ81" s="130"/>
      <c r="CA81" s="130"/>
      <c r="CB81" s="130"/>
      <c r="CC81" s="130"/>
      <c r="CD81" s="130"/>
      <c r="CE81" s="130"/>
      <c r="CF81" s="130"/>
      <c r="CG81" s="130"/>
      <c r="CH81" s="130"/>
      <c r="CI81" s="130"/>
      <c r="CJ81" s="130"/>
      <c r="CK81" s="130"/>
      <c r="CL81" s="130"/>
      <c r="CM81" s="130"/>
      <c r="CN81" s="130"/>
      <c r="CO81" s="130"/>
      <c r="CP81" s="130"/>
      <c r="CQ81" s="130"/>
      <c r="CR81" s="130"/>
      <c r="CS81" s="130"/>
      <c r="CT81" s="130"/>
      <c r="CU81" s="130"/>
      <c r="CV81" s="130"/>
      <c r="CW81" s="130"/>
      <c r="CX81" s="130"/>
      <c r="CY81" s="130"/>
      <c r="CZ81" s="130"/>
      <c r="DA81" s="130"/>
      <c r="DB81" s="130"/>
      <c r="DC81" s="130"/>
      <c r="DD81" s="130"/>
      <c r="DE81" s="130"/>
      <c r="DF81" s="130"/>
      <c r="DG81" s="130"/>
      <c r="DH81" s="130"/>
      <c r="DI81" s="130"/>
      <c r="DJ81" s="130"/>
      <c r="DK81" s="130"/>
      <c r="DL81" s="130"/>
      <c r="DM81" s="130"/>
      <c r="DN81" s="130"/>
      <c r="DO81" s="130"/>
      <c r="DP81" s="130"/>
      <c r="DQ81" s="130"/>
      <c r="DR81" s="130"/>
      <c r="DS81" s="130"/>
      <c r="DT81" s="130"/>
      <c r="DU81" s="130"/>
      <c r="DV81" s="130"/>
      <c r="DW81" s="130"/>
      <c r="DX81" s="130"/>
      <c r="DY81" s="130"/>
      <c r="DZ81" s="130"/>
      <c r="EA81" s="130"/>
      <c r="EB81" s="130"/>
      <c r="EC81" s="130"/>
      <c r="ED81" s="130"/>
      <c r="EE81" s="130"/>
      <c r="EF81" s="130"/>
      <c r="EG81" s="130"/>
      <c r="EH81" s="130"/>
      <c r="EI81" s="130"/>
      <c r="EJ81" s="130"/>
      <c r="EK81" s="130"/>
      <c r="EL81" s="130"/>
      <c r="EM81" s="130"/>
      <c r="EN81" s="130"/>
      <c r="EO81" s="130"/>
      <c r="EP81" s="130"/>
      <c r="EQ81" s="130"/>
      <c r="ER81" s="130"/>
      <c r="ES81" s="130"/>
      <c r="ET81" s="130"/>
      <c r="EU81" s="130"/>
      <c r="EV81" s="130"/>
      <c r="EW81" s="130"/>
      <c r="EX81" s="130"/>
      <c r="EY81" s="130"/>
      <c r="EZ81" s="130"/>
      <c r="FA81" s="130"/>
      <c r="FB81" s="130"/>
      <c r="FC81" s="130"/>
      <c r="FD81" s="130"/>
      <c r="FE81" s="130"/>
      <c r="FF81" s="130"/>
      <c r="FG81" s="130"/>
      <c r="FH81" s="130"/>
      <c r="FI81" s="130"/>
      <c r="FJ81" s="130"/>
      <c r="FK81" s="130"/>
      <c r="FL81" s="130"/>
      <c r="FM81" s="130"/>
      <c r="FN81" s="130"/>
      <c r="FO81" s="130"/>
      <c r="FP81" s="130"/>
      <c r="FQ81" s="130"/>
      <c r="FR81" s="130"/>
      <c r="FS81" s="130"/>
      <c r="FT81" s="130"/>
      <c r="FU81" s="130"/>
      <c r="FV81" s="130"/>
      <c r="FW81" s="130"/>
      <c r="FX81" s="130"/>
    </row>
    <row r="82" ht="13" customHeight="1">
      <c r="A82" s="118">
        <v>80</v>
      </c>
      <c r="B82" t="s" s="119">
        <f t="shared" si="0"/>
      </c>
      <c r="C82" s="120"/>
      <c r="D82" t="s" s="121">
        <v>66</v>
      </c>
      <c r="E82" s="122">
        <v>80</v>
      </c>
      <c r="F82" s="121"/>
      <c r="G82" s="123"/>
      <c r="H82" t="s" s="121">
        <f t="shared" si="1"/>
      </c>
      <c r="I82" s="121"/>
      <c r="J82" t="s" s="121">
        <f>IF(B82&lt;&gt;"","A","")</f>
      </c>
      <c r="K82" s="124"/>
      <c r="L82" s="125"/>
      <c r="M82" s="123"/>
      <c r="N82" t="s" s="121">
        <f>_xlfn.IFERROR(INDEX('RBG'!$B$35:$G$230,MATCH("1"&amp;"Spouse",'RBG'!$B$35:$B$230&amp;'RBG'!$C$35:$C$230,0),6),"")</f>
      </c>
      <c r="O82" s="121"/>
      <c r="P82" s="124"/>
      <c r="Q82" s="131"/>
      <c r="R82" s="121"/>
      <c r="S82" s="124"/>
      <c r="T82" s="131"/>
      <c r="U82" s="121"/>
      <c r="V82" s="124"/>
      <c r="W82" s="131"/>
      <c r="X82" s="121"/>
      <c r="Y82" s="124"/>
      <c r="Z82" s="131"/>
      <c r="AA82" s="121"/>
      <c r="AB82" s="124"/>
      <c r="AC82" s="131"/>
      <c r="AD82" s="121"/>
      <c r="AE82" s="124"/>
      <c r="AF82" s="131"/>
      <c r="AG82" s="121"/>
      <c r="AH82" s="124"/>
      <c r="AI82" s="131"/>
      <c r="AJ82" s="121"/>
      <c r="AK82" s="124"/>
      <c r="AL82" s="131"/>
      <c r="AM82" s="121"/>
      <c r="AN82" s="124"/>
      <c r="AO82" s="131"/>
      <c r="AP82" s="121"/>
      <c r="AQ82" s="124"/>
      <c r="AR82" s="131"/>
      <c r="AS82" s="121"/>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c r="BT82" s="130"/>
      <c r="BU82" s="130"/>
      <c r="BV82" s="130"/>
      <c r="BW82" s="130"/>
      <c r="BX82" s="130"/>
      <c r="BY82" s="130"/>
      <c r="BZ82" s="130"/>
      <c r="CA82" s="130"/>
      <c r="CB82" s="130"/>
      <c r="CC82" s="130"/>
      <c r="CD82" s="130"/>
      <c r="CE82" s="130"/>
      <c r="CF82" s="130"/>
      <c r="CG82" s="130"/>
      <c r="CH82" s="130"/>
      <c r="CI82" s="130"/>
      <c r="CJ82" s="130"/>
      <c r="CK82" s="130"/>
      <c r="CL82" s="130"/>
      <c r="CM82" s="130"/>
      <c r="CN82" s="130"/>
      <c r="CO82" s="130"/>
      <c r="CP82" s="130"/>
      <c r="CQ82" s="130"/>
      <c r="CR82" s="130"/>
      <c r="CS82" s="130"/>
      <c r="CT82" s="130"/>
      <c r="CU82" s="130"/>
      <c r="CV82" s="130"/>
      <c r="CW82" s="130"/>
      <c r="CX82" s="130"/>
      <c r="CY82" s="130"/>
      <c r="CZ82" s="130"/>
      <c r="DA82" s="130"/>
      <c r="DB82" s="130"/>
      <c r="DC82" s="130"/>
      <c r="DD82" s="130"/>
      <c r="DE82" s="130"/>
      <c r="DF82" s="130"/>
      <c r="DG82" s="130"/>
      <c r="DH82" s="130"/>
      <c r="DI82" s="130"/>
      <c r="DJ82" s="130"/>
      <c r="DK82" s="130"/>
      <c r="DL82" s="130"/>
      <c r="DM82" s="130"/>
      <c r="DN82" s="130"/>
      <c r="DO82" s="130"/>
      <c r="DP82" s="130"/>
      <c r="DQ82" s="130"/>
      <c r="DR82" s="130"/>
      <c r="DS82" s="130"/>
      <c r="DT82" s="130"/>
      <c r="DU82" s="130"/>
      <c r="DV82" s="130"/>
      <c r="DW82" s="130"/>
      <c r="DX82" s="130"/>
      <c r="DY82" s="130"/>
      <c r="DZ82" s="130"/>
      <c r="EA82" s="130"/>
      <c r="EB82" s="130"/>
      <c r="EC82" s="130"/>
      <c r="ED82" s="130"/>
      <c r="EE82" s="130"/>
      <c r="EF82" s="130"/>
      <c r="EG82" s="130"/>
      <c r="EH82" s="130"/>
      <c r="EI82" s="130"/>
      <c r="EJ82" s="130"/>
      <c r="EK82" s="130"/>
      <c r="EL82" s="130"/>
      <c r="EM82" s="130"/>
      <c r="EN82" s="130"/>
      <c r="EO82" s="130"/>
      <c r="EP82" s="130"/>
      <c r="EQ82" s="130"/>
      <c r="ER82" s="130"/>
      <c r="ES82" s="130"/>
      <c r="ET82" s="130"/>
      <c r="EU82" s="130"/>
      <c r="EV82" s="130"/>
      <c r="EW82" s="130"/>
      <c r="EX82" s="130"/>
      <c r="EY82" s="130"/>
      <c r="EZ82" s="130"/>
      <c r="FA82" s="130"/>
      <c r="FB82" s="130"/>
      <c r="FC82" s="130"/>
      <c r="FD82" s="130"/>
      <c r="FE82" s="130"/>
      <c r="FF82" s="130"/>
      <c r="FG82" s="130"/>
      <c r="FH82" s="130"/>
      <c r="FI82" s="130"/>
      <c r="FJ82" s="130"/>
      <c r="FK82" s="130"/>
      <c r="FL82" s="130"/>
      <c r="FM82" s="130"/>
      <c r="FN82" s="130"/>
      <c r="FO82" s="130"/>
      <c r="FP82" s="130"/>
      <c r="FQ82" s="130"/>
      <c r="FR82" s="130"/>
      <c r="FS82" s="130"/>
      <c r="FT82" s="130"/>
      <c r="FU82" s="130"/>
      <c r="FV82" s="130"/>
      <c r="FW82" s="130"/>
      <c r="FX82" s="130"/>
    </row>
    <row r="83" ht="13" customHeight="1">
      <c r="A83" s="118">
        <v>81</v>
      </c>
      <c r="B83" t="s" s="119">
        <f t="shared" si="0"/>
      </c>
      <c r="C83" s="120"/>
      <c r="D83" t="s" s="121">
        <v>66</v>
      </c>
      <c r="E83" s="122">
        <v>81</v>
      </c>
      <c r="F83" s="121"/>
      <c r="G83" s="123"/>
      <c r="H83" t="s" s="121">
        <f t="shared" si="1"/>
      </c>
      <c r="I83" s="121"/>
      <c r="J83" t="s" s="121">
        <f>IF(B83&lt;&gt;"","A","")</f>
      </c>
      <c r="K83" s="124"/>
      <c r="L83" s="125"/>
      <c r="M83" s="123"/>
      <c r="N83" t="s" s="121">
        <f>_xlfn.IFERROR(INDEX('RBG'!$B$35:$G$230,MATCH("1"&amp;"Spouse",'RBG'!$B$35:$B$230&amp;'RBG'!$C$35:$C$230,0),6),"")</f>
      </c>
      <c r="O83" s="121"/>
      <c r="P83" s="124"/>
      <c r="Q83" s="131"/>
      <c r="R83" s="121"/>
      <c r="S83" s="124"/>
      <c r="T83" s="131"/>
      <c r="U83" s="121"/>
      <c r="V83" s="124"/>
      <c r="W83" s="131"/>
      <c r="X83" s="121"/>
      <c r="Y83" s="124"/>
      <c r="Z83" s="131"/>
      <c r="AA83" s="121"/>
      <c r="AB83" s="124"/>
      <c r="AC83" s="131"/>
      <c r="AD83" s="121"/>
      <c r="AE83" s="124"/>
      <c r="AF83" s="131"/>
      <c r="AG83" s="121"/>
      <c r="AH83" s="124"/>
      <c r="AI83" s="131"/>
      <c r="AJ83" s="121"/>
      <c r="AK83" s="124"/>
      <c r="AL83" s="131"/>
      <c r="AM83" s="121"/>
      <c r="AN83" s="124"/>
      <c r="AO83" s="131"/>
      <c r="AP83" s="121"/>
      <c r="AQ83" s="124"/>
      <c r="AR83" s="131"/>
      <c r="AS83" s="121"/>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c r="BZ83" s="130"/>
      <c r="CA83" s="130"/>
      <c r="CB83" s="130"/>
      <c r="CC83" s="130"/>
      <c r="CD83" s="130"/>
      <c r="CE83" s="130"/>
      <c r="CF83" s="130"/>
      <c r="CG83" s="130"/>
      <c r="CH83" s="130"/>
      <c r="CI83" s="130"/>
      <c r="CJ83" s="130"/>
      <c r="CK83" s="130"/>
      <c r="CL83" s="130"/>
      <c r="CM83" s="130"/>
      <c r="CN83" s="130"/>
      <c r="CO83" s="130"/>
      <c r="CP83" s="130"/>
      <c r="CQ83" s="130"/>
      <c r="CR83" s="130"/>
      <c r="CS83" s="130"/>
      <c r="CT83" s="130"/>
      <c r="CU83" s="130"/>
      <c r="CV83" s="130"/>
      <c r="CW83" s="130"/>
      <c r="CX83" s="130"/>
      <c r="CY83" s="130"/>
      <c r="CZ83" s="130"/>
      <c r="DA83" s="130"/>
      <c r="DB83" s="130"/>
      <c r="DC83" s="130"/>
      <c r="DD83" s="130"/>
      <c r="DE83" s="130"/>
      <c r="DF83" s="130"/>
      <c r="DG83" s="130"/>
      <c r="DH83" s="130"/>
      <c r="DI83" s="130"/>
      <c r="DJ83" s="130"/>
      <c r="DK83" s="130"/>
      <c r="DL83" s="130"/>
      <c r="DM83" s="130"/>
      <c r="DN83" s="130"/>
      <c r="DO83" s="130"/>
      <c r="DP83" s="130"/>
      <c r="DQ83" s="130"/>
      <c r="DR83" s="130"/>
      <c r="DS83" s="130"/>
      <c r="DT83" s="130"/>
      <c r="DU83" s="130"/>
      <c r="DV83" s="130"/>
      <c r="DW83" s="130"/>
      <c r="DX83" s="130"/>
      <c r="DY83" s="130"/>
      <c r="DZ83" s="130"/>
      <c r="EA83" s="130"/>
      <c r="EB83" s="130"/>
      <c r="EC83" s="130"/>
      <c r="ED83" s="130"/>
      <c r="EE83" s="130"/>
      <c r="EF83" s="130"/>
      <c r="EG83" s="130"/>
      <c r="EH83" s="130"/>
      <c r="EI83" s="130"/>
      <c r="EJ83" s="130"/>
      <c r="EK83" s="130"/>
      <c r="EL83" s="130"/>
      <c r="EM83" s="130"/>
      <c r="EN83" s="130"/>
      <c r="EO83" s="130"/>
      <c r="EP83" s="130"/>
      <c r="EQ83" s="130"/>
      <c r="ER83" s="130"/>
      <c r="ES83" s="130"/>
      <c r="ET83" s="130"/>
      <c r="EU83" s="130"/>
      <c r="EV83" s="130"/>
      <c r="EW83" s="130"/>
      <c r="EX83" s="130"/>
      <c r="EY83" s="130"/>
      <c r="EZ83" s="130"/>
      <c r="FA83" s="130"/>
      <c r="FB83" s="130"/>
      <c r="FC83" s="130"/>
      <c r="FD83" s="130"/>
      <c r="FE83" s="130"/>
      <c r="FF83" s="130"/>
      <c r="FG83" s="130"/>
      <c r="FH83" s="130"/>
      <c r="FI83" s="130"/>
      <c r="FJ83" s="130"/>
      <c r="FK83" s="130"/>
      <c r="FL83" s="130"/>
      <c r="FM83" s="130"/>
      <c r="FN83" s="130"/>
      <c r="FO83" s="130"/>
      <c r="FP83" s="130"/>
      <c r="FQ83" s="130"/>
      <c r="FR83" s="130"/>
      <c r="FS83" s="130"/>
      <c r="FT83" s="130"/>
      <c r="FU83" s="130"/>
      <c r="FV83" s="130"/>
      <c r="FW83" s="130"/>
      <c r="FX83" s="130"/>
    </row>
    <row r="84" ht="13" customHeight="1">
      <c r="A84" s="118">
        <v>82</v>
      </c>
      <c r="B84" t="s" s="119">
        <f t="shared" si="0"/>
      </c>
      <c r="C84" s="120"/>
      <c r="D84" t="s" s="121">
        <v>66</v>
      </c>
      <c r="E84" s="122">
        <v>82</v>
      </c>
      <c r="F84" s="121"/>
      <c r="G84" s="123"/>
      <c r="H84" t="s" s="121">
        <f t="shared" si="1"/>
      </c>
      <c r="I84" s="121"/>
      <c r="J84" t="s" s="121">
        <f>IF(B84&lt;&gt;"","A","")</f>
      </c>
      <c r="K84" s="124"/>
      <c r="L84" s="125"/>
      <c r="M84" s="123"/>
      <c r="N84" t="s" s="121">
        <f>_xlfn.IFERROR(INDEX('RBG'!$B$35:$G$230,MATCH("1"&amp;"Spouse",'RBG'!$B$35:$B$230&amp;'RBG'!$C$35:$C$230,0),6),"")</f>
      </c>
      <c r="O84" s="121"/>
      <c r="P84" s="124"/>
      <c r="Q84" s="131"/>
      <c r="R84" s="121"/>
      <c r="S84" s="124"/>
      <c r="T84" s="131"/>
      <c r="U84" s="121"/>
      <c r="V84" s="124"/>
      <c r="W84" s="131"/>
      <c r="X84" s="121"/>
      <c r="Y84" s="124"/>
      <c r="Z84" s="131"/>
      <c r="AA84" s="121"/>
      <c r="AB84" s="124"/>
      <c r="AC84" s="131"/>
      <c r="AD84" s="121"/>
      <c r="AE84" s="124"/>
      <c r="AF84" s="131"/>
      <c r="AG84" s="121"/>
      <c r="AH84" s="124"/>
      <c r="AI84" s="131"/>
      <c r="AJ84" s="121"/>
      <c r="AK84" s="124"/>
      <c r="AL84" s="131"/>
      <c r="AM84" s="121"/>
      <c r="AN84" s="124"/>
      <c r="AO84" s="131"/>
      <c r="AP84" s="121"/>
      <c r="AQ84" s="124"/>
      <c r="AR84" s="131"/>
      <c r="AS84" s="121"/>
      <c r="AT84" s="130"/>
      <c r="AU84" s="130"/>
      <c r="AV84" s="130"/>
      <c r="AW84" s="130"/>
      <c r="AX84" s="130"/>
      <c r="AY84" s="130"/>
      <c r="AZ84" s="130"/>
      <c r="BA84" s="130"/>
      <c r="BB84" s="130"/>
      <c r="BC84" s="130"/>
      <c r="BD84" s="130"/>
      <c r="BE84" s="130"/>
      <c r="BF84" s="130"/>
      <c r="BG84" s="130"/>
      <c r="BH84" s="130"/>
      <c r="BI84" s="130"/>
      <c r="BJ84" s="130"/>
      <c r="BK84" s="130"/>
      <c r="BL84" s="130"/>
      <c r="BM84" s="130"/>
      <c r="BN84" s="130"/>
      <c r="BO84" s="130"/>
      <c r="BP84" s="130"/>
      <c r="BQ84" s="130"/>
      <c r="BR84" s="130"/>
      <c r="BS84" s="130"/>
      <c r="BT84" s="130"/>
      <c r="BU84" s="130"/>
      <c r="BV84" s="130"/>
      <c r="BW84" s="130"/>
      <c r="BX84" s="130"/>
      <c r="BY84" s="130"/>
      <c r="BZ84" s="130"/>
      <c r="CA84" s="130"/>
      <c r="CB84" s="130"/>
      <c r="CC84" s="130"/>
      <c r="CD84" s="130"/>
      <c r="CE84" s="130"/>
      <c r="CF84" s="130"/>
      <c r="CG84" s="130"/>
      <c r="CH84" s="130"/>
      <c r="CI84" s="130"/>
      <c r="CJ84" s="130"/>
      <c r="CK84" s="130"/>
      <c r="CL84" s="130"/>
      <c r="CM84" s="130"/>
      <c r="CN84" s="130"/>
      <c r="CO84" s="130"/>
      <c r="CP84" s="130"/>
      <c r="CQ84" s="130"/>
      <c r="CR84" s="130"/>
      <c r="CS84" s="130"/>
      <c r="CT84" s="130"/>
      <c r="CU84" s="130"/>
      <c r="CV84" s="130"/>
      <c r="CW84" s="130"/>
      <c r="CX84" s="130"/>
      <c r="CY84" s="130"/>
      <c r="CZ84" s="130"/>
      <c r="DA84" s="130"/>
      <c r="DB84" s="130"/>
      <c r="DC84" s="130"/>
      <c r="DD84" s="130"/>
      <c r="DE84" s="130"/>
      <c r="DF84" s="130"/>
      <c r="DG84" s="130"/>
      <c r="DH84" s="130"/>
      <c r="DI84" s="130"/>
      <c r="DJ84" s="130"/>
      <c r="DK84" s="130"/>
      <c r="DL84" s="130"/>
      <c r="DM84" s="130"/>
      <c r="DN84" s="130"/>
      <c r="DO84" s="130"/>
      <c r="DP84" s="130"/>
      <c r="DQ84" s="130"/>
      <c r="DR84" s="130"/>
      <c r="DS84" s="130"/>
      <c r="DT84" s="130"/>
      <c r="DU84" s="130"/>
      <c r="DV84" s="130"/>
      <c r="DW84" s="130"/>
      <c r="DX84" s="130"/>
      <c r="DY84" s="130"/>
      <c r="DZ84" s="130"/>
      <c r="EA84" s="130"/>
      <c r="EB84" s="130"/>
      <c r="EC84" s="130"/>
      <c r="ED84" s="130"/>
      <c r="EE84" s="130"/>
      <c r="EF84" s="130"/>
      <c r="EG84" s="130"/>
      <c r="EH84" s="130"/>
      <c r="EI84" s="130"/>
      <c r="EJ84" s="130"/>
      <c r="EK84" s="130"/>
      <c r="EL84" s="130"/>
      <c r="EM84" s="130"/>
      <c r="EN84" s="130"/>
      <c r="EO84" s="130"/>
      <c r="EP84" s="130"/>
      <c r="EQ84" s="130"/>
      <c r="ER84" s="130"/>
      <c r="ES84" s="130"/>
      <c r="ET84" s="130"/>
      <c r="EU84" s="130"/>
      <c r="EV84" s="130"/>
      <c r="EW84" s="130"/>
      <c r="EX84" s="130"/>
      <c r="EY84" s="130"/>
      <c r="EZ84" s="130"/>
      <c r="FA84" s="130"/>
      <c r="FB84" s="130"/>
      <c r="FC84" s="130"/>
      <c r="FD84" s="130"/>
      <c r="FE84" s="130"/>
      <c r="FF84" s="130"/>
      <c r="FG84" s="130"/>
      <c r="FH84" s="130"/>
      <c r="FI84" s="130"/>
      <c r="FJ84" s="130"/>
      <c r="FK84" s="130"/>
      <c r="FL84" s="130"/>
      <c r="FM84" s="130"/>
      <c r="FN84" s="130"/>
      <c r="FO84" s="130"/>
      <c r="FP84" s="130"/>
      <c r="FQ84" s="130"/>
      <c r="FR84" s="130"/>
      <c r="FS84" s="130"/>
      <c r="FT84" s="130"/>
      <c r="FU84" s="130"/>
      <c r="FV84" s="130"/>
      <c r="FW84" s="130"/>
      <c r="FX84" s="130"/>
    </row>
    <row r="85" ht="13" customHeight="1">
      <c r="A85" s="118">
        <v>83</v>
      </c>
      <c r="B85" t="s" s="119">
        <f t="shared" si="0"/>
      </c>
      <c r="C85" s="120"/>
      <c r="D85" t="s" s="121">
        <v>66</v>
      </c>
      <c r="E85" s="122">
        <v>83</v>
      </c>
      <c r="F85" s="121"/>
      <c r="G85" s="123"/>
      <c r="H85" t="s" s="121">
        <f t="shared" si="1"/>
      </c>
      <c r="I85" s="121"/>
      <c r="J85" t="s" s="121">
        <f>IF(B85&lt;&gt;"","A","")</f>
      </c>
      <c r="K85" s="124"/>
      <c r="L85" s="125"/>
      <c r="M85" s="123"/>
      <c r="N85" t="s" s="121">
        <f>_xlfn.IFERROR(INDEX('RBG'!$B$35:$G$230,MATCH("1"&amp;"Spouse",'RBG'!$B$35:$B$230&amp;'RBG'!$C$35:$C$230,0),6),"")</f>
      </c>
      <c r="O85" s="121"/>
      <c r="P85" s="124"/>
      <c r="Q85" s="131"/>
      <c r="R85" s="121"/>
      <c r="S85" s="124"/>
      <c r="T85" s="131"/>
      <c r="U85" s="121"/>
      <c r="V85" s="124"/>
      <c r="W85" s="131"/>
      <c r="X85" s="121"/>
      <c r="Y85" s="124"/>
      <c r="Z85" s="131"/>
      <c r="AA85" s="121"/>
      <c r="AB85" s="124"/>
      <c r="AC85" s="131"/>
      <c r="AD85" s="121"/>
      <c r="AE85" s="124"/>
      <c r="AF85" s="131"/>
      <c r="AG85" s="121"/>
      <c r="AH85" s="124"/>
      <c r="AI85" s="131"/>
      <c r="AJ85" s="121"/>
      <c r="AK85" s="124"/>
      <c r="AL85" s="131"/>
      <c r="AM85" s="121"/>
      <c r="AN85" s="124"/>
      <c r="AO85" s="131"/>
      <c r="AP85" s="121"/>
      <c r="AQ85" s="124"/>
      <c r="AR85" s="131"/>
      <c r="AS85" s="121"/>
      <c r="AT85" s="130"/>
      <c r="AU85" s="130"/>
      <c r="AV85" s="130"/>
      <c r="AW85" s="130"/>
      <c r="AX85" s="130"/>
      <c r="AY85" s="130"/>
      <c r="AZ85" s="130"/>
      <c r="BA85" s="130"/>
      <c r="BB85" s="130"/>
      <c r="BC85" s="130"/>
      <c r="BD85" s="130"/>
      <c r="BE85" s="130"/>
      <c r="BF85" s="130"/>
      <c r="BG85" s="130"/>
      <c r="BH85" s="130"/>
      <c r="BI85" s="130"/>
      <c r="BJ85" s="130"/>
      <c r="BK85" s="130"/>
      <c r="BL85" s="130"/>
      <c r="BM85" s="130"/>
      <c r="BN85" s="130"/>
      <c r="BO85" s="130"/>
      <c r="BP85" s="130"/>
      <c r="BQ85" s="130"/>
      <c r="BR85" s="130"/>
      <c r="BS85" s="130"/>
      <c r="BT85" s="130"/>
      <c r="BU85" s="130"/>
      <c r="BV85" s="130"/>
      <c r="BW85" s="130"/>
      <c r="BX85" s="130"/>
      <c r="BY85" s="130"/>
      <c r="BZ85" s="130"/>
      <c r="CA85" s="130"/>
      <c r="CB85" s="130"/>
      <c r="CC85" s="130"/>
      <c r="CD85" s="130"/>
      <c r="CE85" s="130"/>
      <c r="CF85" s="130"/>
      <c r="CG85" s="130"/>
      <c r="CH85" s="130"/>
      <c r="CI85" s="130"/>
      <c r="CJ85" s="130"/>
      <c r="CK85" s="130"/>
      <c r="CL85" s="130"/>
      <c r="CM85" s="130"/>
      <c r="CN85" s="130"/>
      <c r="CO85" s="130"/>
      <c r="CP85" s="130"/>
      <c r="CQ85" s="130"/>
      <c r="CR85" s="130"/>
      <c r="CS85" s="130"/>
      <c r="CT85" s="130"/>
      <c r="CU85" s="130"/>
      <c r="CV85" s="130"/>
      <c r="CW85" s="130"/>
      <c r="CX85" s="130"/>
      <c r="CY85" s="130"/>
      <c r="CZ85" s="130"/>
      <c r="DA85" s="130"/>
      <c r="DB85" s="130"/>
      <c r="DC85" s="130"/>
      <c r="DD85" s="130"/>
      <c r="DE85" s="130"/>
      <c r="DF85" s="130"/>
      <c r="DG85" s="130"/>
      <c r="DH85" s="130"/>
      <c r="DI85" s="130"/>
      <c r="DJ85" s="130"/>
      <c r="DK85" s="130"/>
      <c r="DL85" s="130"/>
      <c r="DM85" s="130"/>
      <c r="DN85" s="130"/>
      <c r="DO85" s="130"/>
      <c r="DP85" s="130"/>
      <c r="DQ85" s="130"/>
      <c r="DR85" s="130"/>
      <c r="DS85" s="130"/>
      <c r="DT85" s="130"/>
      <c r="DU85" s="130"/>
      <c r="DV85" s="130"/>
      <c r="DW85" s="130"/>
      <c r="DX85" s="130"/>
      <c r="DY85" s="130"/>
      <c r="DZ85" s="130"/>
      <c r="EA85" s="130"/>
      <c r="EB85" s="130"/>
      <c r="EC85" s="130"/>
      <c r="ED85" s="130"/>
      <c r="EE85" s="130"/>
      <c r="EF85" s="130"/>
      <c r="EG85" s="130"/>
      <c r="EH85" s="130"/>
      <c r="EI85" s="130"/>
      <c r="EJ85" s="130"/>
      <c r="EK85" s="130"/>
      <c r="EL85" s="130"/>
      <c r="EM85" s="130"/>
      <c r="EN85" s="130"/>
      <c r="EO85" s="130"/>
      <c r="EP85" s="130"/>
      <c r="EQ85" s="130"/>
      <c r="ER85" s="130"/>
      <c r="ES85" s="130"/>
      <c r="ET85" s="130"/>
      <c r="EU85" s="130"/>
      <c r="EV85" s="130"/>
      <c r="EW85" s="130"/>
      <c r="EX85" s="130"/>
      <c r="EY85" s="130"/>
      <c r="EZ85" s="130"/>
      <c r="FA85" s="130"/>
      <c r="FB85" s="130"/>
      <c r="FC85" s="130"/>
      <c r="FD85" s="130"/>
      <c r="FE85" s="130"/>
      <c r="FF85" s="130"/>
      <c r="FG85" s="130"/>
      <c r="FH85" s="130"/>
      <c r="FI85" s="130"/>
      <c r="FJ85" s="130"/>
      <c r="FK85" s="130"/>
      <c r="FL85" s="130"/>
      <c r="FM85" s="130"/>
      <c r="FN85" s="130"/>
      <c r="FO85" s="130"/>
      <c r="FP85" s="130"/>
      <c r="FQ85" s="130"/>
      <c r="FR85" s="130"/>
      <c r="FS85" s="130"/>
      <c r="FT85" s="130"/>
      <c r="FU85" s="130"/>
      <c r="FV85" s="130"/>
      <c r="FW85" s="130"/>
      <c r="FX85" s="130"/>
    </row>
    <row r="86" ht="13" customHeight="1">
      <c r="A86" s="118">
        <v>84</v>
      </c>
      <c r="B86" t="s" s="119">
        <f t="shared" si="0"/>
      </c>
      <c r="C86" s="120"/>
      <c r="D86" t="s" s="121">
        <v>66</v>
      </c>
      <c r="E86" s="122">
        <v>84</v>
      </c>
      <c r="F86" s="121"/>
      <c r="G86" s="123"/>
      <c r="H86" t="s" s="121">
        <f t="shared" si="1"/>
      </c>
      <c r="I86" s="121"/>
      <c r="J86" t="s" s="121">
        <f>IF(B86&lt;&gt;"","A","")</f>
      </c>
      <c r="K86" s="124"/>
      <c r="L86" s="125"/>
      <c r="M86" s="123"/>
      <c r="N86" t="s" s="121">
        <f>_xlfn.IFERROR(INDEX('RBG'!$B$35:$G$230,MATCH("1"&amp;"Spouse",'RBG'!$B$35:$B$230&amp;'RBG'!$C$35:$C$230,0),6),"")</f>
      </c>
      <c r="O86" s="121"/>
      <c r="P86" s="124"/>
      <c r="Q86" s="131"/>
      <c r="R86" s="121"/>
      <c r="S86" s="124"/>
      <c r="T86" s="131"/>
      <c r="U86" s="121"/>
      <c r="V86" s="124"/>
      <c r="W86" s="131"/>
      <c r="X86" s="121"/>
      <c r="Y86" s="124"/>
      <c r="Z86" s="131"/>
      <c r="AA86" s="121"/>
      <c r="AB86" s="124"/>
      <c r="AC86" s="131"/>
      <c r="AD86" s="121"/>
      <c r="AE86" s="124"/>
      <c r="AF86" s="131"/>
      <c r="AG86" s="121"/>
      <c r="AH86" s="124"/>
      <c r="AI86" s="131"/>
      <c r="AJ86" s="121"/>
      <c r="AK86" s="124"/>
      <c r="AL86" s="131"/>
      <c r="AM86" s="121"/>
      <c r="AN86" s="124"/>
      <c r="AO86" s="131"/>
      <c r="AP86" s="121"/>
      <c r="AQ86" s="124"/>
      <c r="AR86" s="131"/>
      <c r="AS86" s="121"/>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c r="BZ86" s="130"/>
      <c r="CA86" s="130"/>
      <c r="CB86" s="130"/>
      <c r="CC86" s="130"/>
      <c r="CD86" s="130"/>
      <c r="CE86" s="130"/>
      <c r="CF86" s="130"/>
      <c r="CG86" s="130"/>
      <c r="CH86" s="130"/>
      <c r="CI86" s="130"/>
      <c r="CJ86" s="130"/>
      <c r="CK86" s="130"/>
      <c r="CL86" s="130"/>
      <c r="CM86" s="130"/>
      <c r="CN86" s="130"/>
      <c r="CO86" s="130"/>
      <c r="CP86" s="130"/>
      <c r="CQ86" s="130"/>
      <c r="CR86" s="130"/>
      <c r="CS86" s="130"/>
      <c r="CT86" s="130"/>
      <c r="CU86" s="130"/>
      <c r="CV86" s="130"/>
      <c r="CW86" s="130"/>
      <c r="CX86" s="130"/>
      <c r="CY86" s="130"/>
      <c r="CZ86" s="130"/>
      <c r="DA86" s="130"/>
      <c r="DB86" s="130"/>
      <c r="DC86" s="130"/>
      <c r="DD86" s="130"/>
      <c r="DE86" s="130"/>
      <c r="DF86" s="130"/>
      <c r="DG86" s="130"/>
      <c r="DH86" s="130"/>
      <c r="DI86" s="130"/>
      <c r="DJ86" s="130"/>
      <c r="DK86" s="130"/>
      <c r="DL86" s="130"/>
      <c r="DM86" s="130"/>
      <c r="DN86" s="130"/>
      <c r="DO86" s="130"/>
      <c r="DP86" s="130"/>
      <c r="DQ86" s="130"/>
      <c r="DR86" s="130"/>
      <c r="DS86" s="130"/>
      <c r="DT86" s="130"/>
      <c r="DU86" s="130"/>
      <c r="DV86" s="130"/>
      <c r="DW86" s="130"/>
      <c r="DX86" s="130"/>
      <c r="DY86" s="130"/>
      <c r="DZ86" s="130"/>
      <c r="EA86" s="130"/>
      <c r="EB86" s="130"/>
      <c r="EC86" s="130"/>
      <c r="ED86" s="130"/>
      <c r="EE86" s="130"/>
      <c r="EF86" s="130"/>
      <c r="EG86" s="130"/>
      <c r="EH86" s="130"/>
      <c r="EI86" s="130"/>
      <c r="EJ86" s="130"/>
      <c r="EK86" s="130"/>
      <c r="EL86" s="130"/>
      <c r="EM86" s="130"/>
      <c r="EN86" s="130"/>
      <c r="EO86" s="130"/>
      <c r="EP86" s="130"/>
      <c r="EQ86" s="130"/>
      <c r="ER86" s="130"/>
      <c r="ES86" s="130"/>
      <c r="ET86" s="130"/>
      <c r="EU86" s="130"/>
      <c r="EV86" s="130"/>
      <c r="EW86" s="130"/>
      <c r="EX86" s="130"/>
      <c r="EY86" s="130"/>
      <c r="EZ86" s="130"/>
      <c r="FA86" s="130"/>
      <c r="FB86" s="130"/>
      <c r="FC86" s="130"/>
      <c r="FD86" s="130"/>
      <c r="FE86" s="130"/>
      <c r="FF86" s="130"/>
      <c r="FG86" s="130"/>
      <c r="FH86" s="130"/>
      <c r="FI86" s="130"/>
      <c r="FJ86" s="130"/>
      <c r="FK86" s="130"/>
      <c r="FL86" s="130"/>
      <c r="FM86" s="130"/>
      <c r="FN86" s="130"/>
      <c r="FO86" s="130"/>
      <c r="FP86" s="130"/>
      <c r="FQ86" s="130"/>
      <c r="FR86" s="130"/>
      <c r="FS86" s="130"/>
      <c r="FT86" s="130"/>
      <c r="FU86" s="130"/>
      <c r="FV86" s="130"/>
      <c r="FW86" s="130"/>
      <c r="FX86" s="130"/>
    </row>
    <row r="87" ht="13" customHeight="1">
      <c r="A87" s="118">
        <v>85</v>
      </c>
      <c r="B87" t="s" s="119">
        <f t="shared" si="0"/>
      </c>
      <c r="C87" s="120"/>
      <c r="D87" t="s" s="121">
        <v>66</v>
      </c>
      <c r="E87" s="122">
        <v>85</v>
      </c>
      <c r="F87" s="121"/>
      <c r="G87" s="123"/>
      <c r="H87" t="s" s="121">
        <f t="shared" si="1"/>
      </c>
      <c r="I87" s="121"/>
      <c r="J87" t="s" s="121">
        <f>IF(B87&lt;&gt;"","A","")</f>
      </c>
      <c r="K87" s="124"/>
      <c r="L87" s="125"/>
      <c r="M87" s="123"/>
      <c r="N87" t="s" s="121">
        <f>_xlfn.IFERROR(INDEX('RBG'!$B$35:$G$230,MATCH("1"&amp;"Spouse",'RBG'!$B$35:$B$230&amp;'RBG'!$C$35:$C$230,0),6),"")</f>
      </c>
      <c r="O87" s="121"/>
      <c r="P87" s="124"/>
      <c r="Q87" s="131"/>
      <c r="R87" s="121"/>
      <c r="S87" s="124"/>
      <c r="T87" s="131"/>
      <c r="U87" s="121"/>
      <c r="V87" s="124"/>
      <c r="W87" s="131"/>
      <c r="X87" s="121"/>
      <c r="Y87" s="124"/>
      <c r="Z87" s="131"/>
      <c r="AA87" s="121"/>
      <c r="AB87" s="124"/>
      <c r="AC87" s="131"/>
      <c r="AD87" s="121"/>
      <c r="AE87" s="124"/>
      <c r="AF87" s="131"/>
      <c r="AG87" s="121"/>
      <c r="AH87" s="124"/>
      <c r="AI87" s="131"/>
      <c r="AJ87" s="121"/>
      <c r="AK87" s="124"/>
      <c r="AL87" s="131"/>
      <c r="AM87" s="121"/>
      <c r="AN87" s="124"/>
      <c r="AO87" s="131"/>
      <c r="AP87" s="121"/>
      <c r="AQ87" s="124"/>
      <c r="AR87" s="131"/>
      <c r="AS87" s="121"/>
      <c r="AT87" s="130"/>
      <c r="AU87" s="130"/>
      <c r="AV87" s="130"/>
      <c r="AW87" s="130"/>
      <c r="AX87" s="130"/>
      <c r="AY87" s="130"/>
      <c r="AZ87" s="130"/>
      <c r="BA87" s="130"/>
      <c r="BB87" s="130"/>
      <c r="BC87" s="130"/>
      <c r="BD87" s="130"/>
      <c r="BE87" s="130"/>
      <c r="BF87" s="130"/>
      <c r="BG87" s="130"/>
      <c r="BH87" s="130"/>
      <c r="BI87" s="130"/>
      <c r="BJ87" s="130"/>
      <c r="BK87" s="130"/>
      <c r="BL87" s="130"/>
      <c r="BM87" s="130"/>
      <c r="BN87" s="130"/>
      <c r="BO87" s="130"/>
      <c r="BP87" s="130"/>
      <c r="BQ87" s="130"/>
      <c r="BR87" s="130"/>
      <c r="BS87" s="130"/>
      <c r="BT87" s="130"/>
      <c r="BU87" s="130"/>
      <c r="BV87" s="130"/>
      <c r="BW87" s="130"/>
      <c r="BX87" s="130"/>
      <c r="BY87" s="130"/>
      <c r="BZ87" s="130"/>
      <c r="CA87" s="130"/>
      <c r="CB87" s="130"/>
      <c r="CC87" s="130"/>
      <c r="CD87" s="130"/>
      <c r="CE87" s="130"/>
      <c r="CF87" s="130"/>
      <c r="CG87" s="130"/>
      <c r="CH87" s="130"/>
      <c r="CI87" s="130"/>
      <c r="CJ87" s="130"/>
      <c r="CK87" s="130"/>
      <c r="CL87" s="130"/>
      <c r="CM87" s="130"/>
      <c r="CN87" s="130"/>
      <c r="CO87" s="130"/>
      <c r="CP87" s="130"/>
      <c r="CQ87" s="130"/>
      <c r="CR87" s="130"/>
      <c r="CS87" s="130"/>
      <c r="CT87" s="130"/>
      <c r="CU87" s="130"/>
      <c r="CV87" s="130"/>
      <c r="CW87" s="130"/>
      <c r="CX87" s="130"/>
      <c r="CY87" s="130"/>
      <c r="CZ87" s="130"/>
      <c r="DA87" s="130"/>
      <c r="DB87" s="130"/>
      <c r="DC87" s="130"/>
      <c r="DD87" s="130"/>
      <c r="DE87" s="130"/>
      <c r="DF87" s="130"/>
      <c r="DG87" s="130"/>
      <c r="DH87" s="130"/>
      <c r="DI87" s="130"/>
      <c r="DJ87" s="130"/>
      <c r="DK87" s="130"/>
      <c r="DL87" s="130"/>
      <c r="DM87" s="130"/>
      <c r="DN87" s="130"/>
      <c r="DO87" s="130"/>
      <c r="DP87" s="130"/>
      <c r="DQ87" s="130"/>
      <c r="DR87" s="130"/>
      <c r="DS87" s="130"/>
      <c r="DT87" s="130"/>
      <c r="DU87" s="130"/>
      <c r="DV87" s="130"/>
      <c r="DW87" s="130"/>
      <c r="DX87" s="130"/>
      <c r="DY87" s="130"/>
      <c r="DZ87" s="130"/>
      <c r="EA87" s="130"/>
      <c r="EB87" s="130"/>
      <c r="EC87" s="130"/>
      <c r="ED87" s="130"/>
      <c r="EE87" s="130"/>
      <c r="EF87" s="130"/>
      <c r="EG87" s="130"/>
      <c r="EH87" s="130"/>
      <c r="EI87" s="130"/>
      <c r="EJ87" s="130"/>
      <c r="EK87" s="130"/>
      <c r="EL87" s="130"/>
      <c r="EM87" s="130"/>
      <c r="EN87" s="130"/>
      <c r="EO87" s="130"/>
      <c r="EP87" s="130"/>
      <c r="EQ87" s="130"/>
      <c r="ER87" s="130"/>
      <c r="ES87" s="130"/>
      <c r="ET87" s="130"/>
      <c r="EU87" s="130"/>
      <c r="EV87" s="130"/>
      <c r="EW87" s="130"/>
      <c r="EX87" s="130"/>
      <c r="EY87" s="130"/>
      <c r="EZ87" s="130"/>
      <c r="FA87" s="130"/>
      <c r="FB87" s="130"/>
      <c r="FC87" s="130"/>
      <c r="FD87" s="130"/>
      <c r="FE87" s="130"/>
      <c r="FF87" s="130"/>
      <c r="FG87" s="130"/>
      <c r="FH87" s="130"/>
      <c r="FI87" s="130"/>
      <c r="FJ87" s="130"/>
      <c r="FK87" s="130"/>
      <c r="FL87" s="130"/>
      <c r="FM87" s="130"/>
      <c r="FN87" s="130"/>
      <c r="FO87" s="130"/>
      <c r="FP87" s="130"/>
      <c r="FQ87" s="130"/>
      <c r="FR87" s="130"/>
      <c r="FS87" s="130"/>
      <c r="FT87" s="130"/>
      <c r="FU87" s="130"/>
      <c r="FV87" s="130"/>
      <c r="FW87" s="130"/>
      <c r="FX87" s="130"/>
    </row>
    <row r="88" ht="13" customHeight="1">
      <c r="A88" s="118">
        <v>86</v>
      </c>
      <c r="B88" t="s" s="119">
        <f t="shared" si="0"/>
      </c>
      <c r="C88" s="120"/>
      <c r="D88" t="s" s="121">
        <v>66</v>
      </c>
      <c r="E88" s="122">
        <v>86</v>
      </c>
      <c r="F88" s="121"/>
      <c r="G88" s="123"/>
      <c r="H88" t="s" s="121">
        <f t="shared" si="1"/>
      </c>
      <c r="I88" s="121"/>
      <c r="J88" t="s" s="121">
        <f>IF(B88&lt;&gt;"","A","")</f>
      </c>
      <c r="K88" s="124"/>
      <c r="L88" s="125"/>
      <c r="M88" s="123"/>
      <c r="N88" t="s" s="121">
        <f>_xlfn.IFERROR(INDEX('RBG'!$B$35:$G$230,MATCH("1"&amp;"Spouse",'RBG'!$B$35:$B$230&amp;'RBG'!$C$35:$C$230,0),6),"")</f>
      </c>
      <c r="O88" s="121"/>
      <c r="P88" s="124"/>
      <c r="Q88" s="131"/>
      <c r="R88" s="121"/>
      <c r="S88" s="124"/>
      <c r="T88" s="131"/>
      <c r="U88" s="121"/>
      <c r="V88" s="124"/>
      <c r="W88" s="131"/>
      <c r="X88" s="121"/>
      <c r="Y88" s="124"/>
      <c r="Z88" s="131"/>
      <c r="AA88" s="121"/>
      <c r="AB88" s="124"/>
      <c r="AC88" s="131"/>
      <c r="AD88" s="121"/>
      <c r="AE88" s="124"/>
      <c r="AF88" s="131"/>
      <c r="AG88" s="121"/>
      <c r="AH88" s="124"/>
      <c r="AI88" s="131"/>
      <c r="AJ88" s="121"/>
      <c r="AK88" s="124"/>
      <c r="AL88" s="131"/>
      <c r="AM88" s="121"/>
      <c r="AN88" s="124"/>
      <c r="AO88" s="131"/>
      <c r="AP88" s="121"/>
      <c r="AQ88" s="124"/>
      <c r="AR88" s="131"/>
      <c r="AS88" s="121"/>
      <c r="AT88" s="130"/>
      <c r="AU88" s="130"/>
      <c r="AV88" s="130"/>
      <c r="AW88" s="130"/>
      <c r="AX88" s="130"/>
      <c r="AY88" s="130"/>
      <c r="AZ88" s="130"/>
      <c r="BA88" s="130"/>
      <c r="BB88" s="130"/>
      <c r="BC88" s="130"/>
      <c r="BD88" s="130"/>
      <c r="BE88" s="130"/>
      <c r="BF88" s="130"/>
      <c r="BG88" s="130"/>
      <c r="BH88" s="130"/>
      <c r="BI88" s="130"/>
      <c r="BJ88" s="130"/>
      <c r="BK88" s="130"/>
      <c r="BL88" s="130"/>
      <c r="BM88" s="130"/>
      <c r="BN88" s="130"/>
      <c r="BO88" s="130"/>
      <c r="BP88" s="130"/>
      <c r="BQ88" s="130"/>
      <c r="BR88" s="130"/>
      <c r="BS88" s="130"/>
      <c r="BT88" s="130"/>
      <c r="BU88" s="130"/>
      <c r="BV88" s="130"/>
      <c r="BW88" s="130"/>
      <c r="BX88" s="130"/>
      <c r="BY88" s="130"/>
      <c r="BZ88" s="130"/>
      <c r="CA88" s="130"/>
      <c r="CB88" s="130"/>
      <c r="CC88" s="130"/>
      <c r="CD88" s="130"/>
      <c r="CE88" s="130"/>
      <c r="CF88" s="130"/>
      <c r="CG88" s="130"/>
      <c r="CH88" s="130"/>
      <c r="CI88" s="130"/>
      <c r="CJ88" s="130"/>
      <c r="CK88" s="130"/>
      <c r="CL88" s="130"/>
      <c r="CM88" s="130"/>
      <c r="CN88" s="130"/>
      <c r="CO88" s="130"/>
      <c r="CP88" s="130"/>
      <c r="CQ88" s="130"/>
      <c r="CR88" s="130"/>
      <c r="CS88" s="130"/>
      <c r="CT88" s="130"/>
      <c r="CU88" s="130"/>
      <c r="CV88" s="130"/>
      <c r="CW88" s="130"/>
      <c r="CX88" s="130"/>
      <c r="CY88" s="130"/>
      <c r="CZ88" s="130"/>
      <c r="DA88" s="130"/>
      <c r="DB88" s="130"/>
      <c r="DC88" s="130"/>
      <c r="DD88" s="130"/>
      <c r="DE88" s="130"/>
      <c r="DF88" s="130"/>
      <c r="DG88" s="130"/>
      <c r="DH88" s="130"/>
      <c r="DI88" s="130"/>
      <c r="DJ88" s="130"/>
      <c r="DK88" s="130"/>
      <c r="DL88" s="130"/>
      <c r="DM88" s="130"/>
      <c r="DN88" s="130"/>
      <c r="DO88" s="130"/>
      <c r="DP88" s="130"/>
      <c r="DQ88" s="130"/>
      <c r="DR88" s="130"/>
      <c r="DS88" s="130"/>
      <c r="DT88" s="130"/>
      <c r="DU88" s="130"/>
      <c r="DV88" s="130"/>
      <c r="DW88" s="130"/>
      <c r="DX88" s="130"/>
      <c r="DY88" s="130"/>
      <c r="DZ88" s="130"/>
      <c r="EA88" s="130"/>
      <c r="EB88" s="130"/>
      <c r="EC88" s="130"/>
      <c r="ED88" s="130"/>
      <c r="EE88" s="130"/>
      <c r="EF88" s="130"/>
      <c r="EG88" s="130"/>
      <c r="EH88" s="130"/>
      <c r="EI88" s="130"/>
      <c r="EJ88" s="130"/>
      <c r="EK88" s="130"/>
      <c r="EL88" s="130"/>
      <c r="EM88" s="130"/>
      <c r="EN88" s="130"/>
      <c r="EO88" s="130"/>
      <c r="EP88" s="130"/>
      <c r="EQ88" s="130"/>
      <c r="ER88" s="130"/>
      <c r="ES88" s="130"/>
      <c r="ET88" s="130"/>
      <c r="EU88" s="130"/>
      <c r="EV88" s="130"/>
      <c r="EW88" s="130"/>
      <c r="EX88" s="130"/>
      <c r="EY88" s="130"/>
      <c r="EZ88" s="130"/>
      <c r="FA88" s="130"/>
      <c r="FB88" s="130"/>
      <c r="FC88" s="130"/>
      <c r="FD88" s="130"/>
      <c r="FE88" s="130"/>
      <c r="FF88" s="130"/>
      <c r="FG88" s="130"/>
      <c r="FH88" s="130"/>
      <c r="FI88" s="130"/>
      <c r="FJ88" s="130"/>
      <c r="FK88" s="130"/>
      <c r="FL88" s="130"/>
      <c r="FM88" s="130"/>
      <c r="FN88" s="130"/>
      <c r="FO88" s="130"/>
      <c r="FP88" s="130"/>
      <c r="FQ88" s="130"/>
      <c r="FR88" s="130"/>
      <c r="FS88" s="130"/>
      <c r="FT88" s="130"/>
      <c r="FU88" s="130"/>
      <c r="FV88" s="130"/>
      <c r="FW88" s="130"/>
      <c r="FX88" s="130"/>
    </row>
    <row r="89" ht="13" customHeight="1">
      <c r="A89" s="118">
        <v>87</v>
      </c>
      <c r="B89" t="s" s="119">
        <f t="shared" si="0"/>
      </c>
      <c r="C89" s="120"/>
      <c r="D89" t="s" s="121">
        <v>66</v>
      </c>
      <c r="E89" s="122">
        <v>87</v>
      </c>
      <c r="F89" s="121"/>
      <c r="G89" s="123"/>
      <c r="H89" t="s" s="121">
        <f t="shared" si="1"/>
      </c>
      <c r="I89" s="121"/>
      <c r="J89" t="s" s="121">
        <f>IF(B89&lt;&gt;"","A","")</f>
      </c>
      <c r="K89" s="124"/>
      <c r="L89" s="125"/>
      <c r="M89" s="123"/>
      <c r="N89" t="s" s="121">
        <f>_xlfn.IFERROR(INDEX('RBG'!$B$35:$G$230,MATCH("1"&amp;"Spouse",'RBG'!$B$35:$B$230&amp;'RBG'!$C$35:$C$230,0),6),"")</f>
      </c>
      <c r="O89" s="121"/>
      <c r="P89" s="124"/>
      <c r="Q89" s="131"/>
      <c r="R89" s="121"/>
      <c r="S89" s="124"/>
      <c r="T89" s="131"/>
      <c r="U89" s="121"/>
      <c r="V89" s="124"/>
      <c r="W89" s="131"/>
      <c r="X89" s="121"/>
      <c r="Y89" s="124"/>
      <c r="Z89" s="131"/>
      <c r="AA89" s="121"/>
      <c r="AB89" s="124"/>
      <c r="AC89" s="131"/>
      <c r="AD89" s="121"/>
      <c r="AE89" s="124"/>
      <c r="AF89" s="131"/>
      <c r="AG89" s="121"/>
      <c r="AH89" s="124"/>
      <c r="AI89" s="131"/>
      <c r="AJ89" s="121"/>
      <c r="AK89" s="124"/>
      <c r="AL89" s="131"/>
      <c r="AM89" s="121"/>
      <c r="AN89" s="124"/>
      <c r="AO89" s="131"/>
      <c r="AP89" s="121"/>
      <c r="AQ89" s="124"/>
      <c r="AR89" s="131"/>
      <c r="AS89" s="121"/>
      <c r="AT89" s="130"/>
      <c r="AU89" s="130"/>
      <c r="AV89" s="130"/>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c r="BT89" s="130"/>
      <c r="BU89" s="130"/>
      <c r="BV89" s="130"/>
      <c r="BW89" s="130"/>
      <c r="BX89" s="130"/>
      <c r="BY89" s="130"/>
      <c r="BZ89" s="130"/>
      <c r="CA89" s="130"/>
      <c r="CB89" s="130"/>
      <c r="CC89" s="130"/>
      <c r="CD89" s="130"/>
      <c r="CE89" s="130"/>
      <c r="CF89" s="130"/>
      <c r="CG89" s="130"/>
      <c r="CH89" s="130"/>
      <c r="CI89" s="130"/>
      <c r="CJ89" s="130"/>
      <c r="CK89" s="130"/>
      <c r="CL89" s="130"/>
      <c r="CM89" s="130"/>
      <c r="CN89" s="130"/>
      <c r="CO89" s="130"/>
      <c r="CP89" s="130"/>
      <c r="CQ89" s="130"/>
      <c r="CR89" s="130"/>
      <c r="CS89" s="130"/>
      <c r="CT89" s="130"/>
      <c r="CU89" s="130"/>
      <c r="CV89" s="130"/>
      <c r="CW89" s="130"/>
      <c r="CX89" s="130"/>
      <c r="CY89" s="130"/>
      <c r="CZ89" s="130"/>
      <c r="DA89" s="130"/>
      <c r="DB89" s="130"/>
      <c r="DC89" s="130"/>
      <c r="DD89" s="130"/>
      <c r="DE89" s="130"/>
      <c r="DF89" s="130"/>
      <c r="DG89" s="130"/>
      <c r="DH89" s="130"/>
      <c r="DI89" s="130"/>
      <c r="DJ89" s="130"/>
      <c r="DK89" s="130"/>
      <c r="DL89" s="130"/>
      <c r="DM89" s="130"/>
      <c r="DN89" s="130"/>
      <c r="DO89" s="130"/>
      <c r="DP89" s="130"/>
      <c r="DQ89" s="130"/>
      <c r="DR89" s="130"/>
      <c r="DS89" s="130"/>
      <c r="DT89" s="130"/>
      <c r="DU89" s="130"/>
      <c r="DV89" s="130"/>
      <c r="DW89" s="130"/>
      <c r="DX89" s="130"/>
      <c r="DY89" s="130"/>
      <c r="DZ89" s="130"/>
      <c r="EA89" s="130"/>
      <c r="EB89" s="130"/>
      <c r="EC89" s="130"/>
      <c r="ED89" s="130"/>
      <c r="EE89" s="130"/>
      <c r="EF89" s="130"/>
      <c r="EG89" s="130"/>
      <c r="EH89" s="130"/>
      <c r="EI89" s="130"/>
      <c r="EJ89" s="130"/>
      <c r="EK89" s="130"/>
      <c r="EL89" s="130"/>
      <c r="EM89" s="130"/>
      <c r="EN89" s="130"/>
      <c r="EO89" s="130"/>
      <c r="EP89" s="130"/>
      <c r="EQ89" s="130"/>
      <c r="ER89" s="130"/>
      <c r="ES89" s="130"/>
      <c r="ET89" s="130"/>
      <c r="EU89" s="130"/>
      <c r="EV89" s="130"/>
      <c r="EW89" s="130"/>
      <c r="EX89" s="130"/>
      <c r="EY89" s="130"/>
      <c r="EZ89" s="130"/>
      <c r="FA89" s="130"/>
      <c r="FB89" s="130"/>
      <c r="FC89" s="130"/>
      <c r="FD89" s="130"/>
      <c r="FE89" s="130"/>
      <c r="FF89" s="130"/>
      <c r="FG89" s="130"/>
      <c r="FH89" s="130"/>
      <c r="FI89" s="130"/>
      <c r="FJ89" s="130"/>
      <c r="FK89" s="130"/>
      <c r="FL89" s="130"/>
      <c r="FM89" s="130"/>
      <c r="FN89" s="130"/>
      <c r="FO89" s="130"/>
      <c r="FP89" s="130"/>
      <c r="FQ89" s="130"/>
      <c r="FR89" s="130"/>
      <c r="FS89" s="130"/>
      <c r="FT89" s="130"/>
      <c r="FU89" s="130"/>
      <c r="FV89" s="130"/>
      <c r="FW89" s="130"/>
      <c r="FX89" s="130"/>
    </row>
    <row r="90" ht="13" customHeight="1">
      <c r="A90" s="118">
        <v>88</v>
      </c>
      <c r="B90" t="s" s="119">
        <f t="shared" si="0"/>
      </c>
      <c r="C90" s="120"/>
      <c r="D90" t="s" s="121">
        <v>66</v>
      </c>
      <c r="E90" s="122">
        <v>88</v>
      </c>
      <c r="F90" s="121"/>
      <c r="G90" s="123"/>
      <c r="H90" t="s" s="121">
        <f t="shared" si="1"/>
      </c>
      <c r="I90" s="121"/>
      <c r="J90" t="s" s="121">
        <f>IF(B90&lt;&gt;"","A","")</f>
      </c>
      <c r="K90" s="124"/>
      <c r="L90" s="125"/>
      <c r="M90" s="123"/>
      <c r="N90" t="s" s="121">
        <f>_xlfn.IFERROR(INDEX('RBG'!$B$35:$G$230,MATCH("1"&amp;"Spouse",'RBG'!$B$35:$B$230&amp;'RBG'!$C$35:$C$230,0),6),"")</f>
      </c>
      <c r="O90" s="121"/>
      <c r="P90" s="124"/>
      <c r="Q90" s="131"/>
      <c r="R90" s="121"/>
      <c r="S90" s="124"/>
      <c r="T90" s="131"/>
      <c r="U90" s="121"/>
      <c r="V90" s="124"/>
      <c r="W90" s="131"/>
      <c r="X90" s="121"/>
      <c r="Y90" s="124"/>
      <c r="Z90" s="131"/>
      <c r="AA90" s="121"/>
      <c r="AB90" s="124"/>
      <c r="AC90" s="131"/>
      <c r="AD90" s="121"/>
      <c r="AE90" s="124"/>
      <c r="AF90" s="131"/>
      <c r="AG90" s="121"/>
      <c r="AH90" s="124"/>
      <c r="AI90" s="131"/>
      <c r="AJ90" s="121"/>
      <c r="AK90" s="124"/>
      <c r="AL90" s="131"/>
      <c r="AM90" s="121"/>
      <c r="AN90" s="124"/>
      <c r="AO90" s="131"/>
      <c r="AP90" s="121"/>
      <c r="AQ90" s="124"/>
      <c r="AR90" s="131"/>
      <c r="AS90" s="121"/>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c r="BT90" s="130"/>
      <c r="BU90" s="130"/>
      <c r="BV90" s="130"/>
      <c r="BW90" s="130"/>
      <c r="BX90" s="130"/>
      <c r="BY90" s="130"/>
      <c r="BZ90" s="130"/>
      <c r="CA90" s="130"/>
      <c r="CB90" s="130"/>
      <c r="CC90" s="130"/>
      <c r="CD90" s="130"/>
      <c r="CE90" s="130"/>
      <c r="CF90" s="130"/>
      <c r="CG90" s="130"/>
      <c r="CH90" s="130"/>
      <c r="CI90" s="130"/>
      <c r="CJ90" s="130"/>
      <c r="CK90" s="130"/>
      <c r="CL90" s="130"/>
      <c r="CM90" s="130"/>
      <c r="CN90" s="130"/>
      <c r="CO90" s="130"/>
      <c r="CP90" s="130"/>
      <c r="CQ90" s="130"/>
      <c r="CR90" s="130"/>
      <c r="CS90" s="130"/>
      <c r="CT90" s="130"/>
      <c r="CU90" s="130"/>
      <c r="CV90" s="130"/>
      <c r="CW90" s="130"/>
      <c r="CX90" s="130"/>
      <c r="CY90" s="130"/>
      <c r="CZ90" s="130"/>
      <c r="DA90" s="130"/>
      <c r="DB90" s="130"/>
      <c r="DC90" s="130"/>
      <c r="DD90" s="130"/>
      <c r="DE90" s="130"/>
      <c r="DF90" s="130"/>
      <c r="DG90" s="130"/>
      <c r="DH90" s="130"/>
      <c r="DI90" s="130"/>
      <c r="DJ90" s="130"/>
      <c r="DK90" s="130"/>
      <c r="DL90" s="130"/>
      <c r="DM90" s="130"/>
      <c r="DN90" s="130"/>
      <c r="DO90" s="130"/>
      <c r="DP90" s="130"/>
      <c r="DQ90" s="130"/>
      <c r="DR90" s="130"/>
      <c r="DS90" s="130"/>
      <c r="DT90" s="130"/>
      <c r="DU90" s="130"/>
      <c r="DV90" s="130"/>
      <c r="DW90" s="130"/>
      <c r="DX90" s="130"/>
      <c r="DY90" s="130"/>
      <c r="DZ90" s="130"/>
      <c r="EA90" s="130"/>
      <c r="EB90" s="130"/>
      <c r="EC90" s="130"/>
      <c r="ED90" s="130"/>
      <c r="EE90" s="130"/>
      <c r="EF90" s="130"/>
      <c r="EG90" s="130"/>
      <c r="EH90" s="130"/>
      <c r="EI90" s="130"/>
      <c r="EJ90" s="130"/>
      <c r="EK90" s="130"/>
      <c r="EL90" s="130"/>
      <c r="EM90" s="130"/>
      <c r="EN90" s="130"/>
      <c r="EO90" s="130"/>
      <c r="EP90" s="130"/>
      <c r="EQ90" s="130"/>
      <c r="ER90" s="130"/>
      <c r="ES90" s="130"/>
      <c r="ET90" s="130"/>
      <c r="EU90" s="130"/>
      <c r="EV90" s="130"/>
      <c r="EW90" s="130"/>
      <c r="EX90" s="130"/>
      <c r="EY90" s="130"/>
      <c r="EZ90" s="130"/>
      <c r="FA90" s="130"/>
      <c r="FB90" s="130"/>
      <c r="FC90" s="130"/>
      <c r="FD90" s="130"/>
      <c r="FE90" s="130"/>
      <c r="FF90" s="130"/>
      <c r="FG90" s="130"/>
      <c r="FH90" s="130"/>
      <c r="FI90" s="130"/>
      <c r="FJ90" s="130"/>
      <c r="FK90" s="130"/>
      <c r="FL90" s="130"/>
      <c r="FM90" s="130"/>
      <c r="FN90" s="130"/>
      <c r="FO90" s="130"/>
      <c r="FP90" s="130"/>
      <c r="FQ90" s="130"/>
      <c r="FR90" s="130"/>
      <c r="FS90" s="130"/>
      <c r="FT90" s="130"/>
      <c r="FU90" s="130"/>
      <c r="FV90" s="130"/>
      <c r="FW90" s="130"/>
      <c r="FX90" s="130"/>
    </row>
    <row r="91" ht="13" customHeight="1">
      <c r="A91" s="118">
        <v>89</v>
      </c>
      <c r="B91" t="s" s="119">
        <f t="shared" si="0"/>
      </c>
      <c r="C91" s="120"/>
      <c r="D91" t="s" s="121">
        <v>66</v>
      </c>
      <c r="E91" s="122">
        <v>89</v>
      </c>
      <c r="F91" s="121"/>
      <c r="G91" s="123"/>
      <c r="H91" t="s" s="121">
        <f t="shared" si="1"/>
      </c>
      <c r="I91" s="121"/>
      <c r="J91" t="s" s="121">
        <f>IF(B91&lt;&gt;"","A","")</f>
      </c>
      <c r="K91" s="124"/>
      <c r="L91" s="125"/>
      <c r="M91" s="123"/>
      <c r="N91" t="s" s="121">
        <f>_xlfn.IFERROR(INDEX('RBG'!$B$35:$G$230,MATCH("1"&amp;"Spouse",'RBG'!$B$35:$B$230&amp;'RBG'!$C$35:$C$230,0),6),"")</f>
      </c>
      <c r="O91" s="121"/>
      <c r="P91" s="124"/>
      <c r="Q91" s="131"/>
      <c r="R91" s="121"/>
      <c r="S91" s="124"/>
      <c r="T91" s="131"/>
      <c r="U91" s="121"/>
      <c r="V91" s="124"/>
      <c r="W91" s="131"/>
      <c r="X91" s="121"/>
      <c r="Y91" s="124"/>
      <c r="Z91" s="131"/>
      <c r="AA91" s="121"/>
      <c r="AB91" s="124"/>
      <c r="AC91" s="131"/>
      <c r="AD91" s="121"/>
      <c r="AE91" s="124"/>
      <c r="AF91" s="131"/>
      <c r="AG91" s="121"/>
      <c r="AH91" s="124"/>
      <c r="AI91" s="131"/>
      <c r="AJ91" s="121"/>
      <c r="AK91" s="124"/>
      <c r="AL91" s="131"/>
      <c r="AM91" s="121"/>
      <c r="AN91" s="124"/>
      <c r="AO91" s="131"/>
      <c r="AP91" s="121"/>
      <c r="AQ91" s="124"/>
      <c r="AR91" s="131"/>
      <c r="AS91" s="121"/>
      <c r="AT91" s="130"/>
      <c r="AU91" s="130"/>
      <c r="AV91" s="130"/>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c r="BT91" s="130"/>
      <c r="BU91" s="130"/>
      <c r="BV91" s="130"/>
      <c r="BW91" s="130"/>
      <c r="BX91" s="130"/>
      <c r="BY91" s="130"/>
      <c r="BZ91" s="130"/>
      <c r="CA91" s="130"/>
      <c r="CB91" s="130"/>
      <c r="CC91" s="130"/>
      <c r="CD91" s="130"/>
      <c r="CE91" s="130"/>
      <c r="CF91" s="130"/>
      <c r="CG91" s="130"/>
      <c r="CH91" s="130"/>
      <c r="CI91" s="130"/>
      <c r="CJ91" s="130"/>
      <c r="CK91" s="130"/>
      <c r="CL91" s="130"/>
      <c r="CM91" s="130"/>
      <c r="CN91" s="130"/>
      <c r="CO91" s="130"/>
      <c r="CP91" s="130"/>
      <c r="CQ91" s="130"/>
      <c r="CR91" s="130"/>
      <c r="CS91" s="130"/>
      <c r="CT91" s="130"/>
      <c r="CU91" s="130"/>
      <c r="CV91" s="130"/>
      <c r="CW91" s="130"/>
      <c r="CX91" s="130"/>
      <c r="CY91" s="130"/>
      <c r="CZ91" s="130"/>
      <c r="DA91" s="130"/>
      <c r="DB91" s="130"/>
      <c r="DC91" s="130"/>
      <c r="DD91" s="130"/>
      <c r="DE91" s="130"/>
      <c r="DF91" s="130"/>
      <c r="DG91" s="130"/>
      <c r="DH91" s="130"/>
      <c r="DI91" s="130"/>
      <c r="DJ91" s="130"/>
      <c r="DK91" s="130"/>
      <c r="DL91" s="130"/>
      <c r="DM91" s="130"/>
      <c r="DN91" s="130"/>
      <c r="DO91" s="130"/>
      <c r="DP91" s="130"/>
      <c r="DQ91" s="130"/>
      <c r="DR91" s="130"/>
      <c r="DS91" s="130"/>
      <c r="DT91" s="130"/>
      <c r="DU91" s="130"/>
      <c r="DV91" s="130"/>
      <c r="DW91" s="130"/>
      <c r="DX91" s="130"/>
      <c r="DY91" s="130"/>
      <c r="DZ91" s="130"/>
      <c r="EA91" s="130"/>
      <c r="EB91" s="130"/>
      <c r="EC91" s="130"/>
      <c r="ED91" s="130"/>
      <c r="EE91" s="130"/>
      <c r="EF91" s="130"/>
      <c r="EG91" s="130"/>
      <c r="EH91" s="130"/>
      <c r="EI91" s="130"/>
      <c r="EJ91" s="130"/>
      <c r="EK91" s="130"/>
      <c r="EL91" s="130"/>
      <c r="EM91" s="130"/>
      <c r="EN91" s="130"/>
      <c r="EO91" s="130"/>
      <c r="EP91" s="130"/>
      <c r="EQ91" s="130"/>
      <c r="ER91" s="130"/>
      <c r="ES91" s="130"/>
      <c r="ET91" s="130"/>
      <c r="EU91" s="130"/>
      <c r="EV91" s="130"/>
      <c r="EW91" s="130"/>
      <c r="EX91" s="130"/>
      <c r="EY91" s="130"/>
      <c r="EZ91" s="130"/>
      <c r="FA91" s="130"/>
      <c r="FB91" s="130"/>
      <c r="FC91" s="130"/>
      <c r="FD91" s="130"/>
      <c r="FE91" s="130"/>
      <c r="FF91" s="130"/>
      <c r="FG91" s="130"/>
      <c r="FH91" s="130"/>
      <c r="FI91" s="130"/>
      <c r="FJ91" s="130"/>
      <c r="FK91" s="130"/>
      <c r="FL91" s="130"/>
      <c r="FM91" s="130"/>
      <c r="FN91" s="130"/>
      <c r="FO91" s="130"/>
      <c r="FP91" s="130"/>
      <c r="FQ91" s="130"/>
      <c r="FR91" s="130"/>
      <c r="FS91" s="130"/>
      <c r="FT91" s="130"/>
      <c r="FU91" s="130"/>
      <c r="FV91" s="130"/>
      <c r="FW91" s="130"/>
      <c r="FX91" s="130"/>
    </row>
    <row r="92" ht="13" customHeight="1">
      <c r="A92" s="118">
        <v>90</v>
      </c>
      <c r="B92" t="s" s="119">
        <f t="shared" si="0"/>
      </c>
      <c r="C92" s="120"/>
      <c r="D92" t="s" s="121">
        <v>66</v>
      </c>
      <c r="E92" s="122">
        <v>90</v>
      </c>
      <c r="F92" s="121"/>
      <c r="G92" s="123"/>
      <c r="H92" t="s" s="121">
        <f t="shared" si="1"/>
      </c>
      <c r="I92" s="121"/>
      <c r="J92" t="s" s="121">
        <f>IF(B92&lt;&gt;"","A","")</f>
      </c>
      <c r="K92" s="124"/>
      <c r="L92" s="125"/>
      <c r="M92" s="123"/>
      <c r="N92" t="s" s="121">
        <f>_xlfn.IFERROR(INDEX('RBG'!$B$35:$G$230,MATCH("1"&amp;"Spouse",'RBG'!$B$35:$B$230&amp;'RBG'!$C$35:$C$230,0),6),"")</f>
      </c>
      <c r="O92" s="121"/>
      <c r="P92" s="124"/>
      <c r="Q92" s="131"/>
      <c r="R92" s="121"/>
      <c r="S92" s="124"/>
      <c r="T92" s="131"/>
      <c r="U92" s="121"/>
      <c r="V92" s="124"/>
      <c r="W92" s="131"/>
      <c r="X92" s="121"/>
      <c r="Y92" s="124"/>
      <c r="Z92" s="131"/>
      <c r="AA92" s="121"/>
      <c r="AB92" s="124"/>
      <c r="AC92" s="131"/>
      <c r="AD92" s="121"/>
      <c r="AE92" s="124"/>
      <c r="AF92" s="131"/>
      <c r="AG92" s="121"/>
      <c r="AH92" s="124"/>
      <c r="AI92" s="131"/>
      <c r="AJ92" s="121"/>
      <c r="AK92" s="124"/>
      <c r="AL92" s="131"/>
      <c r="AM92" s="121"/>
      <c r="AN92" s="124"/>
      <c r="AO92" s="131"/>
      <c r="AP92" s="121"/>
      <c r="AQ92" s="124"/>
      <c r="AR92" s="131"/>
      <c r="AS92" s="121"/>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c r="BT92" s="130"/>
      <c r="BU92" s="130"/>
      <c r="BV92" s="130"/>
      <c r="BW92" s="130"/>
      <c r="BX92" s="130"/>
      <c r="BY92" s="130"/>
      <c r="BZ92" s="130"/>
      <c r="CA92" s="130"/>
      <c r="CB92" s="130"/>
      <c r="CC92" s="130"/>
      <c r="CD92" s="130"/>
      <c r="CE92" s="130"/>
      <c r="CF92" s="130"/>
      <c r="CG92" s="130"/>
      <c r="CH92" s="130"/>
      <c r="CI92" s="130"/>
      <c r="CJ92" s="130"/>
      <c r="CK92" s="130"/>
      <c r="CL92" s="130"/>
      <c r="CM92" s="130"/>
      <c r="CN92" s="130"/>
      <c r="CO92" s="130"/>
      <c r="CP92" s="130"/>
      <c r="CQ92" s="130"/>
      <c r="CR92" s="130"/>
      <c r="CS92" s="130"/>
      <c r="CT92" s="130"/>
      <c r="CU92" s="130"/>
      <c r="CV92" s="130"/>
      <c r="CW92" s="130"/>
      <c r="CX92" s="130"/>
      <c r="CY92" s="130"/>
      <c r="CZ92" s="130"/>
      <c r="DA92" s="130"/>
      <c r="DB92" s="130"/>
      <c r="DC92" s="130"/>
      <c r="DD92" s="130"/>
      <c r="DE92" s="130"/>
      <c r="DF92" s="130"/>
      <c r="DG92" s="130"/>
      <c r="DH92" s="130"/>
      <c r="DI92" s="130"/>
      <c r="DJ92" s="130"/>
      <c r="DK92" s="130"/>
      <c r="DL92" s="130"/>
      <c r="DM92" s="130"/>
      <c r="DN92" s="130"/>
      <c r="DO92" s="130"/>
      <c r="DP92" s="130"/>
      <c r="DQ92" s="130"/>
      <c r="DR92" s="130"/>
      <c r="DS92" s="130"/>
      <c r="DT92" s="130"/>
      <c r="DU92" s="130"/>
      <c r="DV92" s="130"/>
      <c r="DW92" s="130"/>
      <c r="DX92" s="130"/>
      <c r="DY92" s="130"/>
      <c r="DZ92" s="130"/>
      <c r="EA92" s="130"/>
      <c r="EB92" s="130"/>
      <c r="EC92" s="130"/>
      <c r="ED92" s="130"/>
      <c r="EE92" s="130"/>
      <c r="EF92" s="130"/>
      <c r="EG92" s="130"/>
      <c r="EH92" s="130"/>
      <c r="EI92" s="130"/>
      <c r="EJ92" s="130"/>
      <c r="EK92" s="130"/>
      <c r="EL92" s="130"/>
      <c r="EM92" s="130"/>
      <c r="EN92" s="130"/>
      <c r="EO92" s="130"/>
      <c r="EP92" s="130"/>
      <c r="EQ92" s="130"/>
      <c r="ER92" s="130"/>
      <c r="ES92" s="130"/>
      <c r="ET92" s="130"/>
      <c r="EU92" s="130"/>
      <c r="EV92" s="130"/>
      <c r="EW92" s="130"/>
      <c r="EX92" s="130"/>
      <c r="EY92" s="130"/>
      <c r="EZ92" s="130"/>
      <c r="FA92" s="130"/>
      <c r="FB92" s="130"/>
      <c r="FC92" s="130"/>
      <c r="FD92" s="130"/>
      <c r="FE92" s="130"/>
      <c r="FF92" s="130"/>
      <c r="FG92" s="130"/>
      <c r="FH92" s="130"/>
      <c r="FI92" s="130"/>
      <c r="FJ92" s="130"/>
      <c r="FK92" s="130"/>
      <c r="FL92" s="130"/>
      <c r="FM92" s="130"/>
      <c r="FN92" s="130"/>
      <c r="FO92" s="130"/>
      <c r="FP92" s="130"/>
      <c r="FQ92" s="130"/>
      <c r="FR92" s="130"/>
      <c r="FS92" s="130"/>
      <c r="FT92" s="130"/>
      <c r="FU92" s="130"/>
      <c r="FV92" s="130"/>
      <c r="FW92" s="130"/>
      <c r="FX92" s="130"/>
    </row>
    <row r="93" ht="13" customHeight="1">
      <c r="A93" s="118">
        <v>91</v>
      </c>
      <c r="B93" t="s" s="119">
        <f t="shared" si="0"/>
      </c>
      <c r="C93" s="120"/>
      <c r="D93" t="s" s="121">
        <v>66</v>
      </c>
      <c r="E93" s="122">
        <v>91</v>
      </c>
      <c r="F93" s="121"/>
      <c r="G93" s="123"/>
      <c r="H93" t="s" s="121">
        <f t="shared" si="1"/>
      </c>
      <c r="I93" s="121"/>
      <c r="J93" t="s" s="121">
        <f>IF(B93&lt;&gt;"","A","")</f>
      </c>
      <c r="K93" s="124"/>
      <c r="L93" s="125"/>
      <c r="M93" s="123"/>
      <c r="N93" t="s" s="121">
        <f>_xlfn.IFERROR(INDEX('RBG'!$B$35:$G$230,MATCH("1"&amp;"Spouse",'RBG'!$B$35:$B$230&amp;'RBG'!$C$35:$C$230,0),6),"")</f>
      </c>
      <c r="O93" s="121"/>
      <c r="P93" s="124"/>
      <c r="Q93" s="131"/>
      <c r="R93" s="121"/>
      <c r="S93" s="124"/>
      <c r="T93" s="131"/>
      <c r="U93" s="121"/>
      <c r="V93" s="124"/>
      <c r="W93" s="131"/>
      <c r="X93" s="121"/>
      <c r="Y93" s="124"/>
      <c r="Z93" s="131"/>
      <c r="AA93" s="121"/>
      <c r="AB93" s="124"/>
      <c r="AC93" s="131"/>
      <c r="AD93" s="121"/>
      <c r="AE93" s="124"/>
      <c r="AF93" s="131"/>
      <c r="AG93" s="121"/>
      <c r="AH93" s="124"/>
      <c r="AI93" s="131"/>
      <c r="AJ93" s="121"/>
      <c r="AK93" s="124"/>
      <c r="AL93" s="131"/>
      <c r="AM93" s="121"/>
      <c r="AN93" s="124"/>
      <c r="AO93" s="131"/>
      <c r="AP93" s="121"/>
      <c r="AQ93" s="124"/>
      <c r="AR93" s="131"/>
      <c r="AS93" s="121"/>
      <c r="AT93" s="130"/>
      <c r="AU93" s="130"/>
      <c r="AV93" s="130"/>
      <c r="AW93" s="130"/>
      <c r="AX93" s="130"/>
      <c r="AY93" s="130"/>
      <c r="AZ93" s="130"/>
      <c r="BA93" s="130"/>
      <c r="BB93" s="130"/>
      <c r="BC93" s="130"/>
      <c r="BD93" s="130"/>
      <c r="BE93" s="130"/>
      <c r="BF93" s="130"/>
      <c r="BG93" s="130"/>
      <c r="BH93" s="130"/>
      <c r="BI93" s="130"/>
      <c r="BJ93" s="130"/>
      <c r="BK93" s="130"/>
      <c r="BL93" s="130"/>
      <c r="BM93" s="130"/>
      <c r="BN93" s="130"/>
      <c r="BO93" s="130"/>
      <c r="BP93" s="130"/>
      <c r="BQ93" s="130"/>
      <c r="BR93" s="130"/>
      <c r="BS93" s="130"/>
      <c r="BT93" s="130"/>
      <c r="BU93" s="130"/>
      <c r="BV93" s="130"/>
      <c r="BW93" s="130"/>
      <c r="BX93" s="130"/>
      <c r="BY93" s="130"/>
      <c r="BZ93" s="130"/>
      <c r="CA93" s="130"/>
      <c r="CB93" s="130"/>
      <c r="CC93" s="130"/>
      <c r="CD93" s="130"/>
      <c r="CE93" s="130"/>
      <c r="CF93" s="130"/>
      <c r="CG93" s="130"/>
      <c r="CH93" s="130"/>
      <c r="CI93" s="130"/>
      <c r="CJ93" s="130"/>
      <c r="CK93" s="130"/>
      <c r="CL93" s="130"/>
      <c r="CM93" s="130"/>
      <c r="CN93" s="130"/>
      <c r="CO93" s="130"/>
      <c r="CP93" s="130"/>
      <c r="CQ93" s="130"/>
      <c r="CR93" s="130"/>
      <c r="CS93" s="130"/>
      <c r="CT93" s="130"/>
      <c r="CU93" s="130"/>
      <c r="CV93" s="130"/>
      <c r="CW93" s="130"/>
      <c r="CX93" s="130"/>
      <c r="CY93" s="130"/>
      <c r="CZ93" s="130"/>
      <c r="DA93" s="130"/>
      <c r="DB93" s="130"/>
      <c r="DC93" s="130"/>
      <c r="DD93" s="130"/>
      <c r="DE93" s="130"/>
      <c r="DF93" s="130"/>
      <c r="DG93" s="130"/>
      <c r="DH93" s="130"/>
      <c r="DI93" s="130"/>
      <c r="DJ93" s="130"/>
      <c r="DK93" s="130"/>
      <c r="DL93" s="130"/>
      <c r="DM93" s="130"/>
      <c r="DN93" s="130"/>
      <c r="DO93" s="130"/>
      <c r="DP93" s="130"/>
      <c r="DQ93" s="130"/>
      <c r="DR93" s="130"/>
      <c r="DS93" s="130"/>
      <c r="DT93" s="130"/>
      <c r="DU93" s="130"/>
      <c r="DV93" s="130"/>
      <c r="DW93" s="130"/>
      <c r="DX93" s="130"/>
      <c r="DY93" s="130"/>
      <c r="DZ93" s="130"/>
      <c r="EA93" s="130"/>
      <c r="EB93" s="130"/>
      <c r="EC93" s="130"/>
      <c r="ED93" s="130"/>
      <c r="EE93" s="130"/>
      <c r="EF93" s="130"/>
      <c r="EG93" s="130"/>
      <c r="EH93" s="130"/>
      <c r="EI93" s="130"/>
      <c r="EJ93" s="130"/>
      <c r="EK93" s="130"/>
      <c r="EL93" s="130"/>
      <c r="EM93" s="130"/>
      <c r="EN93" s="130"/>
      <c r="EO93" s="130"/>
      <c r="EP93" s="130"/>
      <c r="EQ93" s="130"/>
      <c r="ER93" s="130"/>
      <c r="ES93" s="130"/>
      <c r="ET93" s="130"/>
      <c r="EU93" s="130"/>
      <c r="EV93" s="130"/>
      <c r="EW93" s="130"/>
      <c r="EX93" s="130"/>
      <c r="EY93" s="130"/>
      <c r="EZ93" s="130"/>
      <c r="FA93" s="130"/>
      <c r="FB93" s="130"/>
      <c r="FC93" s="130"/>
      <c r="FD93" s="130"/>
      <c r="FE93" s="130"/>
      <c r="FF93" s="130"/>
      <c r="FG93" s="130"/>
      <c r="FH93" s="130"/>
      <c r="FI93" s="130"/>
      <c r="FJ93" s="130"/>
      <c r="FK93" s="130"/>
      <c r="FL93" s="130"/>
      <c r="FM93" s="130"/>
      <c r="FN93" s="130"/>
      <c r="FO93" s="130"/>
      <c r="FP93" s="130"/>
      <c r="FQ93" s="130"/>
      <c r="FR93" s="130"/>
      <c r="FS93" s="130"/>
      <c r="FT93" s="130"/>
      <c r="FU93" s="130"/>
      <c r="FV93" s="130"/>
      <c r="FW93" s="130"/>
      <c r="FX93" s="130"/>
    </row>
    <row r="94" ht="13" customHeight="1">
      <c r="A94" s="118">
        <v>92</v>
      </c>
      <c r="B94" t="s" s="119">
        <f t="shared" si="0"/>
      </c>
      <c r="C94" s="120"/>
      <c r="D94" t="s" s="121">
        <v>66</v>
      </c>
      <c r="E94" s="122">
        <v>92</v>
      </c>
      <c r="F94" s="121"/>
      <c r="G94" s="123"/>
      <c r="H94" t="s" s="121">
        <f t="shared" si="1"/>
      </c>
      <c r="I94" s="121"/>
      <c r="J94" t="s" s="121">
        <f>IF(B94&lt;&gt;"","A","")</f>
      </c>
      <c r="K94" s="124"/>
      <c r="L94" s="125"/>
      <c r="M94" s="123"/>
      <c r="N94" t="s" s="121">
        <f>_xlfn.IFERROR(INDEX('RBG'!$B$35:$G$230,MATCH("1"&amp;"Spouse",'RBG'!$B$35:$B$230&amp;'RBG'!$C$35:$C$230,0),6),"")</f>
      </c>
      <c r="O94" s="121"/>
      <c r="P94" s="124"/>
      <c r="Q94" s="131"/>
      <c r="R94" s="121"/>
      <c r="S94" s="124"/>
      <c r="T94" s="131"/>
      <c r="U94" s="121"/>
      <c r="V94" s="124"/>
      <c r="W94" s="131"/>
      <c r="X94" s="121"/>
      <c r="Y94" s="124"/>
      <c r="Z94" s="131"/>
      <c r="AA94" s="121"/>
      <c r="AB94" s="124"/>
      <c r="AC94" s="131"/>
      <c r="AD94" s="121"/>
      <c r="AE94" s="124"/>
      <c r="AF94" s="131"/>
      <c r="AG94" s="121"/>
      <c r="AH94" s="124"/>
      <c r="AI94" s="131"/>
      <c r="AJ94" s="121"/>
      <c r="AK94" s="124"/>
      <c r="AL94" s="131"/>
      <c r="AM94" s="121"/>
      <c r="AN94" s="124"/>
      <c r="AO94" s="131"/>
      <c r="AP94" s="121"/>
      <c r="AQ94" s="124"/>
      <c r="AR94" s="131"/>
      <c r="AS94" s="121"/>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30"/>
      <c r="BT94" s="130"/>
      <c r="BU94" s="130"/>
      <c r="BV94" s="130"/>
      <c r="BW94" s="130"/>
      <c r="BX94" s="130"/>
      <c r="BY94" s="130"/>
      <c r="BZ94" s="130"/>
      <c r="CA94" s="130"/>
      <c r="CB94" s="130"/>
      <c r="CC94" s="130"/>
      <c r="CD94" s="130"/>
      <c r="CE94" s="130"/>
      <c r="CF94" s="130"/>
      <c r="CG94" s="130"/>
      <c r="CH94" s="130"/>
      <c r="CI94" s="130"/>
      <c r="CJ94" s="130"/>
      <c r="CK94" s="130"/>
      <c r="CL94" s="130"/>
      <c r="CM94" s="130"/>
      <c r="CN94" s="130"/>
      <c r="CO94" s="130"/>
      <c r="CP94" s="130"/>
      <c r="CQ94" s="130"/>
      <c r="CR94" s="130"/>
      <c r="CS94" s="130"/>
      <c r="CT94" s="130"/>
      <c r="CU94" s="130"/>
      <c r="CV94" s="130"/>
      <c r="CW94" s="130"/>
      <c r="CX94" s="130"/>
      <c r="CY94" s="130"/>
      <c r="CZ94" s="130"/>
      <c r="DA94" s="130"/>
      <c r="DB94" s="130"/>
      <c r="DC94" s="130"/>
      <c r="DD94" s="130"/>
      <c r="DE94" s="130"/>
      <c r="DF94" s="130"/>
      <c r="DG94" s="130"/>
      <c r="DH94" s="130"/>
      <c r="DI94" s="130"/>
      <c r="DJ94" s="130"/>
      <c r="DK94" s="130"/>
      <c r="DL94" s="130"/>
      <c r="DM94" s="130"/>
      <c r="DN94" s="130"/>
      <c r="DO94" s="130"/>
      <c r="DP94" s="130"/>
      <c r="DQ94" s="130"/>
      <c r="DR94" s="130"/>
      <c r="DS94" s="130"/>
      <c r="DT94" s="130"/>
      <c r="DU94" s="130"/>
      <c r="DV94" s="130"/>
      <c r="DW94" s="130"/>
      <c r="DX94" s="130"/>
      <c r="DY94" s="130"/>
      <c r="DZ94" s="130"/>
      <c r="EA94" s="130"/>
      <c r="EB94" s="130"/>
      <c r="EC94" s="130"/>
      <c r="ED94" s="130"/>
      <c r="EE94" s="130"/>
      <c r="EF94" s="130"/>
      <c r="EG94" s="130"/>
      <c r="EH94" s="130"/>
      <c r="EI94" s="130"/>
      <c r="EJ94" s="130"/>
      <c r="EK94" s="130"/>
      <c r="EL94" s="130"/>
      <c r="EM94" s="130"/>
      <c r="EN94" s="130"/>
      <c r="EO94" s="130"/>
      <c r="EP94" s="130"/>
      <c r="EQ94" s="130"/>
      <c r="ER94" s="130"/>
      <c r="ES94" s="130"/>
      <c r="ET94" s="130"/>
      <c r="EU94" s="130"/>
      <c r="EV94" s="130"/>
      <c r="EW94" s="130"/>
      <c r="EX94" s="130"/>
      <c r="EY94" s="130"/>
      <c r="EZ94" s="130"/>
      <c r="FA94" s="130"/>
      <c r="FB94" s="130"/>
      <c r="FC94" s="130"/>
      <c r="FD94" s="130"/>
      <c r="FE94" s="130"/>
      <c r="FF94" s="130"/>
      <c r="FG94" s="130"/>
      <c r="FH94" s="130"/>
      <c r="FI94" s="130"/>
      <c r="FJ94" s="130"/>
      <c r="FK94" s="130"/>
      <c r="FL94" s="130"/>
      <c r="FM94" s="130"/>
      <c r="FN94" s="130"/>
      <c r="FO94" s="130"/>
      <c r="FP94" s="130"/>
      <c r="FQ94" s="130"/>
      <c r="FR94" s="130"/>
      <c r="FS94" s="130"/>
      <c r="FT94" s="130"/>
      <c r="FU94" s="130"/>
      <c r="FV94" s="130"/>
      <c r="FW94" s="130"/>
      <c r="FX94" s="130"/>
    </row>
    <row r="95" ht="13" customHeight="1">
      <c r="A95" s="118">
        <v>93</v>
      </c>
      <c r="B95" t="s" s="119">
        <f t="shared" si="0"/>
      </c>
      <c r="C95" s="120"/>
      <c r="D95" t="s" s="121">
        <v>66</v>
      </c>
      <c r="E95" s="122">
        <v>93</v>
      </c>
      <c r="F95" s="121"/>
      <c r="G95" s="123"/>
      <c r="H95" t="s" s="121">
        <f t="shared" si="1"/>
      </c>
      <c r="I95" s="121"/>
      <c r="J95" t="s" s="121">
        <f>IF(B95&lt;&gt;"","A","")</f>
      </c>
      <c r="K95" s="124"/>
      <c r="L95" s="125"/>
      <c r="M95" s="123"/>
      <c r="N95" t="s" s="121">
        <f>_xlfn.IFERROR(INDEX('RBG'!$B$35:$G$230,MATCH("1"&amp;"Spouse",'RBG'!$B$35:$B$230&amp;'RBG'!$C$35:$C$230,0),6),"")</f>
      </c>
      <c r="O95" s="121"/>
      <c r="P95" s="124"/>
      <c r="Q95" s="131"/>
      <c r="R95" s="121"/>
      <c r="S95" s="124"/>
      <c r="T95" s="131"/>
      <c r="U95" s="121"/>
      <c r="V95" s="124"/>
      <c r="W95" s="131"/>
      <c r="X95" s="121"/>
      <c r="Y95" s="124"/>
      <c r="Z95" s="131"/>
      <c r="AA95" s="121"/>
      <c r="AB95" s="124"/>
      <c r="AC95" s="131"/>
      <c r="AD95" s="121"/>
      <c r="AE95" s="124"/>
      <c r="AF95" s="131"/>
      <c r="AG95" s="121"/>
      <c r="AH95" s="124"/>
      <c r="AI95" s="131"/>
      <c r="AJ95" s="121"/>
      <c r="AK95" s="124"/>
      <c r="AL95" s="131"/>
      <c r="AM95" s="121"/>
      <c r="AN95" s="124"/>
      <c r="AO95" s="131"/>
      <c r="AP95" s="121"/>
      <c r="AQ95" s="124"/>
      <c r="AR95" s="131"/>
      <c r="AS95" s="121"/>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c r="BZ95" s="130"/>
      <c r="CA95" s="130"/>
      <c r="CB95" s="130"/>
      <c r="CC95" s="130"/>
      <c r="CD95" s="130"/>
      <c r="CE95" s="130"/>
      <c r="CF95" s="130"/>
      <c r="CG95" s="130"/>
      <c r="CH95" s="130"/>
      <c r="CI95" s="130"/>
      <c r="CJ95" s="130"/>
      <c r="CK95" s="130"/>
      <c r="CL95" s="130"/>
      <c r="CM95" s="130"/>
      <c r="CN95" s="130"/>
      <c r="CO95" s="130"/>
      <c r="CP95" s="130"/>
      <c r="CQ95" s="130"/>
      <c r="CR95" s="130"/>
      <c r="CS95" s="130"/>
      <c r="CT95" s="130"/>
      <c r="CU95" s="130"/>
      <c r="CV95" s="130"/>
      <c r="CW95" s="130"/>
      <c r="CX95" s="130"/>
      <c r="CY95" s="130"/>
      <c r="CZ95" s="130"/>
      <c r="DA95" s="130"/>
      <c r="DB95" s="130"/>
      <c r="DC95" s="130"/>
      <c r="DD95" s="130"/>
      <c r="DE95" s="130"/>
      <c r="DF95" s="130"/>
      <c r="DG95" s="130"/>
      <c r="DH95" s="130"/>
      <c r="DI95" s="130"/>
      <c r="DJ95" s="130"/>
      <c r="DK95" s="130"/>
      <c r="DL95" s="130"/>
      <c r="DM95" s="130"/>
      <c r="DN95" s="130"/>
      <c r="DO95" s="130"/>
      <c r="DP95" s="130"/>
      <c r="DQ95" s="130"/>
      <c r="DR95" s="130"/>
      <c r="DS95" s="130"/>
      <c r="DT95" s="130"/>
      <c r="DU95" s="130"/>
      <c r="DV95" s="130"/>
      <c r="DW95" s="130"/>
      <c r="DX95" s="130"/>
      <c r="DY95" s="130"/>
      <c r="DZ95" s="130"/>
      <c r="EA95" s="130"/>
      <c r="EB95" s="130"/>
      <c r="EC95" s="130"/>
      <c r="ED95" s="130"/>
      <c r="EE95" s="130"/>
      <c r="EF95" s="130"/>
      <c r="EG95" s="130"/>
      <c r="EH95" s="130"/>
      <c r="EI95" s="130"/>
      <c r="EJ95" s="130"/>
      <c r="EK95" s="130"/>
      <c r="EL95" s="130"/>
      <c r="EM95" s="130"/>
      <c r="EN95" s="130"/>
      <c r="EO95" s="130"/>
      <c r="EP95" s="130"/>
      <c r="EQ95" s="130"/>
      <c r="ER95" s="130"/>
      <c r="ES95" s="130"/>
      <c r="ET95" s="130"/>
      <c r="EU95" s="130"/>
      <c r="EV95" s="130"/>
      <c r="EW95" s="130"/>
      <c r="EX95" s="130"/>
      <c r="EY95" s="130"/>
      <c r="EZ95" s="130"/>
      <c r="FA95" s="130"/>
      <c r="FB95" s="130"/>
      <c r="FC95" s="130"/>
      <c r="FD95" s="130"/>
      <c r="FE95" s="130"/>
      <c r="FF95" s="130"/>
      <c r="FG95" s="130"/>
      <c r="FH95" s="130"/>
      <c r="FI95" s="130"/>
      <c r="FJ95" s="130"/>
      <c r="FK95" s="130"/>
      <c r="FL95" s="130"/>
      <c r="FM95" s="130"/>
      <c r="FN95" s="130"/>
      <c r="FO95" s="130"/>
      <c r="FP95" s="130"/>
      <c r="FQ95" s="130"/>
      <c r="FR95" s="130"/>
      <c r="FS95" s="130"/>
      <c r="FT95" s="130"/>
      <c r="FU95" s="130"/>
      <c r="FV95" s="130"/>
      <c r="FW95" s="130"/>
      <c r="FX95" s="130"/>
    </row>
    <row r="96" ht="13" customHeight="1">
      <c r="A96" s="118">
        <v>94</v>
      </c>
      <c r="B96" t="s" s="119">
        <f t="shared" si="0"/>
      </c>
      <c r="C96" s="120"/>
      <c r="D96" t="s" s="121">
        <v>66</v>
      </c>
      <c r="E96" s="122">
        <v>94</v>
      </c>
      <c r="F96" s="121"/>
      <c r="G96" s="123"/>
      <c r="H96" t="s" s="121">
        <f t="shared" si="1"/>
      </c>
      <c r="I96" s="121"/>
      <c r="J96" t="s" s="121">
        <f>IF(B96&lt;&gt;"","A","")</f>
      </c>
      <c r="K96" s="124"/>
      <c r="L96" s="125"/>
      <c r="M96" s="123"/>
      <c r="N96" t="s" s="121">
        <f>_xlfn.IFERROR(INDEX('RBG'!$B$35:$G$230,MATCH("1"&amp;"Spouse",'RBG'!$B$35:$B$230&amp;'RBG'!$C$35:$C$230,0),6),"")</f>
      </c>
      <c r="O96" s="121"/>
      <c r="P96" s="124"/>
      <c r="Q96" s="131"/>
      <c r="R96" s="121"/>
      <c r="S96" s="124"/>
      <c r="T96" s="131"/>
      <c r="U96" s="121"/>
      <c r="V96" s="124"/>
      <c r="W96" s="131"/>
      <c r="X96" s="121"/>
      <c r="Y96" s="124"/>
      <c r="Z96" s="131"/>
      <c r="AA96" s="121"/>
      <c r="AB96" s="124"/>
      <c r="AC96" s="131"/>
      <c r="AD96" s="121"/>
      <c r="AE96" s="124"/>
      <c r="AF96" s="131"/>
      <c r="AG96" s="121"/>
      <c r="AH96" s="124"/>
      <c r="AI96" s="131"/>
      <c r="AJ96" s="121"/>
      <c r="AK96" s="124"/>
      <c r="AL96" s="131"/>
      <c r="AM96" s="121"/>
      <c r="AN96" s="124"/>
      <c r="AO96" s="131"/>
      <c r="AP96" s="121"/>
      <c r="AQ96" s="124"/>
      <c r="AR96" s="131"/>
      <c r="AS96" s="121"/>
      <c r="AT96" s="130"/>
      <c r="AU96" s="130"/>
      <c r="AV96" s="130"/>
      <c r="AW96" s="130"/>
      <c r="AX96" s="130"/>
      <c r="AY96" s="130"/>
      <c r="AZ96" s="130"/>
      <c r="BA96" s="130"/>
      <c r="BB96" s="130"/>
      <c r="BC96" s="130"/>
      <c r="BD96" s="130"/>
      <c r="BE96" s="130"/>
      <c r="BF96" s="130"/>
      <c r="BG96" s="130"/>
      <c r="BH96" s="130"/>
      <c r="BI96" s="130"/>
      <c r="BJ96" s="130"/>
      <c r="BK96" s="130"/>
      <c r="BL96" s="130"/>
      <c r="BM96" s="130"/>
      <c r="BN96" s="130"/>
      <c r="BO96" s="130"/>
      <c r="BP96" s="130"/>
      <c r="BQ96" s="130"/>
      <c r="BR96" s="130"/>
      <c r="BS96" s="130"/>
      <c r="BT96" s="130"/>
      <c r="BU96" s="130"/>
      <c r="BV96" s="130"/>
      <c r="BW96" s="130"/>
      <c r="BX96" s="130"/>
      <c r="BY96" s="130"/>
      <c r="BZ96" s="130"/>
      <c r="CA96" s="130"/>
      <c r="CB96" s="130"/>
      <c r="CC96" s="130"/>
      <c r="CD96" s="130"/>
      <c r="CE96" s="130"/>
      <c r="CF96" s="130"/>
      <c r="CG96" s="130"/>
      <c r="CH96" s="130"/>
      <c r="CI96" s="130"/>
      <c r="CJ96" s="130"/>
      <c r="CK96" s="130"/>
      <c r="CL96" s="130"/>
      <c r="CM96" s="130"/>
      <c r="CN96" s="130"/>
      <c r="CO96" s="130"/>
      <c r="CP96" s="130"/>
      <c r="CQ96" s="130"/>
      <c r="CR96" s="130"/>
      <c r="CS96" s="130"/>
      <c r="CT96" s="130"/>
      <c r="CU96" s="130"/>
      <c r="CV96" s="130"/>
      <c r="CW96" s="130"/>
      <c r="CX96" s="130"/>
      <c r="CY96" s="130"/>
      <c r="CZ96" s="130"/>
      <c r="DA96" s="130"/>
      <c r="DB96" s="130"/>
      <c r="DC96" s="130"/>
      <c r="DD96" s="130"/>
      <c r="DE96" s="130"/>
      <c r="DF96" s="130"/>
      <c r="DG96" s="130"/>
      <c r="DH96" s="130"/>
      <c r="DI96" s="130"/>
      <c r="DJ96" s="130"/>
      <c r="DK96" s="130"/>
      <c r="DL96" s="130"/>
      <c r="DM96" s="130"/>
      <c r="DN96" s="130"/>
      <c r="DO96" s="130"/>
      <c r="DP96" s="130"/>
      <c r="DQ96" s="130"/>
      <c r="DR96" s="130"/>
      <c r="DS96" s="130"/>
      <c r="DT96" s="130"/>
      <c r="DU96" s="130"/>
      <c r="DV96" s="130"/>
      <c r="DW96" s="130"/>
      <c r="DX96" s="130"/>
      <c r="DY96" s="130"/>
      <c r="DZ96" s="130"/>
      <c r="EA96" s="130"/>
      <c r="EB96" s="130"/>
      <c r="EC96" s="130"/>
      <c r="ED96" s="130"/>
      <c r="EE96" s="130"/>
      <c r="EF96" s="130"/>
      <c r="EG96" s="130"/>
      <c r="EH96" s="130"/>
      <c r="EI96" s="130"/>
      <c r="EJ96" s="130"/>
      <c r="EK96" s="130"/>
      <c r="EL96" s="130"/>
      <c r="EM96" s="130"/>
      <c r="EN96" s="130"/>
      <c r="EO96" s="130"/>
      <c r="EP96" s="130"/>
      <c r="EQ96" s="130"/>
      <c r="ER96" s="130"/>
      <c r="ES96" s="130"/>
      <c r="ET96" s="130"/>
      <c r="EU96" s="130"/>
      <c r="EV96" s="130"/>
      <c r="EW96" s="130"/>
      <c r="EX96" s="130"/>
      <c r="EY96" s="130"/>
      <c r="EZ96" s="130"/>
      <c r="FA96" s="130"/>
      <c r="FB96" s="130"/>
      <c r="FC96" s="130"/>
      <c r="FD96" s="130"/>
      <c r="FE96" s="130"/>
      <c r="FF96" s="130"/>
      <c r="FG96" s="130"/>
      <c r="FH96" s="130"/>
      <c r="FI96" s="130"/>
      <c r="FJ96" s="130"/>
      <c r="FK96" s="130"/>
      <c r="FL96" s="130"/>
      <c r="FM96" s="130"/>
      <c r="FN96" s="130"/>
      <c r="FO96" s="130"/>
      <c r="FP96" s="130"/>
      <c r="FQ96" s="130"/>
      <c r="FR96" s="130"/>
      <c r="FS96" s="130"/>
      <c r="FT96" s="130"/>
      <c r="FU96" s="130"/>
      <c r="FV96" s="130"/>
      <c r="FW96" s="130"/>
      <c r="FX96" s="130"/>
    </row>
    <row r="97" ht="13" customHeight="1">
      <c r="A97" s="118">
        <v>95</v>
      </c>
      <c r="B97" t="s" s="119">
        <f t="shared" si="0"/>
      </c>
      <c r="C97" s="120"/>
      <c r="D97" t="s" s="121">
        <v>66</v>
      </c>
      <c r="E97" s="122">
        <v>95</v>
      </c>
      <c r="F97" s="121"/>
      <c r="G97" s="123"/>
      <c r="H97" t="s" s="121">
        <f t="shared" si="1"/>
      </c>
      <c r="I97" s="121"/>
      <c r="J97" t="s" s="121">
        <f>IF(B97&lt;&gt;"","A","")</f>
      </c>
      <c r="K97" s="124"/>
      <c r="L97" s="125"/>
      <c r="M97" s="123"/>
      <c r="N97" t="s" s="121">
        <f>_xlfn.IFERROR(INDEX('RBG'!$B$35:$G$230,MATCH("1"&amp;"Spouse",'RBG'!$B$35:$B$230&amp;'RBG'!$C$35:$C$230,0),6),"")</f>
      </c>
      <c r="O97" s="121"/>
      <c r="P97" s="124"/>
      <c r="Q97" s="131"/>
      <c r="R97" s="121"/>
      <c r="S97" s="124"/>
      <c r="T97" s="131"/>
      <c r="U97" s="121"/>
      <c r="V97" s="124"/>
      <c r="W97" s="131"/>
      <c r="X97" s="121"/>
      <c r="Y97" s="124"/>
      <c r="Z97" s="131"/>
      <c r="AA97" s="121"/>
      <c r="AB97" s="124"/>
      <c r="AC97" s="131"/>
      <c r="AD97" s="121"/>
      <c r="AE97" s="124"/>
      <c r="AF97" s="131"/>
      <c r="AG97" s="121"/>
      <c r="AH97" s="124"/>
      <c r="AI97" s="131"/>
      <c r="AJ97" s="121"/>
      <c r="AK97" s="124"/>
      <c r="AL97" s="131"/>
      <c r="AM97" s="121"/>
      <c r="AN97" s="124"/>
      <c r="AO97" s="131"/>
      <c r="AP97" s="121"/>
      <c r="AQ97" s="124"/>
      <c r="AR97" s="131"/>
      <c r="AS97" s="121"/>
      <c r="AT97" s="130"/>
      <c r="AU97" s="130"/>
      <c r="AV97" s="130"/>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c r="BZ97" s="130"/>
      <c r="CA97" s="130"/>
      <c r="CB97" s="130"/>
      <c r="CC97" s="130"/>
      <c r="CD97" s="130"/>
      <c r="CE97" s="130"/>
      <c r="CF97" s="130"/>
      <c r="CG97" s="130"/>
      <c r="CH97" s="130"/>
      <c r="CI97" s="130"/>
      <c r="CJ97" s="130"/>
      <c r="CK97" s="130"/>
      <c r="CL97" s="130"/>
      <c r="CM97" s="130"/>
      <c r="CN97" s="130"/>
      <c r="CO97" s="130"/>
      <c r="CP97" s="130"/>
      <c r="CQ97" s="130"/>
      <c r="CR97" s="130"/>
      <c r="CS97" s="130"/>
      <c r="CT97" s="130"/>
      <c r="CU97" s="130"/>
      <c r="CV97" s="130"/>
      <c r="CW97" s="130"/>
      <c r="CX97" s="130"/>
      <c r="CY97" s="130"/>
      <c r="CZ97" s="130"/>
      <c r="DA97" s="130"/>
      <c r="DB97" s="130"/>
      <c r="DC97" s="130"/>
      <c r="DD97" s="130"/>
      <c r="DE97" s="130"/>
      <c r="DF97" s="130"/>
      <c r="DG97" s="130"/>
      <c r="DH97" s="130"/>
      <c r="DI97" s="130"/>
      <c r="DJ97" s="130"/>
      <c r="DK97" s="130"/>
      <c r="DL97" s="130"/>
      <c r="DM97" s="130"/>
      <c r="DN97" s="130"/>
      <c r="DO97" s="130"/>
      <c r="DP97" s="130"/>
      <c r="DQ97" s="130"/>
      <c r="DR97" s="130"/>
      <c r="DS97" s="130"/>
      <c r="DT97" s="130"/>
      <c r="DU97" s="130"/>
      <c r="DV97" s="130"/>
      <c r="DW97" s="130"/>
      <c r="DX97" s="130"/>
      <c r="DY97" s="130"/>
      <c r="DZ97" s="130"/>
      <c r="EA97" s="130"/>
      <c r="EB97" s="130"/>
      <c r="EC97" s="130"/>
      <c r="ED97" s="130"/>
      <c r="EE97" s="130"/>
      <c r="EF97" s="130"/>
      <c r="EG97" s="130"/>
      <c r="EH97" s="130"/>
      <c r="EI97" s="130"/>
      <c r="EJ97" s="130"/>
      <c r="EK97" s="130"/>
      <c r="EL97" s="130"/>
      <c r="EM97" s="130"/>
      <c r="EN97" s="130"/>
      <c r="EO97" s="130"/>
      <c r="EP97" s="130"/>
      <c r="EQ97" s="130"/>
      <c r="ER97" s="130"/>
      <c r="ES97" s="130"/>
      <c r="ET97" s="130"/>
      <c r="EU97" s="130"/>
      <c r="EV97" s="130"/>
      <c r="EW97" s="130"/>
      <c r="EX97" s="130"/>
      <c r="EY97" s="130"/>
      <c r="EZ97" s="130"/>
      <c r="FA97" s="130"/>
      <c r="FB97" s="130"/>
      <c r="FC97" s="130"/>
      <c r="FD97" s="130"/>
      <c r="FE97" s="130"/>
      <c r="FF97" s="130"/>
      <c r="FG97" s="130"/>
      <c r="FH97" s="130"/>
      <c r="FI97" s="130"/>
      <c r="FJ97" s="130"/>
      <c r="FK97" s="130"/>
      <c r="FL97" s="130"/>
      <c r="FM97" s="130"/>
      <c r="FN97" s="130"/>
      <c r="FO97" s="130"/>
      <c r="FP97" s="130"/>
      <c r="FQ97" s="130"/>
      <c r="FR97" s="130"/>
      <c r="FS97" s="130"/>
      <c r="FT97" s="130"/>
      <c r="FU97" s="130"/>
      <c r="FV97" s="130"/>
      <c r="FW97" s="130"/>
      <c r="FX97" s="130"/>
    </row>
    <row r="98" ht="13" customHeight="1">
      <c r="A98" s="118">
        <v>96</v>
      </c>
      <c r="B98" t="s" s="119">
        <f t="shared" si="0"/>
      </c>
      <c r="C98" s="120"/>
      <c r="D98" t="s" s="121">
        <v>66</v>
      </c>
      <c r="E98" s="122">
        <v>96</v>
      </c>
      <c r="F98" s="121"/>
      <c r="G98" s="123"/>
      <c r="H98" t="s" s="121">
        <f t="shared" si="1"/>
      </c>
      <c r="I98" s="121"/>
      <c r="J98" t="s" s="121">
        <f>IF(B98&lt;&gt;"","A","")</f>
      </c>
      <c r="K98" s="124"/>
      <c r="L98" s="125"/>
      <c r="M98" s="123"/>
      <c r="N98" t="s" s="121">
        <f>_xlfn.IFERROR(INDEX('RBG'!$B$35:$G$230,MATCH("1"&amp;"Spouse",'RBG'!$B$35:$B$230&amp;'RBG'!$C$35:$C$230,0),6),"")</f>
      </c>
      <c r="O98" s="121"/>
      <c r="P98" s="124"/>
      <c r="Q98" s="131"/>
      <c r="R98" s="121"/>
      <c r="S98" s="124"/>
      <c r="T98" s="131"/>
      <c r="U98" s="121"/>
      <c r="V98" s="124"/>
      <c r="W98" s="131"/>
      <c r="X98" s="121"/>
      <c r="Y98" s="124"/>
      <c r="Z98" s="131"/>
      <c r="AA98" s="121"/>
      <c r="AB98" s="124"/>
      <c r="AC98" s="131"/>
      <c r="AD98" s="121"/>
      <c r="AE98" s="124"/>
      <c r="AF98" s="131"/>
      <c r="AG98" s="121"/>
      <c r="AH98" s="124"/>
      <c r="AI98" s="131"/>
      <c r="AJ98" s="121"/>
      <c r="AK98" s="124"/>
      <c r="AL98" s="131"/>
      <c r="AM98" s="121"/>
      <c r="AN98" s="124"/>
      <c r="AO98" s="131"/>
      <c r="AP98" s="121"/>
      <c r="AQ98" s="124"/>
      <c r="AR98" s="131"/>
      <c r="AS98" s="121"/>
      <c r="AT98" s="130"/>
      <c r="AU98" s="130"/>
      <c r="AV98" s="130"/>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c r="BT98" s="130"/>
      <c r="BU98" s="130"/>
      <c r="BV98" s="130"/>
      <c r="BW98" s="130"/>
      <c r="BX98" s="130"/>
      <c r="BY98" s="130"/>
      <c r="BZ98" s="130"/>
      <c r="CA98" s="130"/>
      <c r="CB98" s="130"/>
      <c r="CC98" s="130"/>
      <c r="CD98" s="130"/>
      <c r="CE98" s="130"/>
      <c r="CF98" s="130"/>
      <c r="CG98" s="130"/>
      <c r="CH98" s="130"/>
      <c r="CI98" s="130"/>
      <c r="CJ98" s="130"/>
      <c r="CK98" s="130"/>
      <c r="CL98" s="130"/>
      <c r="CM98" s="130"/>
      <c r="CN98" s="130"/>
      <c r="CO98" s="130"/>
      <c r="CP98" s="130"/>
      <c r="CQ98" s="130"/>
      <c r="CR98" s="130"/>
      <c r="CS98" s="130"/>
      <c r="CT98" s="130"/>
      <c r="CU98" s="130"/>
      <c r="CV98" s="130"/>
      <c r="CW98" s="130"/>
      <c r="CX98" s="130"/>
      <c r="CY98" s="130"/>
      <c r="CZ98" s="130"/>
      <c r="DA98" s="130"/>
      <c r="DB98" s="130"/>
      <c r="DC98" s="130"/>
      <c r="DD98" s="130"/>
      <c r="DE98" s="130"/>
      <c r="DF98" s="130"/>
      <c r="DG98" s="130"/>
      <c r="DH98" s="130"/>
      <c r="DI98" s="130"/>
      <c r="DJ98" s="130"/>
      <c r="DK98" s="130"/>
      <c r="DL98" s="130"/>
      <c r="DM98" s="130"/>
      <c r="DN98" s="130"/>
      <c r="DO98" s="130"/>
      <c r="DP98" s="130"/>
      <c r="DQ98" s="130"/>
      <c r="DR98" s="130"/>
      <c r="DS98" s="130"/>
      <c r="DT98" s="130"/>
      <c r="DU98" s="130"/>
      <c r="DV98" s="130"/>
      <c r="DW98" s="130"/>
      <c r="DX98" s="130"/>
      <c r="DY98" s="130"/>
      <c r="DZ98" s="130"/>
      <c r="EA98" s="130"/>
      <c r="EB98" s="130"/>
      <c r="EC98" s="130"/>
      <c r="ED98" s="130"/>
      <c r="EE98" s="130"/>
      <c r="EF98" s="130"/>
      <c r="EG98" s="130"/>
      <c r="EH98" s="130"/>
      <c r="EI98" s="130"/>
      <c r="EJ98" s="130"/>
      <c r="EK98" s="130"/>
      <c r="EL98" s="130"/>
      <c r="EM98" s="130"/>
      <c r="EN98" s="130"/>
      <c r="EO98" s="130"/>
      <c r="EP98" s="130"/>
      <c r="EQ98" s="130"/>
      <c r="ER98" s="130"/>
      <c r="ES98" s="130"/>
      <c r="ET98" s="130"/>
      <c r="EU98" s="130"/>
      <c r="EV98" s="130"/>
      <c r="EW98" s="130"/>
      <c r="EX98" s="130"/>
      <c r="EY98" s="130"/>
      <c r="EZ98" s="130"/>
      <c r="FA98" s="130"/>
      <c r="FB98" s="130"/>
      <c r="FC98" s="130"/>
      <c r="FD98" s="130"/>
      <c r="FE98" s="130"/>
      <c r="FF98" s="130"/>
      <c r="FG98" s="130"/>
      <c r="FH98" s="130"/>
      <c r="FI98" s="130"/>
      <c r="FJ98" s="130"/>
      <c r="FK98" s="130"/>
      <c r="FL98" s="130"/>
      <c r="FM98" s="130"/>
      <c r="FN98" s="130"/>
      <c r="FO98" s="130"/>
      <c r="FP98" s="130"/>
      <c r="FQ98" s="130"/>
      <c r="FR98" s="130"/>
      <c r="FS98" s="130"/>
      <c r="FT98" s="130"/>
      <c r="FU98" s="130"/>
      <c r="FV98" s="130"/>
      <c r="FW98" s="130"/>
      <c r="FX98" s="130"/>
    </row>
    <row r="99" ht="13" customHeight="1">
      <c r="A99" s="118">
        <v>97</v>
      </c>
      <c r="B99" t="s" s="119">
        <f t="shared" si="0"/>
      </c>
      <c r="C99" s="120"/>
      <c r="D99" t="s" s="121">
        <v>66</v>
      </c>
      <c r="E99" s="122">
        <v>97</v>
      </c>
      <c r="F99" s="121"/>
      <c r="G99" s="123"/>
      <c r="H99" t="s" s="121">
        <f t="shared" si="1"/>
      </c>
      <c r="I99" s="121"/>
      <c r="J99" t="s" s="121">
        <f>IF(B99&lt;&gt;"","A","")</f>
      </c>
      <c r="K99" s="124"/>
      <c r="L99" s="125"/>
      <c r="M99" s="123"/>
      <c r="N99" t="s" s="121">
        <f>_xlfn.IFERROR(INDEX('RBG'!$B$35:$G$230,MATCH("1"&amp;"Spouse",'RBG'!$B$35:$B$230&amp;'RBG'!$C$35:$C$230,0),6),"")</f>
      </c>
      <c r="O99" s="121"/>
      <c r="P99" s="124"/>
      <c r="Q99" s="131"/>
      <c r="R99" s="121"/>
      <c r="S99" s="124"/>
      <c r="T99" s="131"/>
      <c r="U99" s="121"/>
      <c r="V99" s="124"/>
      <c r="W99" s="131"/>
      <c r="X99" s="121"/>
      <c r="Y99" s="124"/>
      <c r="Z99" s="131"/>
      <c r="AA99" s="121"/>
      <c r="AB99" s="124"/>
      <c r="AC99" s="131"/>
      <c r="AD99" s="121"/>
      <c r="AE99" s="124"/>
      <c r="AF99" s="131"/>
      <c r="AG99" s="121"/>
      <c r="AH99" s="124"/>
      <c r="AI99" s="131"/>
      <c r="AJ99" s="121"/>
      <c r="AK99" s="124"/>
      <c r="AL99" s="131"/>
      <c r="AM99" s="121"/>
      <c r="AN99" s="124"/>
      <c r="AO99" s="131"/>
      <c r="AP99" s="121"/>
      <c r="AQ99" s="124"/>
      <c r="AR99" s="131"/>
      <c r="AS99" s="121"/>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c r="BT99" s="130"/>
      <c r="BU99" s="130"/>
      <c r="BV99" s="130"/>
      <c r="BW99" s="130"/>
      <c r="BX99" s="130"/>
      <c r="BY99" s="130"/>
      <c r="BZ99" s="130"/>
      <c r="CA99" s="130"/>
      <c r="CB99" s="130"/>
      <c r="CC99" s="130"/>
      <c r="CD99" s="130"/>
      <c r="CE99" s="130"/>
      <c r="CF99" s="130"/>
      <c r="CG99" s="130"/>
      <c r="CH99" s="130"/>
      <c r="CI99" s="130"/>
      <c r="CJ99" s="130"/>
      <c r="CK99" s="130"/>
      <c r="CL99" s="130"/>
      <c r="CM99" s="130"/>
      <c r="CN99" s="130"/>
      <c r="CO99" s="130"/>
      <c r="CP99" s="130"/>
      <c r="CQ99" s="130"/>
      <c r="CR99" s="130"/>
      <c r="CS99" s="130"/>
      <c r="CT99" s="130"/>
      <c r="CU99" s="130"/>
      <c r="CV99" s="130"/>
      <c r="CW99" s="130"/>
      <c r="CX99" s="130"/>
      <c r="CY99" s="130"/>
      <c r="CZ99" s="130"/>
      <c r="DA99" s="130"/>
      <c r="DB99" s="130"/>
      <c r="DC99" s="130"/>
      <c r="DD99" s="130"/>
      <c r="DE99" s="130"/>
      <c r="DF99" s="130"/>
      <c r="DG99" s="130"/>
      <c r="DH99" s="130"/>
      <c r="DI99" s="130"/>
      <c r="DJ99" s="130"/>
      <c r="DK99" s="130"/>
      <c r="DL99" s="130"/>
      <c r="DM99" s="130"/>
      <c r="DN99" s="130"/>
      <c r="DO99" s="130"/>
      <c r="DP99" s="130"/>
      <c r="DQ99" s="130"/>
      <c r="DR99" s="130"/>
      <c r="DS99" s="130"/>
      <c r="DT99" s="130"/>
      <c r="DU99" s="130"/>
      <c r="DV99" s="130"/>
      <c r="DW99" s="130"/>
      <c r="DX99" s="130"/>
      <c r="DY99" s="130"/>
      <c r="DZ99" s="130"/>
      <c r="EA99" s="130"/>
      <c r="EB99" s="130"/>
      <c r="EC99" s="130"/>
      <c r="ED99" s="130"/>
      <c r="EE99" s="130"/>
      <c r="EF99" s="130"/>
      <c r="EG99" s="130"/>
      <c r="EH99" s="130"/>
      <c r="EI99" s="130"/>
      <c r="EJ99" s="130"/>
      <c r="EK99" s="130"/>
      <c r="EL99" s="130"/>
      <c r="EM99" s="130"/>
      <c r="EN99" s="130"/>
      <c r="EO99" s="130"/>
      <c r="EP99" s="130"/>
      <c r="EQ99" s="130"/>
      <c r="ER99" s="130"/>
      <c r="ES99" s="130"/>
      <c r="ET99" s="130"/>
      <c r="EU99" s="130"/>
      <c r="EV99" s="130"/>
      <c r="EW99" s="130"/>
      <c r="EX99" s="130"/>
      <c r="EY99" s="130"/>
      <c r="EZ99" s="130"/>
      <c r="FA99" s="130"/>
      <c r="FB99" s="130"/>
      <c r="FC99" s="130"/>
      <c r="FD99" s="130"/>
      <c r="FE99" s="130"/>
      <c r="FF99" s="130"/>
      <c r="FG99" s="130"/>
      <c r="FH99" s="130"/>
      <c r="FI99" s="130"/>
      <c r="FJ99" s="130"/>
      <c r="FK99" s="130"/>
      <c r="FL99" s="130"/>
      <c r="FM99" s="130"/>
      <c r="FN99" s="130"/>
      <c r="FO99" s="130"/>
      <c r="FP99" s="130"/>
      <c r="FQ99" s="130"/>
      <c r="FR99" s="130"/>
      <c r="FS99" s="130"/>
      <c r="FT99" s="130"/>
      <c r="FU99" s="130"/>
      <c r="FV99" s="130"/>
      <c r="FW99" s="130"/>
      <c r="FX99" s="130"/>
    </row>
    <row r="100" ht="13" customHeight="1">
      <c r="A100" s="118">
        <v>98</v>
      </c>
      <c r="B100" t="s" s="119">
        <f t="shared" si="0"/>
      </c>
      <c r="C100" s="120"/>
      <c r="D100" t="s" s="121">
        <v>66</v>
      </c>
      <c r="E100" s="122">
        <v>98</v>
      </c>
      <c r="F100" s="121"/>
      <c r="G100" s="123"/>
      <c r="H100" t="s" s="121">
        <f t="shared" si="1"/>
      </c>
      <c r="I100" s="121"/>
      <c r="J100" t="s" s="121">
        <f>IF(B100&lt;&gt;"","A","")</f>
      </c>
      <c r="K100" s="124"/>
      <c r="L100" s="125"/>
      <c r="M100" s="123"/>
      <c r="N100" t="s" s="121">
        <f>_xlfn.IFERROR(INDEX('RBG'!$B$35:$G$230,MATCH("1"&amp;"Spouse",'RBG'!$B$35:$B$230&amp;'RBG'!$C$35:$C$230,0),6),"")</f>
      </c>
      <c r="O100" s="121"/>
      <c r="P100" s="124"/>
      <c r="Q100" s="131"/>
      <c r="R100" s="121"/>
      <c r="S100" s="124"/>
      <c r="T100" s="131"/>
      <c r="U100" s="121"/>
      <c r="V100" s="124"/>
      <c r="W100" s="131"/>
      <c r="X100" s="121"/>
      <c r="Y100" s="124"/>
      <c r="Z100" s="131"/>
      <c r="AA100" s="121"/>
      <c r="AB100" s="124"/>
      <c r="AC100" s="131"/>
      <c r="AD100" s="121"/>
      <c r="AE100" s="124"/>
      <c r="AF100" s="131"/>
      <c r="AG100" s="121"/>
      <c r="AH100" s="124"/>
      <c r="AI100" s="131"/>
      <c r="AJ100" s="121"/>
      <c r="AK100" s="124"/>
      <c r="AL100" s="131"/>
      <c r="AM100" s="121"/>
      <c r="AN100" s="124"/>
      <c r="AO100" s="131"/>
      <c r="AP100" s="121"/>
      <c r="AQ100" s="124"/>
      <c r="AR100" s="131"/>
      <c r="AS100" s="121"/>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c r="BT100" s="130"/>
      <c r="BU100" s="130"/>
      <c r="BV100" s="130"/>
      <c r="BW100" s="130"/>
      <c r="BX100" s="130"/>
      <c r="BY100" s="130"/>
      <c r="BZ100" s="130"/>
      <c r="CA100" s="130"/>
      <c r="CB100" s="130"/>
      <c r="CC100" s="130"/>
      <c r="CD100" s="130"/>
      <c r="CE100" s="130"/>
      <c r="CF100" s="130"/>
      <c r="CG100" s="130"/>
      <c r="CH100" s="130"/>
      <c r="CI100" s="130"/>
      <c r="CJ100" s="130"/>
      <c r="CK100" s="130"/>
      <c r="CL100" s="130"/>
      <c r="CM100" s="130"/>
      <c r="CN100" s="130"/>
      <c r="CO100" s="130"/>
      <c r="CP100" s="130"/>
      <c r="CQ100" s="130"/>
      <c r="CR100" s="130"/>
      <c r="CS100" s="130"/>
      <c r="CT100" s="130"/>
      <c r="CU100" s="130"/>
      <c r="CV100" s="130"/>
      <c r="CW100" s="130"/>
      <c r="CX100" s="130"/>
      <c r="CY100" s="130"/>
      <c r="CZ100" s="130"/>
      <c r="DA100" s="130"/>
      <c r="DB100" s="130"/>
      <c r="DC100" s="130"/>
      <c r="DD100" s="130"/>
      <c r="DE100" s="130"/>
      <c r="DF100" s="130"/>
      <c r="DG100" s="130"/>
      <c r="DH100" s="130"/>
      <c r="DI100" s="130"/>
      <c r="DJ100" s="130"/>
      <c r="DK100" s="130"/>
      <c r="DL100" s="130"/>
      <c r="DM100" s="130"/>
      <c r="DN100" s="130"/>
      <c r="DO100" s="130"/>
      <c r="DP100" s="130"/>
      <c r="DQ100" s="130"/>
      <c r="DR100" s="130"/>
      <c r="DS100" s="130"/>
      <c r="DT100" s="130"/>
      <c r="DU100" s="130"/>
      <c r="DV100" s="130"/>
      <c r="DW100" s="130"/>
      <c r="DX100" s="130"/>
      <c r="DY100" s="130"/>
      <c r="DZ100" s="130"/>
      <c r="EA100" s="130"/>
      <c r="EB100" s="130"/>
      <c r="EC100" s="130"/>
      <c r="ED100" s="130"/>
      <c r="EE100" s="130"/>
      <c r="EF100" s="130"/>
      <c r="EG100" s="130"/>
      <c r="EH100" s="130"/>
      <c r="EI100" s="130"/>
      <c r="EJ100" s="130"/>
      <c r="EK100" s="130"/>
      <c r="EL100" s="130"/>
      <c r="EM100" s="130"/>
      <c r="EN100" s="130"/>
      <c r="EO100" s="130"/>
      <c r="EP100" s="130"/>
      <c r="EQ100" s="130"/>
      <c r="ER100" s="130"/>
      <c r="ES100" s="130"/>
      <c r="ET100" s="130"/>
      <c r="EU100" s="130"/>
      <c r="EV100" s="130"/>
      <c r="EW100" s="130"/>
      <c r="EX100" s="130"/>
      <c r="EY100" s="130"/>
      <c r="EZ100" s="130"/>
      <c r="FA100" s="130"/>
      <c r="FB100" s="130"/>
      <c r="FC100" s="130"/>
      <c r="FD100" s="130"/>
      <c r="FE100" s="130"/>
      <c r="FF100" s="130"/>
      <c r="FG100" s="130"/>
      <c r="FH100" s="130"/>
      <c r="FI100" s="130"/>
      <c r="FJ100" s="130"/>
      <c r="FK100" s="130"/>
      <c r="FL100" s="130"/>
      <c r="FM100" s="130"/>
      <c r="FN100" s="130"/>
      <c r="FO100" s="130"/>
      <c r="FP100" s="130"/>
      <c r="FQ100" s="130"/>
      <c r="FR100" s="130"/>
      <c r="FS100" s="130"/>
      <c r="FT100" s="130"/>
      <c r="FU100" s="130"/>
      <c r="FV100" s="130"/>
      <c r="FW100" s="130"/>
      <c r="FX100" s="130"/>
    </row>
    <row r="101" ht="13" customHeight="1">
      <c r="A101" s="118">
        <v>99</v>
      </c>
      <c r="B101" t="s" s="119">
        <f t="shared" si="0"/>
      </c>
      <c r="C101" s="120"/>
      <c r="D101" t="s" s="121">
        <v>66</v>
      </c>
      <c r="E101" s="122">
        <v>99</v>
      </c>
      <c r="F101" s="121"/>
      <c r="G101" s="123"/>
      <c r="H101" t="s" s="121">
        <f t="shared" si="1"/>
      </c>
      <c r="I101" s="121"/>
      <c r="J101" t="s" s="121">
        <f>IF(B101&lt;&gt;"","A","")</f>
      </c>
      <c r="K101" s="124"/>
      <c r="L101" s="125"/>
      <c r="M101" s="123"/>
      <c r="N101" t="s" s="121">
        <f>_xlfn.IFERROR(INDEX('RBG'!$B$35:$G$230,MATCH("1"&amp;"Spouse",'RBG'!$B$35:$B$230&amp;'RBG'!$C$35:$C$230,0),6),"")</f>
      </c>
      <c r="O101" s="121"/>
      <c r="P101" s="124"/>
      <c r="Q101" s="131"/>
      <c r="R101" s="121"/>
      <c r="S101" s="124"/>
      <c r="T101" s="131"/>
      <c r="U101" s="121"/>
      <c r="V101" s="124"/>
      <c r="W101" s="131"/>
      <c r="X101" s="121"/>
      <c r="Y101" s="124"/>
      <c r="Z101" s="131"/>
      <c r="AA101" s="121"/>
      <c r="AB101" s="124"/>
      <c r="AC101" s="131"/>
      <c r="AD101" s="121"/>
      <c r="AE101" s="124"/>
      <c r="AF101" s="131"/>
      <c r="AG101" s="121"/>
      <c r="AH101" s="124"/>
      <c r="AI101" s="131"/>
      <c r="AJ101" s="121"/>
      <c r="AK101" s="124"/>
      <c r="AL101" s="131"/>
      <c r="AM101" s="121"/>
      <c r="AN101" s="124"/>
      <c r="AO101" s="131"/>
      <c r="AP101" s="121"/>
      <c r="AQ101" s="124"/>
      <c r="AR101" s="131"/>
      <c r="AS101" s="121"/>
      <c r="AT101" s="130"/>
      <c r="AU101" s="130"/>
      <c r="AV101" s="130"/>
      <c r="AW101" s="130"/>
      <c r="AX101" s="130"/>
      <c r="AY101" s="130"/>
      <c r="AZ101" s="130"/>
      <c r="BA101" s="130"/>
      <c r="BB101" s="130"/>
      <c r="BC101" s="130"/>
      <c r="BD101" s="130"/>
      <c r="BE101" s="130"/>
      <c r="BF101" s="130"/>
      <c r="BG101" s="130"/>
      <c r="BH101" s="130"/>
      <c r="BI101" s="130"/>
      <c r="BJ101" s="130"/>
      <c r="BK101" s="130"/>
      <c r="BL101" s="130"/>
      <c r="BM101" s="130"/>
      <c r="BN101" s="130"/>
      <c r="BO101" s="130"/>
      <c r="BP101" s="130"/>
      <c r="BQ101" s="130"/>
      <c r="BR101" s="130"/>
      <c r="BS101" s="130"/>
      <c r="BT101" s="130"/>
      <c r="BU101" s="130"/>
      <c r="BV101" s="130"/>
      <c r="BW101" s="130"/>
      <c r="BX101" s="130"/>
      <c r="BY101" s="130"/>
      <c r="BZ101" s="130"/>
      <c r="CA101" s="130"/>
      <c r="CB101" s="130"/>
      <c r="CC101" s="130"/>
      <c r="CD101" s="130"/>
      <c r="CE101" s="130"/>
      <c r="CF101" s="130"/>
      <c r="CG101" s="130"/>
      <c r="CH101" s="130"/>
      <c r="CI101" s="130"/>
      <c r="CJ101" s="130"/>
      <c r="CK101" s="130"/>
      <c r="CL101" s="130"/>
      <c r="CM101" s="130"/>
      <c r="CN101" s="130"/>
      <c r="CO101" s="130"/>
      <c r="CP101" s="130"/>
      <c r="CQ101" s="130"/>
      <c r="CR101" s="130"/>
      <c r="CS101" s="130"/>
      <c r="CT101" s="130"/>
      <c r="CU101" s="130"/>
      <c r="CV101" s="130"/>
      <c r="CW101" s="130"/>
      <c r="CX101" s="130"/>
      <c r="CY101" s="130"/>
      <c r="CZ101" s="130"/>
      <c r="DA101" s="130"/>
      <c r="DB101" s="130"/>
      <c r="DC101" s="130"/>
      <c r="DD101" s="130"/>
      <c r="DE101" s="130"/>
      <c r="DF101" s="130"/>
      <c r="DG101" s="130"/>
      <c r="DH101" s="130"/>
      <c r="DI101" s="130"/>
      <c r="DJ101" s="130"/>
      <c r="DK101" s="130"/>
      <c r="DL101" s="130"/>
      <c r="DM101" s="130"/>
      <c r="DN101" s="130"/>
      <c r="DO101" s="130"/>
      <c r="DP101" s="130"/>
      <c r="DQ101" s="130"/>
      <c r="DR101" s="130"/>
      <c r="DS101" s="130"/>
      <c r="DT101" s="130"/>
      <c r="DU101" s="130"/>
      <c r="DV101" s="130"/>
      <c r="DW101" s="130"/>
      <c r="DX101" s="130"/>
      <c r="DY101" s="130"/>
      <c r="DZ101" s="130"/>
      <c r="EA101" s="130"/>
      <c r="EB101" s="130"/>
      <c r="EC101" s="130"/>
      <c r="ED101" s="130"/>
      <c r="EE101" s="130"/>
      <c r="EF101" s="130"/>
      <c r="EG101" s="130"/>
      <c r="EH101" s="130"/>
      <c r="EI101" s="130"/>
      <c r="EJ101" s="130"/>
      <c r="EK101" s="130"/>
      <c r="EL101" s="130"/>
      <c r="EM101" s="130"/>
      <c r="EN101" s="130"/>
      <c r="EO101" s="130"/>
      <c r="EP101" s="130"/>
      <c r="EQ101" s="130"/>
      <c r="ER101" s="130"/>
      <c r="ES101" s="130"/>
      <c r="ET101" s="130"/>
      <c r="EU101" s="130"/>
      <c r="EV101" s="130"/>
      <c r="EW101" s="130"/>
      <c r="EX101" s="130"/>
      <c r="EY101" s="130"/>
      <c r="EZ101" s="130"/>
      <c r="FA101" s="130"/>
      <c r="FB101" s="130"/>
      <c r="FC101" s="130"/>
      <c r="FD101" s="130"/>
      <c r="FE101" s="130"/>
      <c r="FF101" s="130"/>
      <c r="FG101" s="130"/>
      <c r="FH101" s="130"/>
      <c r="FI101" s="130"/>
      <c r="FJ101" s="130"/>
      <c r="FK101" s="130"/>
      <c r="FL101" s="130"/>
      <c r="FM101" s="130"/>
      <c r="FN101" s="130"/>
      <c r="FO101" s="130"/>
      <c r="FP101" s="130"/>
      <c r="FQ101" s="130"/>
      <c r="FR101" s="130"/>
      <c r="FS101" s="130"/>
      <c r="FT101" s="130"/>
      <c r="FU101" s="130"/>
      <c r="FV101" s="130"/>
      <c r="FW101" s="130"/>
      <c r="FX101" s="130"/>
    </row>
    <row r="102" ht="13" customHeight="1">
      <c r="A102" s="118">
        <v>100</v>
      </c>
      <c r="B102" t="s" s="119">
        <f t="shared" si="0"/>
      </c>
      <c r="C102" s="120"/>
      <c r="D102" t="s" s="121">
        <v>66</v>
      </c>
      <c r="E102" s="122">
        <v>100</v>
      </c>
      <c r="F102" s="121"/>
      <c r="G102" s="123"/>
      <c r="H102" t="s" s="121">
        <f t="shared" si="1"/>
      </c>
      <c r="I102" s="121"/>
      <c r="J102" t="s" s="121">
        <f>IF(B102&lt;&gt;"","A","")</f>
      </c>
      <c r="K102" s="124"/>
      <c r="L102" s="125"/>
      <c r="M102" s="123"/>
      <c r="N102" t="s" s="121">
        <f>_xlfn.IFERROR(INDEX('RBG'!$B$35:$G$230,MATCH("1"&amp;"Spouse",'RBG'!$B$35:$B$230&amp;'RBG'!$C$35:$C$230,0),6),"")</f>
      </c>
      <c r="O102" s="121"/>
      <c r="P102" s="124"/>
      <c r="Q102" s="131"/>
      <c r="R102" s="121"/>
      <c r="S102" s="124"/>
      <c r="T102" s="131"/>
      <c r="U102" s="121"/>
      <c r="V102" s="124"/>
      <c r="W102" s="131"/>
      <c r="X102" s="121"/>
      <c r="Y102" s="124"/>
      <c r="Z102" s="131"/>
      <c r="AA102" s="121"/>
      <c r="AB102" s="124"/>
      <c r="AC102" s="131"/>
      <c r="AD102" s="121"/>
      <c r="AE102" s="124"/>
      <c r="AF102" s="131"/>
      <c r="AG102" s="121"/>
      <c r="AH102" s="124"/>
      <c r="AI102" s="131"/>
      <c r="AJ102" s="121"/>
      <c r="AK102" s="124"/>
      <c r="AL102" s="131"/>
      <c r="AM102" s="121"/>
      <c r="AN102" s="124"/>
      <c r="AO102" s="131"/>
      <c r="AP102" s="121"/>
      <c r="AQ102" s="124"/>
      <c r="AR102" s="131"/>
      <c r="AS102" s="121"/>
      <c r="AT102" s="130"/>
      <c r="AU102" s="130"/>
      <c r="AV102" s="130"/>
      <c r="AW102" s="130"/>
      <c r="AX102" s="130"/>
      <c r="AY102" s="130"/>
      <c r="AZ102" s="130"/>
      <c r="BA102" s="130"/>
      <c r="BB102" s="130"/>
      <c r="BC102" s="130"/>
      <c r="BD102" s="130"/>
      <c r="BE102" s="130"/>
      <c r="BF102" s="130"/>
      <c r="BG102" s="130"/>
      <c r="BH102" s="130"/>
      <c r="BI102" s="130"/>
      <c r="BJ102" s="130"/>
      <c r="BK102" s="130"/>
      <c r="BL102" s="130"/>
      <c r="BM102" s="130"/>
      <c r="BN102" s="130"/>
      <c r="BO102" s="130"/>
      <c r="BP102" s="130"/>
      <c r="BQ102" s="130"/>
      <c r="BR102" s="130"/>
      <c r="BS102" s="130"/>
      <c r="BT102" s="130"/>
      <c r="BU102" s="130"/>
      <c r="BV102" s="130"/>
      <c r="BW102" s="130"/>
      <c r="BX102" s="130"/>
      <c r="BY102" s="130"/>
      <c r="BZ102" s="130"/>
      <c r="CA102" s="130"/>
      <c r="CB102" s="130"/>
      <c r="CC102" s="130"/>
      <c r="CD102" s="130"/>
      <c r="CE102" s="130"/>
      <c r="CF102" s="130"/>
      <c r="CG102" s="130"/>
      <c r="CH102" s="130"/>
      <c r="CI102" s="130"/>
      <c r="CJ102" s="130"/>
      <c r="CK102" s="130"/>
      <c r="CL102" s="130"/>
      <c r="CM102" s="130"/>
      <c r="CN102" s="130"/>
      <c r="CO102" s="130"/>
      <c r="CP102" s="130"/>
      <c r="CQ102" s="130"/>
      <c r="CR102" s="130"/>
      <c r="CS102" s="130"/>
      <c r="CT102" s="130"/>
      <c r="CU102" s="130"/>
      <c r="CV102" s="130"/>
      <c r="CW102" s="130"/>
      <c r="CX102" s="130"/>
      <c r="CY102" s="130"/>
      <c r="CZ102" s="130"/>
      <c r="DA102" s="130"/>
      <c r="DB102" s="130"/>
      <c r="DC102" s="130"/>
      <c r="DD102" s="130"/>
      <c r="DE102" s="130"/>
      <c r="DF102" s="130"/>
      <c r="DG102" s="130"/>
      <c r="DH102" s="130"/>
      <c r="DI102" s="130"/>
      <c r="DJ102" s="130"/>
      <c r="DK102" s="130"/>
      <c r="DL102" s="130"/>
      <c r="DM102" s="130"/>
      <c r="DN102" s="130"/>
      <c r="DO102" s="130"/>
      <c r="DP102" s="130"/>
      <c r="DQ102" s="130"/>
      <c r="DR102" s="130"/>
      <c r="DS102" s="130"/>
      <c r="DT102" s="130"/>
      <c r="DU102" s="130"/>
      <c r="DV102" s="130"/>
      <c r="DW102" s="130"/>
      <c r="DX102" s="130"/>
      <c r="DY102" s="130"/>
      <c r="DZ102" s="130"/>
      <c r="EA102" s="130"/>
      <c r="EB102" s="130"/>
      <c r="EC102" s="130"/>
      <c r="ED102" s="130"/>
      <c r="EE102" s="130"/>
      <c r="EF102" s="130"/>
      <c r="EG102" s="130"/>
      <c r="EH102" s="130"/>
      <c r="EI102" s="130"/>
      <c r="EJ102" s="130"/>
      <c r="EK102" s="130"/>
      <c r="EL102" s="130"/>
      <c r="EM102" s="130"/>
      <c r="EN102" s="130"/>
      <c r="EO102" s="130"/>
      <c r="EP102" s="130"/>
      <c r="EQ102" s="130"/>
      <c r="ER102" s="130"/>
      <c r="ES102" s="130"/>
      <c r="ET102" s="130"/>
      <c r="EU102" s="130"/>
      <c r="EV102" s="130"/>
      <c r="EW102" s="130"/>
      <c r="EX102" s="130"/>
      <c r="EY102" s="130"/>
      <c r="EZ102" s="130"/>
      <c r="FA102" s="130"/>
      <c r="FB102" s="130"/>
      <c r="FC102" s="130"/>
      <c r="FD102" s="130"/>
      <c r="FE102" s="130"/>
      <c r="FF102" s="130"/>
      <c r="FG102" s="130"/>
      <c r="FH102" s="130"/>
      <c r="FI102" s="130"/>
      <c r="FJ102" s="130"/>
      <c r="FK102" s="130"/>
      <c r="FL102" s="130"/>
      <c r="FM102" s="130"/>
      <c r="FN102" s="130"/>
      <c r="FO102" s="130"/>
      <c r="FP102" s="130"/>
      <c r="FQ102" s="130"/>
      <c r="FR102" s="130"/>
      <c r="FS102" s="130"/>
      <c r="FT102" s="130"/>
      <c r="FU102" s="130"/>
      <c r="FV102" s="130"/>
      <c r="FW102" s="130"/>
      <c r="FX102" s="130"/>
    </row>
  </sheetData>
  <mergeCells count="12">
    <mergeCell ref="A1:L1"/>
    <mergeCell ref="AB1:AD1"/>
    <mergeCell ref="Y1:AA1"/>
    <mergeCell ref="V1:X1"/>
    <mergeCell ref="S1:U1"/>
    <mergeCell ref="P1:R1"/>
    <mergeCell ref="M1:O1"/>
    <mergeCell ref="AE1:AG1"/>
    <mergeCell ref="AH1:AJ1"/>
    <mergeCell ref="AK1:AM1"/>
    <mergeCell ref="AN1:AP1"/>
    <mergeCell ref="AQ1:AS1"/>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