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marie.roman\Documents\Dillards\Spring 2024\Special Promotions\Scentsational Events\"/>
    </mc:Choice>
  </mc:AlternateContent>
  <xr:revisionPtr revIDLastSave="0" documentId="13_ncr:1_{FA40CDCD-7C55-4760-A4CF-CDE99EB2060C}" xr6:coauthVersionLast="47" xr6:coauthVersionMax="47" xr10:uidLastSave="{00000000-0000-0000-0000-000000000000}"/>
  <bookViews>
    <workbookView xWindow="-108" yWindow="-108" windowWidth="23256" windowHeight="12576" activeTab="1" xr2:uid="{BD4AF0C1-62C1-4C1B-80FA-5E1A7283CE8A}"/>
  </bookViews>
  <sheets>
    <sheet name="by SEE" sheetId="4" r:id="rId1"/>
    <sheet name="by store" sheetId="1" r:id="rId2"/>
  </sheets>
  <definedNames>
    <definedName name="_xlnm._FilterDatabase" localSheetId="1" hidden="1">'by store'!$A$4:$L$59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0" i="1"/>
  <c r="G9" i="1"/>
  <c r="G8" i="1"/>
  <c r="G7" i="1"/>
  <c r="G6" i="1"/>
  <c r="G5" i="1"/>
  <c r="H15" i="4"/>
  <c r="H14" i="4"/>
  <c r="H13" i="4"/>
  <c r="H12" i="4"/>
  <c r="H11" i="4"/>
  <c r="H10" i="4"/>
  <c r="H9" i="4"/>
  <c r="H8" i="4"/>
  <c r="H7" i="4"/>
  <c r="H6" i="4"/>
  <c r="G15" i="4"/>
  <c r="F15" i="4"/>
  <c r="H5" i="4"/>
  <c r="F59" i="1"/>
  <c r="H59" i="1"/>
  <c r="I58" i="1"/>
  <c r="I57" i="1"/>
  <c r="I56" i="1"/>
  <c r="I55" i="1"/>
  <c r="I54" i="1"/>
  <c r="I51" i="1"/>
  <c r="I50" i="1"/>
  <c r="I49" i="1"/>
  <c r="I48" i="1"/>
  <c r="I47" i="1"/>
  <c r="I46" i="1"/>
  <c r="I45" i="1"/>
  <c r="I41" i="1"/>
  <c r="I40" i="1"/>
  <c r="I39" i="1"/>
  <c r="I38" i="1"/>
  <c r="I37" i="1"/>
  <c r="I36" i="1"/>
  <c r="I35" i="1"/>
  <c r="I34" i="1"/>
  <c r="I33" i="1"/>
  <c r="I31" i="1"/>
  <c r="I30" i="1"/>
  <c r="I29" i="1"/>
  <c r="I25" i="1"/>
  <c r="I24" i="1"/>
  <c r="I23" i="1"/>
  <c r="I22" i="1"/>
  <c r="I21" i="1"/>
  <c r="I20" i="1"/>
  <c r="I19" i="1"/>
  <c r="I18" i="1"/>
  <c r="I16" i="1"/>
  <c r="I15" i="1"/>
  <c r="I14" i="1"/>
  <c r="I11" i="1"/>
  <c r="I10" i="1"/>
  <c r="I9" i="1"/>
  <c r="I8" i="1"/>
  <c r="I7" i="1"/>
  <c r="I6" i="1"/>
  <c r="I5" i="1"/>
  <c r="I53" i="1"/>
  <c r="I52" i="1"/>
  <c r="I44" i="1"/>
  <c r="I43" i="1"/>
  <c r="I42" i="1"/>
  <c r="I28" i="1"/>
  <c r="I27" i="1"/>
  <c r="I26" i="1"/>
  <c r="I17" i="1"/>
  <c r="I13" i="1"/>
  <c r="I12" i="1"/>
  <c r="I32" i="1"/>
  <c r="G59" i="1" l="1"/>
  <c r="I59" i="1"/>
</calcChain>
</file>

<file path=xl/sharedStrings.xml><?xml version="1.0" encoding="utf-8"?>
<sst xmlns="http://schemas.openxmlformats.org/spreadsheetml/2006/main" count="216" uniqueCount="95">
  <si>
    <t>Store Name</t>
  </si>
  <si>
    <t>DILLARD'S-#385 BOWLING GRN-CK</t>
  </si>
  <si>
    <t>DILLARD'S-#174 PATRICK HENRY</t>
  </si>
  <si>
    <t>DILLARD'S-#179 STONY POINT</t>
  </si>
  <si>
    <t>DILLARD'S-#213 UNIVERSITY</t>
  </si>
  <si>
    <t>DILLARD'S-#252 BROWARD</t>
  </si>
  <si>
    <t>DILLARD'S-#253 PEMBROKE</t>
  </si>
  <si>
    <t>DILLARD'S-#256 WELLINGTON</t>
  </si>
  <si>
    <t>DILLARD'S-#727 LA PLAZA MALL</t>
  </si>
  <si>
    <t>DILLARD'S-#729 AMIGOLAND/BRWNS</t>
  </si>
  <si>
    <t>DILLARD'S-#743 LUBBOCK</t>
  </si>
  <si>
    <t>DILLARD'S-#924 EL PASO</t>
  </si>
  <si>
    <t>DILLARD'S-#926 SUNLAND PARK</t>
  </si>
  <si>
    <t>DILLARD'S-#140 TRIANGLE TWN CT</t>
  </si>
  <si>
    <t>DILLARD'S-#148 ASHEVILLE MALL</t>
  </si>
  <si>
    <t>DILLARD'S-#150 SOUTH PARK</t>
  </si>
  <si>
    <t>DILLARD'S-#161 CITADELL MALL</t>
  </si>
  <si>
    <t>DILLARD'S-#163 COASTAL GRAND</t>
  </si>
  <si>
    <t>DILLARD'S-#166 HAYWOOD</t>
  </si>
  <si>
    <t>DILLARD'S-#168 ANDERSON MALL</t>
  </si>
  <si>
    <t>DILLARD'S-#204 BRANDON</t>
  </si>
  <si>
    <t>DILLARD'S-#206 COUNTRYSIDE</t>
  </si>
  <si>
    <t>DILLARD'S-#208 WIREGRASS</t>
  </si>
  <si>
    <t>DILLARD'S-#214 PORT CHARLOTTE</t>
  </si>
  <si>
    <t>DILLARD'S-#216 NAPLES</t>
  </si>
  <si>
    <t>DILLARD'S-#221 FLORIDA MALL</t>
  </si>
  <si>
    <t>DILLARD'S-#226 ALTAMONTE MALL</t>
  </si>
  <si>
    <t>DILLARD'S-#230 ST JOHN TOWN CR</t>
  </si>
  <si>
    <t>DILLARD'S-#236 MERRITT SQUARE</t>
  </si>
  <si>
    <t>DILLARD'S-#237 MELBOURNE SQ.</t>
  </si>
  <si>
    <t>DILLARD'S-#251 FT LAUDERDALE</t>
  </si>
  <si>
    <t>DILLARD'S-#267 AUGUSTA MALL</t>
  </si>
  <si>
    <t>DILLARD'S-#343 OAK VIEW</t>
  </si>
  <si>
    <t>DILLARD'S-#362 GREAT LAKES</t>
  </si>
  <si>
    <t>DILLARD'S-#387 FAYETTE MALL</t>
  </si>
  <si>
    <t>DILLARD'S-#405 PARK PLAZA</t>
  </si>
  <si>
    <t>DILLARD'S-#419 NORTH PARK MALL</t>
  </si>
  <si>
    <t>DILLARD'S-#701 NORTHEAST</t>
  </si>
  <si>
    <t>DILLARD'S-#714 THE PARKS</t>
  </si>
  <si>
    <t>DILLARD'S-#716 NORTHPARK</t>
  </si>
  <si>
    <t>DILLARD'S-#720 NORTH STAR MALL</t>
  </si>
  <si>
    <t>DILLARD'S-#721 LA CANTERA</t>
  </si>
  <si>
    <t>DILLARD'S-#726 MALL DEL NORTE</t>
  </si>
  <si>
    <t>DILLARD'S-#760 LAKESIDE</t>
  </si>
  <si>
    <t>DILLARD'S-#775 POST OAK</t>
  </si>
  <si>
    <t>DILLARD'S-#792 WOODLAND</t>
  </si>
  <si>
    <t>DILLARD'S-#798 SOONER FSHN ML</t>
  </si>
  <si>
    <t>DILLARD'S-#902 FASHION SQUARE</t>
  </si>
  <si>
    <t>DILLARD'S-#921 WINROCK CENTER</t>
  </si>
  <si>
    <t>DILLARD'S-#922 SANTE FE</t>
  </si>
  <si>
    <t>DILLARD'S-#930 FASHION PLACE</t>
  </si>
  <si>
    <t>DILLARD'S-#941 FASHION SHOW ML</t>
  </si>
  <si>
    <t>DILLARD'S-#945 SUMMERLIN</t>
  </si>
  <si>
    <t>DILLARD'S-#961 ANTELOPE VALLEY</t>
  </si>
  <si>
    <t>DILLARD'S-#994 CHAPEL HILLS</t>
  </si>
  <si>
    <t>Grand Total</t>
  </si>
  <si>
    <t>AE</t>
  </si>
  <si>
    <t>TINA KOTSIONIS</t>
  </si>
  <si>
    <t>JASON RODRIGUEZ</t>
  </si>
  <si>
    <t>SHIVA JAVADI</t>
  </si>
  <si>
    <t>CARRIE LOIS</t>
  </si>
  <si>
    <t>IRMA GARZA</t>
  </si>
  <si>
    <t>AMBREEN TAJ</t>
  </si>
  <si>
    <t>CECILIA LOPEZ</t>
  </si>
  <si>
    <t xml:space="preserve">Sales Results </t>
  </si>
  <si>
    <t>Date TY</t>
  </si>
  <si>
    <t>Date LY</t>
  </si>
  <si>
    <t>Sales TY</t>
  </si>
  <si>
    <t>Sales LY</t>
  </si>
  <si>
    <t>% Change</t>
  </si>
  <si>
    <t>SIMONE TAN</t>
  </si>
  <si>
    <t>OPEN POSITION</t>
  </si>
  <si>
    <t>YESENIA HERNANDEZ</t>
  </si>
  <si>
    <t>Sum of Sales LY</t>
  </si>
  <si>
    <t>Values</t>
  </si>
  <si>
    <t>Count of Sales TY</t>
  </si>
  <si>
    <t>TY</t>
  </si>
  <si>
    <t>LY</t>
  </si>
  <si>
    <t>% Chg</t>
  </si>
  <si>
    <t>4/29/2023</t>
  </si>
  <si>
    <t>4/20/2023</t>
  </si>
  <si>
    <t>4/21/2023</t>
  </si>
  <si>
    <t>4/22/2023</t>
  </si>
  <si>
    <t>4/26/2023</t>
  </si>
  <si>
    <t>4/27/2023</t>
  </si>
  <si>
    <t>4/28/2023</t>
  </si>
  <si>
    <t>4/30/2023</t>
  </si>
  <si>
    <t>SEE</t>
  </si>
  <si>
    <t>RAHIL PASHA</t>
  </si>
  <si>
    <t>Sales PL</t>
  </si>
  <si>
    <t>shift to wk 3 from wk4 LY</t>
  </si>
  <si>
    <t>shift to wk4 from wk3 LY</t>
  </si>
  <si>
    <t>Trio Allocation</t>
  </si>
  <si>
    <t>Sample Cards</t>
  </si>
  <si>
    <t>Trios and Sample Cards shipped on PO# 0087726801-6 shipped 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</si>
</sst>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0" fontId="2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8" xfId="0" applyBorder="1"/>
    <xf numFmtId="9" fontId="0" fillId="0" borderId="10" xfId="1" applyFont="1" applyBorder="1"/>
    <xf numFmtId="0" fontId="5" fillId="0" borderId="11" xfId="0" applyFont="1" applyBorder="1"/>
    <xf numFmtId="9" fontId="5" fillId="0" borderId="13" xfId="1" applyFont="1" applyBorder="1"/>
    <xf numFmtId="0" fontId="3" fillId="4" borderId="0" xfId="0" applyFont="1" applyFill="1"/>
    <xf numFmtId="0" fontId="0" fillId="0" borderId="0" xfId="0" pivotButton="1"/>
    <xf numFmtId="166" fontId="0" fillId="0" borderId="9" xfId="0" applyNumberFormat="1" applyBorder="1"/>
    <xf numFmtId="0" fontId="5" fillId="0" borderId="7" xfId="0" quotePrefix="1" applyFont="1" applyBorder="1"/>
    <xf numFmtId="166" fontId="5" fillId="0" borderId="12" xfId="0" applyNumberFormat="1" applyFont="1" applyBorder="1"/>
    <xf numFmtId="14" fontId="1" fillId="0" borderId="9" xfId="0" applyNumberFormat="1" applyFont="1" applyBorder="1"/>
    <xf numFmtId="0" fontId="6" fillId="5" borderId="0" xfId="0" applyFont="1" applyFill="1"/>
    <xf numFmtId="0" fontId="2" fillId="2" borderId="9" xfId="0" applyFont="1" applyFill="1" applyBorder="1"/>
    <xf numFmtId="165" fontId="2" fillId="2" borderId="9" xfId="0" applyNumberFormat="1" applyFont="1" applyFill="1" applyBorder="1"/>
    <xf numFmtId="0" fontId="2" fillId="3" borderId="9" xfId="0" quotePrefix="1" applyFont="1" applyFill="1" applyBorder="1" applyAlignment="1">
      <alignment horizontal="center" wrapText="1"/>
    </xf>
    <xf numFmtId="0" fontId="1" fillId="0" borderId="9" xfId="0" applyFont="1" applyBorder="1"/>
    <xf numFmtId="16" fontId="1" fillId="0" borderId="9" xfId="0" quotePrefix="1" applyNumberFormat="1" applyFont="1" applyBorder="1" applyAlignment="1">
      <alignment horizontal="right"/>
    </xf>
    <xf numFmtId="165" fontId="1" fillId="0" borderId="9" xfId="0" applyNumberFormat="1" applyFont="1" applyBorder="1"/>
    <xf numFmtId="9" fontId="1" fillId="0" borderId="9" xfId="1" applyFont="1" applyBorder="1"/>
    <xf numFmtId="164" fontId="1" fillId="0" borderId="9" xfId="0" applyNumberFormat="1" applyFont="1" applyBorder="1"/>
    <xf numFmtId="165" fontId="1" fillId="4" borderId="9" xfId="0" applyNumberFormat="1" applyFont="1" applyFill="1" applyBorder="1"/>
    <xf numFmtId="16" fontId="1" fillId="4" borderId="9" xfId="0" quotePrefix="1" applyNumberFormat="1" applyFont="1" applyFill="1" applyBorder="1" applyAlignment="1">
      <alignment horizontal="right"/>
    </xf>
    <xf numFmtId="0" fontId="2" fillId="0" borderId="9" xfId="0" applyFont="1" applyBorder="1"/>
    <xf numFmtId="0" fontId="2" fillId="4" borderId="9" xfId="0" applyFont="1" applyFill="1" applyBorder="1"/>
    <xf numFmtId="165" fontId="2" fillId="0" borderId="9" xfId="0" applyNumberFormat="1" applyFont="1" applyBorder="1"/>
    <xf numFmtId="9" fontId="2" fillId="0" borderId="9" xfId="1" applyFont="1" applyBorder="1"/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, Annemarie" refreshedDate="45338.602545486108" createdVersion="8" refreshedVersion="8" minRefreshableVersion="3" recordCount="54" xr:uid="{D67AB219-5446-4B11-907A-EDC37CF8957F}">
  <cacheSource type="worksheet">
    <worksheetSource ref="A4:I58" sheet="by store"/>
  </cacheSource>
  <cacheFields count="7">
    <cacheField name="Store Name" numFmtId="0">
      <sharedItems/>
    </cacheField>
    <cacheField name="AE" numFmtId="0">
      <sharedItems count="10">
        <s v="JASON RODRIGUEZ"/>
        <s v="SHIVA JAVADI"/>
        <s v="CARRIE LOIS"/>
        <s v="TINA KOTSIONIS"/>
        <s v="SIMONE TAN"/>
        <s v="IRMA GARZA"/>
        <s v="OPEN POSITION"/>
        <s v="CECILIA LOPEZ"/>
        <s v="YESENIA HERNANDEZ"/>
        <s v="AMBREEN TAJ"/>
      </sharedItems>
    </cacheField>
    <cacheField name="Date TY" numFmtId="16">
      <sharedItems containsNonDate="0" containsString="0" containsBlank="1"/>
    </cacheField>
    <cacheField name="Date LY" numFmtId="16">
      <sharedItems containsSemiMixedTypes="0" containsNonDate="0" containsDate="1" containsString="0" minDate="2023-04-20T00:00:00" maxDate="2023-05-01T00:00:00"/>
    </cacheField>
    <cacheField name="Sales TY" numFmtId="0">
      <sharedItems containsNonDate="0" containsString="0" containsBlank="1" count="1">
        <m/>
      </sharedItems>
    </cacheField>
    <cacheField name="Sales LY" numFmtId="0">
      <sharedItems containsSemiMixedTypes="0" containsString="0" containsNumber="1" minValue="0" maxValue="16898.21"/>
    </cacheField>
    <cacheField name="% Change" numFmtId="9">
      <sharedItems containsMixedTypes="1" containsNumber="1" containsInteger="1" minValue="-1" maxValue="-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DILLARD'S-#140 TRIANGLE TWN CT"/>
    <x v="0"/>
    <m/>
    <d v="2023-04-29T00:00:00"/>
    <x v="0"/>
    <n v="4149.5"/>
    <n v="-1"/>
  </r>
  <r>
    <s v="DILLARD'S-#148 ASHEVILLE MALL"/>
    <x v="0"/>
    <m/>
    <d v="2023-04-29T00:00:00"/>
    <x v="0"/>
    <n v="3218.57"/>
    <n v="-1"/>
  </r>
  <r>
    <s v="DILLARD'S-#150 SOUTH PARK"/>
    <x v="0"/>
    <m/>
    <d v="2023-04-29T00:00:00"/>
    <x v="0"/>
    <n v="4320.1400000000003"/>
    <n v="-1"/>
  </r>
  <r>
    <s v="DILLARD'S-#161 CITADELL MALL"/>
    <x v="0"/>
    <m/>
    <d v="2023-04-29T00:00:00"/>
    <x v="0"/>
    <n v="479"/>
    <n v="-1"/>
  </r>
  <r>
    <s v="DILLARD'S-#163 COASTAL GRAND"/>
    <x v="0"/>
    <m/>
    <d v="2023-04-22T00:00:00"/>
    <x v="0"/>
    <n v="1291.2"/>
    <n v="-1"/>
  </r>
  <r>
    <s v="DILLARD'S-#166 HAYWOOD"/>
    <x v="0"/>
    <m/>
    <d v="2023-04-29T00:00:00"/>
    <x v="0"/>
    <n v="839.93"/>
    <n v="-1"/>
  </r>
  <r>
    <s v="DILLARD'S-#168 ANDERSON MALL"/>
    <x v="0"/>
    <m/>
    <d v="2023-04-30T00:00:00"/>
    <x v="0"/>
    <n v="0"/>
    <e v="#DIV/0!"/>
  </r>
  <r>
    <s v="DILLARD'S-#174 PATRICK HENRY"/>
    <x v="0"/>
    <m/>
    <d v="2023-04-29T00:00:00"/>
    <x v="0"/>
    <n v="8332"/>
    <n v="-1"/>
  </r>
  <r>
    <s v="DILLARD'S-#179 STONY POINT"/>
    <x v="1"/>
    <m/>
    <d v="2023-04-22T00:00:00"/>
    <x v="0"/>
    <n v="4976.01"/>
    <n v="-1"/>
  </r>
  <r>
    <s v="DILLARD'S-#204 BRANDON"/>
    <x v="0"/>
    <m/>
    <d v="2023-04-29T00:00:00"/>
    <x v="0"/>
    <n v="29"/>
    <n v="-1"/>
  </r>
  <r>
    <s v="DILLARD'S-#206 COUNTRYSIDE"/>
    <x v="0"/>
    <m/>
    <d v="2023-04-28T00:00:00"/>
    <x v="0"/>
    <n v="1980.05"/>
    <n v="-1"/>
  </r>
  <r>
    <s v="DILLARD'S-#208 WIREGRASS"/>
    <x v="0"/>
    <m/>
    <d v="2023-04-27T00:00:00"/>
    <x v="0"/>
    <n v="393.2"/>
    <n v="-1"/>
  </r>
  <r>
    <s v="DILLARD'S-#213 UNIVERSITY"/>
    <x v="0"/>
    <m/>
    <d v="2023-04-21T00:00:00"/>
    <x v="0"/>
    <n v="852"/>
    <n v="-1"/>
  </r>
  <r>
    <s v="DILLARD'S-#214 PORT CHARLOTTE"/>
    <x v="0"/>
    <m/>
    <d v="2023-04-20T00:00:00"/>
    <x v="0"/>
    <n v="692.5"/>
    <n v="-1"/>
  </r>
  <r>
    <s v="DILLARD'S-#216 NAPLES"/>
    <x v="2"/>
    <m/>
    <d v="2023-04-22T00:00:00"/>
    <x v="0"/>
    <n v="1988.77"/>
    <n v="-1"/>
  </r>
  <r>
    <s v="DILLARD'S-#221 FLORIDA MALL"/>
    <x v="0"/>
    <m/>
    <d v="2023-04-21T00:00:00"/>
    <x v="0"/>
    <n v="867.84"/>
    <n v="-1"/>
  </r>
  <r>
    <s v="DILLARD'S-#226 ALTAMONTE MALL"/>
    <x v="0"/>
    <m/>
    <d v="2023-04-26T00:00:00"/>
    <x v="0"/>
    <n v="3569"/>
    <n v="-1"/>
  </r>
  <r>
    <s v="DILLARD'S-#230 ST JOHN TOWN CR"/>
    <x v="0"/>
    <m/>
    <d v="2023-04-27T00:00:00"/>
    <x v="0"/>
    <n v="2866.9"/>
    <n v="-1"/>
  </r>
  <r>
    <s v="DILLARD'S-#236 MERRITT SQUARE"/>
    <x v="0"/>
    <m/>
    <d v="2023-04-26T00:00:00"/>
    <x v="0"/>
    <n v="1603"/>
    <n v="-1"/>
  </r>
  <r>
    <s v="DILLARD'S-#237 MELBOURNE SQ."/>
    <x v="0"/>
    <m/>
    <d v="2023-04-26T00:00:00"/>
    <x v="0"/>
    <n v="270"/>
    <n v="-1"/>
  </r>
  <r>
    <s v="DILLARD'S-#251 FT LAUDERDALE"/>
    <x v="2"/>
    <m/>
    <d v="2023-04-20T00:00:00"/>
    <x v="0"/>
    <n v="615"/>
    <n v="-1"/>
  </r>
  <r>
    <s v="DILLARD'S-#252 BROWARD"/>
    <x v="2"/>
    <m/>
    <d v="2023-04-27T00:00:00"/>
    <x v="0"/>
    <n v="2077"/>
    <n v="-1"/>
  </r>
  <r>
    <s v="DILLARD'S-#253 PEMBROKE"/>
    <x v="2"/>
    <m/>
    <d v="2023-04-29T00:00:00"/>
    <x v="0"/>
    <n v="5755.3"/>
    <n v="-1"/>
  </r>
  <r>
    <s v="DILLARD'S-#256 WELLINGTON"/>
    <x v="2"/>
    <m/>
    <d v="2023-04-20T00:00:00"/>
    <x v="0"/>
    <n v="2363.13"/>
    <n v="-1"/>
  </r>
  <r>
    <s v="DILLARD'S-#267 AUGUSTA MALL"/>
    <x v="0"/>
    <m/>
    <d v="2023-04-29T00:00:00"/>
    <x v="0"/>
    <n v="814"/>
    <n v="-1"/>
  </r>
  <r>
    <s v="DILLARD'S-#343 OAK VIEW"/>
    <x v="3"/>
    <m/>
    <d v="2023-04-28T00:00:00"/>
    <x v="0"/>
    <n v="1206.96"/>
    <n v="-1"/>
  </r>
  <r>
    <s v="DILLARD'S-#362 GREAT LAKES"/>
    <x v="3"/>
    <m/>
    <d v="2023-04-20T00:00:00"/>
    <x v="0"/>
    <n v="883"/>
    <n v="-1"/>
  </r>
  <r>
    <s v="DILLARD'S-#385 BOWLING GRN-CK"/>
    <x v="1"/>
    <m/>
    <d v="2023-04-28T00:00:00"/>
    <x v="0"/>
    <n v="16898.21"/>
    <n v="-1"/>
  </r>
  <r>
    <s v="DILLARD'S-#387 FAYETTE MALL"/>
    <x v="1"/>
    <m/>
    <d v="2023-04-27T00:00:00"/>
    <x v="0"/>
    <n v="249"/>
    <n v="-1"/>
  </r>
  <r>
    <s v="DILLARD'S-#405 PARK PLAZA"/>
    <x v="0"/>
    <m/>
    <d v="2023-04-28T00:00:00"/>
    <x v="0"/>
    <n v="2537.62"/>
    <n v="-1"/>
  </r>
  <r>
    <s v="DILLARD'S-#419 NORTH PARK MALL"/>
    <x v="0"/>
    <m/>
    <d v="2023-04-29T00:00:00"/>
    <x v="0"/>
    <n v="1975.67"/>
    <n v="-1"/>
  </r>
  <r>
    <s v="DILLARD'S-#701 NORTHEAST"/>
    <x v="4"/>
    <m/>
    <d v="2023-04-22T00:00:00"/>
    <x v="0"/>
    <n v="1917"/>
    <n v="-1"/>
  </r>
  <r>
    <s v="DILLARD'S-#714 THE PARKS"/>
    <x v="4"/>
    <m/>
    <d v="2023-04-22T00:00:00"/>
    <x v="0"/>
    <n v="516.27"/>
    <n v="-1"/>
  </r>
  <r>
    <s v="DILLARD'S-#716 NORTHPARK"/>
    <x v="4"/>
    <m/>
    <d v="2023-04-29T00:00:00"/>
    <x v="0"/>
    <n v="488"/>
    <n v="-1"/>
  </r>
  <r>
    <s v="DILLARD'S-#720 NORTH STAR MALL"/>
    <x v="5"/>
    <m/>
    <d v="2023-04-29T00:00:00"/>
    <x v="0"/>
    <n v="0"/>
    <e v="#DIV/0!"/>
  </r>
  <r>
    <s v="DILLARD'S-#721 LA CANTERA"/>
    <x v="5"/>
    <m/>
    <d v="2023-04-27T00:00:00"/>
    <x v="0"/>
    <n v="667"/>
    <n v="-1"/>
  </r>
  <r>
    <s v="DILLARD'S-#726 MALL DEL NORTE"/>
    <x v="5"/>
    <m/>
    <d v="2023-04-20T00:00:00"/>
    <x v="0"/>
    <n v="2929.91"/>
    <n v="-1"/>
  </r>
  <r>
    <s v="DILLARD'S-#727 LA PLAZA MALL"/>
    <x v="5"/>
    <m/>
    <d v="2023-04-28T00:00:00"/>
    <x v="0"/>
    <n v="2279"/>
    <n v="-1"/>
  </r>
  <r>
    <s v="DILLARD'S-#729 AMIGOLAND/BRWNS"/>
    <x v="5"/>
    <m/>
    <d v="2023-04-27T00:00:00"/>
    <x v="0"/>
    <n v="4253"/>
    <n v="-1"/>
  </r>
  <r>
    <s v="DILLARD'S-#743 LUBBOCK"/>
    <x v="4"/>
    <m/>
    <d v="2023-04-28T00:00:00"/>
    <x v="0"/>
    <n v="2402"/>
    <n v="-1"/>
  </r>
  <r>
    <s v="DILLARD'S-#760 LAKESIDE"/>
    <x v="0"/>
    <m/>
    <d v="2023-04-22T00:00:00"/>
    <x v="0"/>
    <n v="3340.65"/>
    <n v="-1"/>
  </r>
  <r>
    <s v="DILLARD'S-#775 POST OAK"/>
    <x v="6"/>
    <m/>
    <d v="2023-04-27T00:00:00"/>
    <x v="0"/>
    <n v="429"/>
    <n v="-1"/>
  </r>
  <r>
    <s v="DILLARD'S-#792 WOODLAND"/>
    <x v="4"/>
    <m/>
    <d v="2023-04-28T00:00:00"/>
    <x v="0"/>
    <n v="2301"/>
    <n v="-1"/>
  </r>
  <r>
    <s v="DILLARD'S-#798 SOONER FSHN ML"/>
    <x v="4"/>
    <m/>
    <d v="2023-04-28T00:00:00"/>
    <x v="0"/>
    <n v="1118"/>
    <n v="-1"/>
  </r>
  <r>
    <s v="DILLARD'S-#902 FASHION SQUARE"/>
    <x v="7"/>
    <m/>
    <d v="2023-04-27T00:00:00"/>
    <x v="0"/>
    <n v="615"/>
    <n v="-1"/>
  </r>
  <r>
    <s v="DILLARD'S-#921 WINROCK CENTER"/>
    <x v="8"/>
    <m/>
    <d v="2023-04-21T00:00:00"/>
    <x v="0"/>
    <n v="567.13"/>
    <n v="-1"/>
  </r>
  <r>
    <s v="DILLARD'S-#922 SANTE FE"/>
    <x v="8"/>
    <m/>
    <d v="2023-04-20T00:00:00"/>
    <x v="0"/>
    <n v="476"/>
    <n v="-1"/>
  </r>
  <r>
    <s v="DILLARD'S-#924 EL PASO"/>
    <x v="6"/>
    <m/>
    <d v="2023-04-20T00:00:00"/>
    <x v="0"/>
    <n v="5454"/>
    <n v="-1"/>
  </r>
  <r>
    <s v="DILLARD'S-#926 SUNLAND PARK"/>
    <x v="6"/>
    <m/>
    <d v="2023-04-28T00:00:00"/>
    <x v="0"/>
    <n v="2924.79"/>
    <n v="-1"/>
  </r>
  <r>
    <s v="DILLARD'S-#930 FASHION PLACE"/>
    <x v="9"/>
    <m/>
    <d v="2023-04-21T00:00:00"/>
    <x v="0"/>
    <n v="1539.52"/>
    <n v="-1"/>
  </r>
  <r>
    <s v="DILLARD'S-#941 FASHION SHOW ML"/>
    <x v="8"/>
    <m/>
    <d v="2023-04-28T00:00:00"/>
    <x v="0"/>
    <n v="400.45"/>
    <n v="-1"/>
  </r>
  <r>
    <s v="DILLARD'S-#945 SUMMERLIN"/>
    <x v="8"/>
    <m/>
    <d v="2023-04-27T00:00:00"/>
    <x v="0"/>
    <n v="814"/>
    <n v="-1"/>
  </r>
  <r>
    <s v="DILLARD'S-#961 ANTELOPE VALLEY"/>
    <x v="7"/>
    <m/>
    <d v="2023-04-28T00:00:00"/>
    <x v="0"/>
    <n v="863.82"/>
    <n v="-1"/>
  </r>
  <r>
    <s v="DILLARD'S-#994 CHAPEL HILLS"/>
    <x v="9"/>
    <m/>
    <d v="2023-04-28T00:00:00"/>
    <x v="0"/>
    <n v="716"/>
    <n v="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95CFB8-38B4-4D89-8928-5B279B881074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C15" firstHeaderRow="1" firstDataRow="2" firstDataCol="1"/>
  <pivotFields count="7">
    <pivotField compact="0" outline="0" showAll="0"/>
    <pivotField axis="axisRow" compact="0" outline="0" showAll="0" defaultSubtotal="0">
      <items count="10">
        <item x="9"/>
        <item x="2"/>
        <item x="7"/>
        <item x="5"/>
        <item x="0"/>
        <item x="6"/>
        <item x="1"/>
        <item x="4"/>
        <item x="3"/>
        <item x="8"/>
      </items>
    </pivotField>
    <pivotField compact="0" outline="0" showAll="0"/>
    <pivotField compact="0" numFmtId="16" outline="0" showAll="0"/>
    <pivotField dataField="1" compact="0" outline="0" showAll="0">
      <items count="2">
        <item x="0"/>
        <item t="default"/>
      </items>
    </pivotField>
    <pivotField dataField="1" compact="0" outline="0" showAll="0"/>
    <pivotField compact="0" outline="0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ales TY" fld="4" subtotal="count" baseField="0" baseItem="0"/>
    <dataField name="Sum of Sales LY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CD2E2-35BC-4641-BF20-C1ADABD7C7AB}">
  <dimension ref="A3:H15"/>
  <sheetViews>
    <sheetView topLeftCell="E1" workbookViewId="0">
      <selection activeCell="L10" sqref="L10"/>
    </sheetView>
  </sheetViews>
  <sheetFormatPr defaultRowHeight="14.4" x14ac:dyDescent="0.3"/>
  <cols>
    <col min="1" max="1" width="18.77734375" hidden="1" customWidth="1"/>
    <col min="2" max="2" width="15.5546875" hidden="1" customWidth="1"/>
    <col min="3" max="3" width="14.109375" hidden="1" customWidth="1"/>
    <col min="4" max="4" width="0" hidden="1" customWidth="1"/>
    <col min="5" max="5" width="18.77734375" bestFit="1" customWidth="1"/>
    <col min="7" max="7" width="11" bestFit="1" customWidth="1"/>
  </cols>
  <sheetData>
    <row r="3" spans="1:8" ht="15" thickBot="1" x14ac:dyDescent="0.35">
      <c r="B3" s="19" t="s">
        <v>74</v>
      </c>
    </row>
    <row r="4" spans="1:8" x14ac:dyDescent="0.3">
      <c r="A4" s="19" t="s">
        <v>56</v>
      </c>
      <c r="B4" t="s">
        <v>75</v>
      </c>
      <c r="C4" t="s">
        <v>73</v>
      </c>
      <c r="E4" s="12" t="s">
        <v>56</v>
      </c>
      <c r="F4" s="13" t="s">
        <v>76</v>
      </c>
      <c r="G4" s="13" t="s">
        <v>77</v>
      </c>
      <c r="H4" s="21" t="s">
        <v>78</v>
      </c>
    </row>
    <row r="5" spans="1:8" x14ac:dyDescent="0.3">
      <c r="A5" t="s">
        <v>62</v>
      </c>
      <c r="C5">
        <v>2255.52</v>
      </c>
      <c r="E5" s="14" t="s">
        <v>62</v>
      </c>
      <c r="F5" s="20"/>
      <c r="G5" s="20">
        <v>2255.52</v>
      </c>
      <c r="H5" s="15">
        <f>F5/G5-1</f>
        <v>-1</v>
      </c>
    </row>
    <row r="6" spans="1:8" x14ac:dyDescent="0.3">
      <c r="A6" t="s">
        <v>60</v>
      </c>
      <c r="C6">
        <v>12799.2</v>
      </c>
      <c r="E6" s="14" t="s">
        <v>60</v>
      </c>
      <c r="F6" s="20"/>
      <c r="G6" s="20">
        <v>12799.2</v>
      </c>
      <c r="H6" s="15">
        <f t="shared" ref="H6:H15" si="0">F6/G6-1</f>
        <v>-1</v>
      </c>
    </row>
    <row r="7" spans="1:8" x14ac:dyDescent="0.3">
      <c r="A7" t="s">
        <v>63</v>
      </c>
      <c r="C7">
        <v>1478.8200000000002</v>
      </c>
      <c r="E7" s="14" t="s">
        <v>63</v>
      </c>
      <c r="F7" s="20"/>
      <c r="G7" s="20">
        <v>1478.8200000000002</v>
      </c>
      <c r="H7" s="15">
        <f t="shared" si="0"/>
        <v>-1</v>
      </c>
    </row>
    <row r="8" spans="1:8" x14ac:dyDescent="0.3">
      <c r="A8" t="s">
        <v>61</v>
      </c>
      <c r="C8">
        <v>10128.91</v>
      </c>
      <c r="E8" s="14" t="s">
        <v>61</v>
      </c>
      <c r="F8" s="20"/>
      <c r="G8" s="20">
        <v>10128.91</v>
      </c>
      <c r="H8" s="15">
        <f t="shared" si="0"/>
        <v>-1</v>
      </c>
    </row>
    <row r="9" spans="1:8" x14ac:dyDescent="0.3">
      <c r="A9" t="s">
        <v>58</v>
      </c>
      <c r="C9">
        <v>44421.770000000004</v>
      </c>
      <c r="E9" s="14" t="s">
        <v>58</v>
      </c>
      <c r="F9" s="20"/>
      <c r="G9" s="20">
        <v>44421.770000000004</v>
      </c>
      <c r="H9" s="15">
        <f t="shared" si="0"/>
        <v>-1</v>
      </c>
    </row>
    <row r="10" spans="1:8" x14ac:dyDescent="0.3">
      <c r="A10" t="s">
        <v>71</v>
      </c>
      <c r="C10">
        <v>8807.7900000000009</v>
      </c>
      <c r="E10" s="14" t="s">
        <v>71</v>
      </c>
      <c r="F10" s="20"/>
      <c r="G10" s="20">
        <v>8807.7900000000009</v>
      </c>
      <c r="H10" s="15">
        <f t="shared" si="0"/>
        <v>-1</v>
      </c>
    </row>
    <row r="11" spans="1:8" x14ac:dyDescent="0.3">
      <c r="A11" t="s">
        <v>59</v>
      </c>
      <c r="C11">
        <v>22123.22</v>
      </c>
      <c r="E11" s="14" t="s">
        <v>59</v>
      </c>
      <c r="F11" s="20"/>
      <c r="G11" s="20">
        <v>22123.22</v>
      </c>
      <c r="H11" s="15">
        <f t="shared" si="0"/>
        <v>-1</v>
      </c>
    </row>
    <row r="12" spans="1:8" x14ac:dyDescent="0.3">
      <c r="A12" t="s">
        <v>70</v>
      </c>
      <c r="C12">
        <v>8742.27</v>
      </c>
      <c r="E12" s="14" t="s">
        <v>70</v>
      </c>
      <c r="F12" s="20"/>
      <c r="G12" s="20">
        <v>8742.27</v>
      </c>
      <c r="H12" s="15">
        <f t="shared" si="0"/>
        <v>-1</v>
      </c>
    </row>
    <row r="13" spans="1:8" x14ac:dyDescent="0.3">
      <c r="A13" t="s">
        <v>57</v>
      </c>
      <c r="C13">
        <v>2089.96</v>
      </c>
      <c r="E13" s="14" t="s">
        <v>57</v>
      </c>
      <c r="F13" s="20"/>
      <c r="G13" s="20">
        <v>2089.96</v>
      </c>
      <c r="H13" s="15">
        <f t="shared" si="0"/>
        <v>-1</v>
      </c>
    </row>
    <row r="14" spans="1:8" x14ac:dyDescent="0.3">
      <c r="A14" t="s">
        <v>72</v>
      </c>
      <c r="C14">
        <v>2257.58</v>
      </c>
      <c r="E14" s="14" t="s">
        <v>72</v>
      </c>
      <c r="F14" s="20"/>
      <c r="G14" s="20">
        <v>2257.58</v>
      </c>
      <c r="H14" s="15">
        <f t="shared" si="0"/>
        <v>-1</v>
      </c>
    </row>
    <row r="15" spans="1:8" ht="15" thickBot="1" x14ac:dyDescent="0.35">
      <c r="A15" t="s">
        <v>55</v>
      </c>
      <c r="C15">
        <v>115105.04</v>
      </c>
      <c r="E15" s="16" t="s">
        <v>55</v>
      </c>
      <c r="F15" s="22">
        <f>SUM(F5:F14)</f>
        <v>0</v>
      </c>
      <c r="G15" s="22">
        <f>SUM(G5:G14)</f>
        <v>115105.04000000002</v>
      </c>
      <c r="H15" s="17">
        <f t="shared" si="0"/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B7F6-84C5-4BE8-9418-3435864CF4B3}">
  <dimension ref="A1:L99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36.5546875" style="1" customWidth="1"/>
    <col min="2" max="2" width="4" style="1" bestFit="1" customWidth="1"/>
    <col min="3" max="3" width="18.77734375" style="1" customWidth="1"/>
    <col min="4" max="5" width="17.6640625" style="1" customWidth="1"/>
    <col min="6" max="8" width="17.6640625" style="9" customWidth="1"/>
    <col min="9" max="11" width="16.6640625" style="1" customWidth="1"/>
    <col min="12" max="12" width="24" style="2" customWidth="1"/>
    <col min="13" max="16384" width="9.109375" style="1"/>
  </cols>
  <sheetData>
    <row r="1" spans="1:12" x14ac:dyDescent="0.3">
      <c r="A1" s="5" t="s">
        <v>64</v>
      </c>
      <c r="B1" s="5"/>
    </row>
    <row r="2" spans="1:12" x14ac:dyDescent="0.3">
      <c r="A2" s="5" t="s">
        <v>94</v>
      </c>
      <c r="B2" s="5"/>
    </row>
    <row r="3" spans="1:12" x14ac:dyDescent="0.3">
      <c r="A3" s="7"/>
      <c r="I3" s="8"/>
      <c r="J3" s="8"/>
      <c r="K3" s="8"/>
      <c r="L3" s="3"/>
    </row>
    <row r="4" spans="1:12" x14ac:dyDescent="0.3">
      <c r="A4" s="25" t="s">
        <v>0</v>
      </c>
      <c r="B4" s="25"/>
      <c r="C4" s="25" t="s">
        <v>87</v>
      </c>
      <c r="D4" s="25" t="s">
        <v>65</v>
      </c>
      <c r="E4" s="25" t="s">
        <v>66</v>
      </c>
      <c r="F4" s="26" t="s">
        <v>67</v>
      </c>
      <c r="G4" s="26" t="s">
        <v>89</v>
      </c>
      <c r="H4" s="26" t="s">
        <v>68</v>
      </c>
      <c r="I4" s="27" t="s">
        <v>69</v>
      </c>
      <c r="J4" s="27" t="s">
        <v>92</v>
      </c>
      <c r="K4" s="27" t="s">
        <v>93</v>
      </c>
      <c r="L4" s="6"/>
    </row>
    <row r="5" spans="1:12" x14ac:dyDescent="0.3">
      <c r="A5" s="28" t="s">
        <v>13</v>
      </c>
      <c r="B5" s="28">
        <v>140</v>
      </c>
      <c r="C5" s="28" t="s">
        <v>58</v>
      </c>
      <c r="D5" s="23">
        <v>45408</v>
      </c>
      <c r="E5" s="29" t="s">
        <v>79</v>
      </c>
      <c r="F5" s="30"/>
      <c r="G5" s="30">
        <f>H5*1.06</f>
        <v>4398.47</v>
      </c>
      <c r="H5" s="30">
        <v>4149.5</v>
      </c>
      <c r="I5" s="31">
        <f t="shared" ref="I5:I36" si="0">F5/H5-1</f>
        <v>-1</v>
      </c>
      <c r="J5" s="28">
        <v>47</v>
      </c>
      <c r="K5" s="28">
        <v>75</v>
      </c>
      <c r="L5" s="24" t="s">
        <v>90</v>
      </c>
    </row>
    <row r="6" spans="1:12" x14ac:dyDescent="0.3">
      <c r="A6" s="28" t="s">
        <v>14</v>
      </c>
      <c r="B6" s="28">
        <v>148</v>
      </c>
      <c r="C6" s="28" t="s">
        <v>58</v>
      </c>
      <c r="D6" s="23">
        <v>45415</v>
      </c>
      <c r="E6" s="29" t="s">
        <v>79</v>
      </c>
      <c r="F6" s="30"/>
      <c r="G6" s="30">
        <f t="shared" ref="G6:G58" si="1">H6*1.06</f>
        <v>3411.6842000000001</v>
      </c>
      <c r="H6" s="30">
        <v>3218.57</v>
      </c>
      <c r="I6" s="31">
        <f t="shared" si="0"/>
        <v>-1</v>
      </c>
      <c r="J6" s="28">
        <v>36</v>
      </c>
      <c r="K6" s="28">
        <v>50</v>
      </c>
      <c r="L6" s="1"/>
    </row>
    <row r="7" spans="1:12" x14ac:dyDescent="0.3">
      <c r="A7" s="28" t="s">
        <v>15</v>
      </c>
      <c r="B7" s="28">
        <v>150</v>
      </c>
      <c r="C7" s="28" t="s">
        <v>58</v>
      </c>
      <c r="D7" s="23">
        <v>45415</v>
      </c>
      <c r="E7" s="29" t="s">
        <v>79</v>
      </c>
      <c r="F7" s="30"/>
      <c r="G7" s="30">
        <f t="shared" si="1"/>
        <v>4579.3484000000008</v>
      </c>
      <c r="H7" s="30">
        <v>4320.1400000000003</v>
      </c>
      <c r="I7" s="31">
        <f t="shared" si="0"/>
        <v>-1</v>
      </c>
      <c r="J7" s="28">
        <v>44</v>
      </c>
      <c r="K7" s="28">
        <v>50</v>
      </c>
      <c r="L7" s="1"/>
    </row>
    <row r="8" spans="1:12" x14ac:dyDescent="0.3">
      <c r="A8" s="28" t="s">
        <v>16</v>
      </c>
      <c r="B8" s="28">
        <v>161</v>
      </c>
      <c r="C8" s="28" t="s">
        <v>58</v>
      </c>
      <c r="D8" s="23">
        <v>45415</v>
      </c>
      <c r="E8" s="29" t="s">
        <v>79</v>
      </c>
      <c r="F8" s="30"/>
      <c r="G8" s="30">
        <f t="shared" si="1"/>
        <v>507.74</v>
      </c>
      <c r="H8" s="30">
        <v>479</v>
      </c>
      <c r="I8" s="31">
        <f t="shared" si="0"/>
        <v>-1</v>
      </c>
      <c r="J8" s="28">
        <v>9</v>
      </c>
      <c r="K8" s="28">
        <v>25</v>
      </c>
      <c r="L8" s="1"/>
    </row>
    <row r="9" spans="1:12" x14ac:dyDescent="0.3">
      <c r="A9" s="28" t="s">
        <v>17</v>
      </c>
      <c r="B9" s="28">
        <v>163</v>
      </c>
      <c r="C9" s="28" t="s">
        <v>58</v>
      </c>
      <c r="D9" s="23">
        <v>45408</v>
      </c>
      <c r="E9" s="29" t="s">
        <v>82</v>
      </c>
      <c r="F9" s="30"/>
      <c r="G9" s="30">
        <f t="shared" si="1"/>
        <v>1368.672</v>
      </c>
      <c r="H9" s="30">
        <v>1291.2</v>
      </c>
      <c r="I9" s="31">
        <f t="shared" si="0"/>
        <v>-1</v>
      </c>
      <c r="J9" s="28">
        <v>19</v>
      </c>
      <c r="K9" s="28">
        <v>25</v>
      </c>
      <c r="L9" s="1"/>
    </row>
    <row r="10" spans="1:12" x14ac:dyDescent="0.3">
      <c r="A10" s="28" t="s">
        <v>18</v>
      </c>
      <c r="B10" s="28">
        <v>166</v>
      </c>
      <c r="C10" s="28" t="s">
        <v>58</v>
      </c>
      <c r="D10" s="23">
        <v>45415</v>
      </c>
      <c r="E10" s="29" t="s">
        <v>79</v>
      </c>
      <c r="F10" s="30"/>
      <c r="G10" s="30">
        <f t="shared" si="1"/>
        <v>890.32579999999996</v>
      </c>
      <c r="H10" s="30">
        <v>839.93</v>
      </c>
      <c r="I10" s="31">
        <f t="shared" si="0"/>
        <v>-1</v>
      </c>
      <c r="J10" s="28">
        <v>14</v>
      </c>
      <c r="K10" s="28">
        <v>75</v>
      </c>
      <c r="L10" s="1"/>
    </row>
    <row r="11" spans="1:12" x14ac:dyDescent="0.3">
      <c r="A11" s="28" t="s">
        <v>19</v>
      </c>
      <c r="B11" s="28">
        <v>168</v>
      </c>
      <c r="C11" s="28" t="s">
        <v>58</v>
      </c>
      <c r="D11" s="23">
        <v>45415</v>
      </c>
      <c r="E11" s="29" t="s">
        <v>86</v>
      </c>
      <c r="F11" s="32"/>
      <c r="G11" s="33">
        <v>200</v>
      </c>
      <c r="H11" s="32">
        <v>0</v>
      </c>
      <c r="I11" s="31" t="e">
        <f t="shared" si="0"/>
        <v>#DIV/0!</v>
      </c>
      <c r="J11" s="28">
        <v>6</v>
      </c>
      <c r="K11" s="28">
        <v>50</v>
      </c>
      <c r="L11" s="1"/>
    </row>
    <row r="12" spans="1:12" x14ac:dyDescent="0.3">
      <c r="A12" s="28" t="s">
        <v>2</v>
      </c>
      <c r="B12" s="28">
        <v>174</v>
      </c>
      <c r="C12" s="28" t="s">
        <v>58</v>
      </c>
      <c r="D12" s="23">
        <v>45415</v>
      </c>
      <c r="E12" s="29" t="s">
        <v>79</v>
      </c>
      <c r="F12" s="30"/>
      <c r="G12" s="30">
        <f t="shared" si="1"/>
        <v>8831.92</v>
      </c>
      <c r="H12" s="30">
        <v>8332</v>
      </c>
      <c r="I12" s="31">
        <f t="shared" si="0"/>
        <v>-1</v>
      </c>
      <c r="J12" s="28">
        <v>84</v>
      </c>
      <c r="K12" s="28">
        <v>75</v>
      </c>
      <c r="L12" s="1"/>
    </row>
    <row r="13" spans="1:12" x14ac:dyDescent="0.3">
      <c r="A13" s="28" t="s">
        <v>3</v>
      </c>
      <c r="B13" s="28">
        <v>179</v>
      </c>
      <c r="C13" s="28" t="s">
        <v>59</v>
      </c>
      <c r="D13" s="23">
        <v>45408</v>
      </c>
      <c r="E13" s="29" t="s">
        <v>82</v>
      </c>
      <c r="F13" s="30"/>
      <c r="G13" s="30">
        <f t="shared" si="1"/>
        <v>5274.5706000000009</v>
      </c>
      <c r="H13" s="30">
        <v>4976.01</v>
      </c>
      <c r="I13" s="31">
        <f t="shared" si="0"/>
        <v>-1</v>
      </c>
      <c r="J13" s="28">
        <v>52</v>
      </c>
      <c r="K13" s="28">
        <v>75</v>
      </c>
      <c r="L13" s="1"/>
    </row>
    <row r="14" spans="1:12" x14ac:dyDescent="0.3">
      <c r="A14" s="28" t="s">
        <v>20</v>
      </c>
      <c r="B14" s="28">
        <v>204</v>
      </c>
      <c r="C14" s="28" t="s">
        <v>58</v>
      </c>
      <c r="D14" s="23">
        <v>45415</v>
      </c>
      <c r="E14" s="29" t="s">
        <v>79</v>
      </c>
      <c r="F14" s="30"/>
      <c r="G14" s="30">
        <f t="shared" si="1"/>
        <v>30.740000000000002</v>
      </c>
      <c r="H14" s="30">
        <v>29</v>
      </c>
      <c r="I14" s="31">
        <f t="shared" si="0"/>
        <v>-1</v>
      </c>
      <c r="J14" s="28">
        <v>8</v>
      </c>
      <c r="K14" s="28">
        <v>75</v>
      </c>
      <c r="L14" s="1"/>
    </row>
    <row r="15" spans="1:12" x14ac:dyDescent="0.3">
      <c r="A15" s="28" t="s">
        <v>21</v>
      </c>
      <c r="B15" s="28">
        <v>206</v>
      </c>
      <c r="C15" s="28" t="s">
        <v>58</v>
      </c>
      <c r="D15" s="23">
        <v>45408</v>
      </c>
      <c r="E15" s="34" t="s">
        <v>85</v>
      </c>
      <c r="F15" s="30"/>
      <c r="G15" s="30">
        <f t="shared" si="1"/>
        <v>2098.8530000000001</v>
      </c>
      <c r="H15" s="30">
        <v>1980.05</v>
      </c>
      <c r="I15" s="31">
        <f t="shared" si="0"/>
        <v>-1</v>
      </c>
      <c r="J15" s="28">
        <v>26</v>
      </c>
      <c r="K15" s="28">
        <v>50</v>
      </c>
      <c r="L15" s="24" t="s">
        <v>90</v>
      </c>
    </row>
    <row r="16" spans="1:12" x14ac:dyDescent="0.3">
      <c r="A16" s="28" t="s">
        <v>22</v>
      </c>
      <c r="B16" s="28">
        <v>208</v>
      </c>
      <c r="C16" s="28" t="s">
        <v>58</v>
      </c>
      <c r="D16" s="23">
        <v>45407</v>
      </c>
      <c r="E16" s="29" t="s">
        <v>84</v>
      </c>
      <c r="F16" s="30"/>
      <c r="G16" s="30">
        <f t="shared" si="1"/>
        <v>416.79200000000003</v>
      </c>
      <c r="H16" s="30">
        <v>393.2</v>
      </c>
      <c r="I16" s="31">
        <f t="shared" si="0"/>
        <v>-1</v>
      </c>
      <c r="J16" s="28">
        <v>9</v>
      </c>
      <c r="K16" s="28">
        <v>50</v>
      </c>
      <c r="L16" s="24" t="s">
        <v>90</v>
      </c>
    </row>
    <row r="17" spans="1:12" x14ac:dyDescent="0.3">
      <c r="A17" s="28" t="s">
        <v>4</v>
      </c>
      <c r="B17" s="28">
        <v>213</v>
      </c>
      <c r="C17" s="28" t="s">
        <v>58</v>
      </c>
      <c r="D17" s="23">
        <v>45408</v>
      </c>
      <c r="E17" s="29" t="s">
        <v>81</v>
      </c>
      <c r="F17" s="30"/>
      <c r="G17" s="30">
        <f t="shared" si="1"/>
        <v>903.12</v>
      </c>
      <c r="H17" s="30">
        <v>852</v>
      </c>
      <c r="I17" s="31">
        <f t="shared" si="0"/>
        <v>-1</v>
      </c>
      <c r="J17" s="28">
        <v>19</v>
      </c>
      <c r="K17" s="28">
        <v>75</v>
      </c>
    </row>
    <row r="18" spans="1:12" x14ac:dyDescent="0.3">
      <c r="A18" s="28" t="s">
        <v>23</v>
      </c>
      <c r="B18" s="28">
        <v>214</v>
      </c>
      <c r="C18" s="28" t="s">
        <v>58</v>
      </c>
      <c r="D18" s="23">
        <v>45414</v>
      </c>
      <c r="E18" s="29" t="s">
        <v>80</v>
      </c>
      <c r="F18" s="30"/>
      <c r="G18" s="30">
        <f t="shared" si="1"/>
        <v>734.05000000000007</v>
      </c>
      <c r="H18" s="30">
        <v>692.5</v>
      </c>
      <c r="I18" s="31">
        <f t="shared" si="0"/>
        <v>-1</v>
      </c>
      <c r="J18" s="28">
        <v>16</v>
      </c>
      <c r="K18" s="28">
        <v>75</v>
      </c>
      <c r="L18" s="24" t="s">
        <v>91</v>
      </c>
    </row>
    <row r="19" spans="1:12" x14ac:dyDescent="0.3">
      <c r="A19" s="28" t="s">
        <v>24</v>
      </c>
      <c r="B19" s="28">
        <v>216</v>
      </c>
      <c r="C19" s="28" t="s">
        <v>60</v>
      </c>
      <c r="D19" s="23">
        <v>45409</v>
      </c>
      <c r="E19" s="29" t="s">
        <v>82</v>
      </c>
      <c r="F19" s="30"/>
      <c r="G19" s="30">
        <f t="shared" si="1"/>
        <v>2108.0962</v>
      </c>
      <c r="H19" s="30">
        <v>1988.77</v>
      </c>
      <c r="I19" s="31">
        <f t="shared" si="0"/>
        <v>-1</v>
      </c>
      <c r="J19" s="28">
        <v>33</v>
      </c>
      <c r="K19" s="28">
        <v>75</v>
      </c>
      <c r="L19" s="1"/>
    </row>
    <row r="20" spans="1:12" x14ac:dyDescent="0.3">
      <c r="A20" s="28" t="s">
        <v>25</v>
      </c>
      <c r="B20" s="28">
        <v>221</v>
      </c>
      <c r="C20" s="28" t="s">
        <v>58</v>
      </c>
      <c r="D20" s="23">
        <v>45408</v>
      </c>
      <c r="E20" s="29" t="s">
        <v>81</v>
      </c>
      <c r="F20" s="30"/>
      <c r="G20" s="30">
        <f t="shared" si="1"/>
        <v>919.9104000000001</v>
      </c>
      <c r="H20" s="30">
        <v>867.84</v>
      </c>
      <c r="I20" s="31">
        <f t="shared" si="0"/>
        <v>-1</v>
      </c>
      <c r="J20" s="28">
        <v>10</v>
      </c>
      <c r="K20" s="28">
        <v>25</v>
      </c>
      <c r="L20" s="1"/>
    </row>
    <row r="21" spans="1:12" x14ac:dyDescent="0.3">
      <c r="A21" s="28" t="s">
        <v>26</v>
      </c>
      <c r="B21" s="28">
        <v>226</v>
      </c>
      <c r="C21" s="28" t="s">
        <v>58</v>
      </c>
      <c r="D21" s="23">
        <v>45413</v>
      </c>
      <c r="E21" s="29" t="s">
        <v>83</v>
      </c>
      <c r="F21" s="30"/>
      <c r="G21" s="30">
        <f t="shared" si="1"/>
        <v>3783.1400000000003</v>
      </c>
      <c r="H21" s="30">
        <v>3569</v>
      </c>
      <c r="I21" s="31">
        <f t="shared" si="0"/>
        <v>-1</v>
      </c>
      <c r="J21" s="28">
        <v>43</v>
      </c>
      <c r="K21" s="28">
        <v>75</v>
      </c>
      <c r="L21" s="1"/>
    </row>
    <row r="22" spans="1:12" x14ac:dyDescent="0.3">
      <c r="A22" s="28" t="s">
        <v>27</v>
      </c>
      <c r="B22" s="28">
        <v>230</v>
      </c>
      <c r="C22" s="28" t="s">
        <v>58</v>
      </c>
      <c r="D22" s="23">
        <v>45414</v>
      </c>
      <c r="E22" s="29" t="s">
        <v>84</v>
      </c>
      <c r="F22" s="30"/>
      <c r="G22" s="30">
        <f t="shared" si="1"/>
        <v>3038.9140000000002</v>
      </c>
      <c r="H22" s="30">
        <v>2866.9</v>
      </c>
      <c r="I22" s="31">
        <f t="shared" si="0"/>
        <v>-1</v>
      </c>
      <c r="J22" s="28">
        <v>24</v>
      </c>
      <c r="K22" s="28">
        <v>25</v>
      </c>
      <c r="L22" s="1"/>
    </row>
    <row r="23" spans="1:12" x14ac:dyDescent="0.3">
      <c r="A23" s="28" t="s">
        <v>28</v>
      </c>
      <c r="B23" s="28">
        <v>236</v>
      </c>
      <c r="C23" s="28" t="s">
        <v>58</v>
      </c>
      <c r="D23" s="23">
        <v>45406</v>
      </c>
      <c r="E23" s="29" t="s">
        <v>83</v>
      </c>
      <c r="F23" s="30"/>
      <c r="G23" s="30">
        <f t="shared" si="1"/>
        <v>1699.18</v>
      </c>
      <c r="H23" s="30">
        <v>1603</v>
      </c>
      <c r="I23" s="31">
        <f t="shared" si="0"/>
        <v>-1</v>
      </c>
      <c r="J23" s="28">
        <v>19</v>
      </c>
      <c r="K23" s="28">
        <v>50</v>
      </c>
      <c r="L23" s="24" t="s">
        <v>90</v>
      </c>
    </row>
    <row r="24" spans="1:12" x14ac:dyDescent="0.3">
      <c r="A24" s="28" t="s">
        <v>29</v>
      </c>
      <c r="B24" s="28">
        <v>237</v>
      </c>
      <c r="C24" s="28" t="s">
        <v>58</v>
      </c>
      <c r="D24" s="23">
        <v>45406</v>
      </c>
      <c r="E24" s="29" t="s">
        <v>83</v>
      </c>
      <c r="F24" s="30"/>
      <c r="G24" s="30">
        <f t="shared" si="1"/>
        <v>286.2</v>
      </c>
      <c r="H24" s="30">
        <v>270</v>
      </c>
      <c r="I24" s="31">
        <f t="shared" si="0"/>
        <v>-1</v>
      </c>
      <c r="J24" s="28">
        <v>12</v>
      </c>
      <c r="K24" s="28">
        <v>25</v>
      </c>
      <c r="L24" s="24" t="s">
        <v>90</v>
      </c>
    </row>
    <row r="25" spans="1:12" x14ac:dyDescent="0.3">
      <c r="A25" s="28" t="s">
        <v>30</v>
      </c>
      <c r="B25" s="28">
        <v>251</v>
      </c>
      <c r="C25" s="28" t="s">
        <v>60</v>
      </c>
      <c r="D25" s="23">
        <v>45407</v>
      </c>
      <c r="E25" s="29" t="s">
        <v>80</v>
      </c>
      <c r="F25" s="30"/>
      <c r="G25" s="30">
        <f t="shared" si="1"/>
        <v>651.9</v>
      </c>
      <c r="H25" s="30">
        <v>615</v>
      </c>
      <c r="I25" s="31">
        <f t="shared" si="0"/>
        <v>-1</v>
      </c>
      <c r="J25" s="28">
        <v>14</v>
      </c>
      <c r="K25" s="28">
        <v>50</v>
      </c>
      <c r="L25" s="1"/>
    </row>
    <row r="26" spans="1:12" x14ac:dyDescent="0.3">
      <c r="A26" s="28" t="s">
        <v>5</v>
      </c>
      <c r="B26" s="28">
        <v>252</v>
      </c>
      <c r="C26" s="28" t="s">
        <v>60</v>
      </c>
      <c r="D26" s="23">
        <v>45414</v>
      </c>
      <c r="E26" s="29" t="s">
        <v>84</v>
      </c>
      <c r="F26" s="30"/>
      <c r="G26" s="30">
        <f t="shared" si="1"/>
        <v>2201.62</v>
      </c>
      <c r="H26" s="30">
        <v>2077</v>
      </c>
      <c r="I26" s="31">
        <f t="shared" si="0"/>
        <v>-1</v>
      </c>
      <c r="J26" s="28">
        <v>30</v>
      </c>
      <c r="K26" s="28">
        <v>75</v>
      </c>
      <c r="L26" s="1"/>
    </row>
    <row r="27" spans="1:12" x14ac:dyDescent="0.3">
      <c r="A27" s="28" t="s">
        <v>6</v>
      </c>
      <c r="B27" s="28">
        <v>253</v>
      </c>
      <c r="C27" s="28" t="s">
        <v>60</v>
      </c>
      <c r="D27" s="23">
        <v>45416</v>
      </c>
      <c r="E27" s="29" t="s">
        <v>79</v>
      </c>
      <c r="F27" s="30"/>
      <c r="G27" s="30">
        <f t="shared" si="1"/>
        <v>6100.6180000000004</v>
      </c>
      <c r="H27" s="30">
        <v>5755.3</v>
      </c>
      <c r="I27" s="31">
        <f t="shared" si="0"/>
        <v>-1</v>
      </c>
      <c r="J27" s="28">
        <v>56</v>
      </c>
      <c r="K27" s="28">
        <v>75</v>
      </c>
      <c r="L27" s="1"/>
    </row>
    <row r="28" spans="1:12" x14ac:dyDescent="0.3">
      <c r="A28" s="28" t="s">
        <v>7</v>
      </c>
      <c r="B28" s="28">
        <v>256</v>
      </c>
      <c r="C28" s="28" t="s">
        <v>60</v>
      </c>
      <c r="D28" s="23">
        <v>45414</v>
      </c>
      <c r="E28" s="29" t="s">
        <v>80</v>
      </c>
      <c r="F28" s="30"/>
      <c r="G28" s="30">
        <f t="shared" si="1"/>
        <v>2504.9178000000002</v>
      </c>
      <c r="H28" s="30">
        <v>2363.13</v>
      </c>
      <c r="I28" s="31">
        <f t="shared" si="0"/>
        <v>-1</v>
      </c>
      <c r="J28" s="28">
        <v>30</v>
      </c>
      <c r="K28" s="28">
        <v>75</v>
      </c>
      <c r="L28" s="24" t="s">
        <v>91</v>
      </c>
    </row>
    <row r="29" spans="1:12" x14ac:dyDescent="0.3">
      <c r="A29" s="28" t="s">
        <v>31</v>
      </c>
      <c r="B29" s="28">
        <v>267</v>
      </c>
      <c r="C29" s="28" t="s">
        <v>58</v>
      </c>
      <c r="D29" s="23">
        <v>45415</v>
      </c>
      <c r="E29" s="29" t="s">
        <v>79</v>
      </c>
      <c r="F29" s="30"/>
      <c r="G29" s="30">
        <f t="shared" si="1"/>
        <v>862.84</v>
      </c>
      <c r="H29" s="30">
        <v>814</v>
      </c>
      <c r="I29" s="31">
        <f t="shared" si="0"/>
        <v>-1</v>
      </c>
      <c r="J29" s="28">
        <v>9</v>
      </c>
      <c r="K29" s="28">
        <v>25</v>
      </c>
      <c r="L29" s="1"/>
    </row>
    <row r="30" spans="1:12" x14ac:dyDescent="0.3">
      <c r="A30" s="28" t="s">
        <v>32</v>
      </c>
      <c r="B30" s="28">
        <v>343</v>
      </c>
      <c r="C30" s="28" t="s">
        <v>57</v>
      </c>
      <c r="D30" s="23">
        <v>45415</v>
      </c>
      <c r="E30" s="34" t="s">
        <v>85</v>
      </c>
      <c r="F30" s="30"/>
      <c r="G30" s="30">
        <f t="shared" si="1"/>
        <v>1279.3776</v>
      </c>
      <c r="H30" s="30">
        <v>1206.96</v>
      </c>
      <c r="I30" s="31">
        <f t="shared" si="0"/>
        <v>-1</v>
      </c>
      <c r="J30" s="28">
        <v>17</v>
      </c>
      <c r="K30" s="28">
        <v>75</v>
      </c>
      <c r="L30" s="1"/>
    </row>
    <row r="31" spans="1:12" x14ac:dyDescent="0.3">
      <c r="A31" s="28" t="s">
        <v>33</v>
      </c>
      <c r="B31" s="28">
        <v>362</v>
      </c>
      <c r="C31" s="28" t="s">
        <v>57</v>
      </c>
      <c r="D31" s="23">
        <v>45408</v>
      </c>
      <c r="E31" s="29" t="s">
        <v>80</v>
      </c>
      <c r="F31" s="30"/>
      <c r="G31" s="30">
        <f t="shared" si="1"/>
        <v>935.98</v>
      </c>
      <c r="H31" s="30">
        <v>883</v>
      </c>
      <c r="I31" s="31">
        <f t="shared" si="0"/>
        <v>-1</v>
      </c>
      <c r="J31" s="28">
        <v>16</v>
      </c>
      <c r="K31" s="28">
        <v>25</v>
      </c>
      <c r="L31" s="1"/>
    </row>
    <row r="32" spans="1:12" x14ac:dyDescent="0.3">
      <c r="A32" s="28" t="s">
        <v>1</v>
      </c>
      <c r="B32" s="28">
        <v>385</v>
      </c>
      <c r="C32" s="28" t="s">
        <v>59</v>
      </c>
      <c r="D32" s="23">
        <v>45415</v>
      </c>
      <c r="E32" s="34" t="s">
        <v>85</v>
      </c>
      <c r="F32" s="30"/>
      <c r="G32" s="30">
        <f t="shared" si="1"/>
        <v>17912.102599999998</v>
      </c>
      <c r="H32" s="30">
        <v>16898.21</v>
      </c>
      <c r="I32" s="31">
        <f t="shared" si="0"/>
        <v>-1</v>
      </c>
      <c r="J32" s="28">
        <v>156</v>
      </c>
      <c r="K32" s="28">
        <v>75</v>
      </c>
      <c r="L32" s="1"/>
    </row>
    <row r="33" spans="1:12" x14ac:dyDescent="0.3">
      <c r="A33" s="28" t="s">
        <v>34</v>
      </c>
      <c r="B33" s="28">
        <v>387</v>
      </c>
      <c r="C33" s="28" t="s">
        <v>59</v>
      </c>
      <c r="D33" s="23">
        <v>45408</v>
      </c>
      <c r="E33" s="29" t="s">
        <v>84</v>
      </c>
      <c r="F33" s="30"/>
      <c r="G33" s="30">
        <f t="shared" si="1"/>
        <v>263.94</v>
      </c>
      <c r="H33" s="30">
        <v>249</v>
      </c>
      <c r="I33" s="31">
        <f t="shared" si="0"/>
        <v>-1</v>
      </c>
      <c r="J33" s="28">
        <v>11</v>
      </c>
      <c r="K33" s="28">
        <v>25</v>
      </c>
      <c r="L33" s="24" t="s">
        <v>90</v>
      </c>
    </row>
    <row r="34" spans="1:12" x14ac:dyDescent="0.3">
      <c r="A34" s="28" t="s">
        <v>35</v>
      </c>
      <c r="B34" s="28">
        <v>405</v>
      </c>
      <c r="C34" s="28" t="s">
        <v>58</v>
      </c>
      <c r="D34" s="23">
        <v>45408</v>
      </c>
      <c r="E34" s="34" t="s">
        <v>85</v>
      </c>
      <c r="F34" s="30"/>
      <c r="G34" s="30">
        <f t="shared" si="1"/>
        <v>2689.8771999999999</v>
      </c>
      <c r="H34" s="30">
        <v>2537.62</v>
      </c>
      <c r="I34" s="31">
        <f t="shared" si="0"/>
        <v>-1</v>
      </c>
      <c r="J34" s="28">
        <v>31</v>
      </c>
      <c r="K34" s="28">
        <v>25</v>
      </c>
      <c r="L34" s="24" t="s">
        <v>90</v>
      </c>
    </row>
    <row r="35" spans="1:12" x14ac:dyDescent="0.3">
      <c r="A35" s="28" t="s">
        <v>36</v>
      </c>
      <c r="B35" s="28">
        <v>419</v>
      </c>
      <c r="C35" s="28" t="s">
        <v>58</v>
      </c>
      <c r="D35" s="23">
        <v>45416</v>
      </c>
      <c r="E35" s="29" t="s">
        <v>79</v>
      </c>
      <c r="F35" s="30"/>
      <c r="G35" s="30">
        <f t="shared" si="1"/>
        <v>2094.2102</v>
      </c>
      <c r="H35" s="30">
        <v>1975.67</v>
      </c>
      <c r="I35" s="31">
        <f t="shared" si="0"/>
        <v>-1</v>
      </c>
      <c r="J35" s="28">
        <v>25</v>
      </c>
      <c r="K35" s="28">
        <v>25</v>
      </c>
      <c r="L35" s="1"/>
    </row>
    <row r="36" spans="1:12" x14ac:dyDescent="0.3">
      <c r="A36" s="28" t="s">
        <v>37</v>
      </c>
      <c r="B36" s="28">
        <v>701</v>
      </c>
      <c r="C36" s="28" t="s">
        <v>70</v>
      </c>
      <c r="D36" s="23">
        <v>45409</v>
      </c>
      <c r="E36" s="29" t="s">
        <v>82</v>
      </c>
      <c r="F36" s="30"/>
      <c r="G36" s="30">
        <f t="shared" si="1"/>
        <v>2032.0200000000002</v>
      </c>
      <c r="H36" s="30">
        <v>1917</v>
      </c>
      <c r="I36" s="31">
        <f t="shared" si="0"/>
        <v>-1</v>
      </c>
      <c r="J36" s="28">
        <v>25</v>
      </c>
      <c r="K36" s="28">
        <v>50</v>
      </c>
      <c r="L36" s="1"/>
    </row>
    <row r="37" spans="1:12" x14ac:dyDescent="0.3">
      <c r="A37" s="28" t="s">
        <v>38</v>
      </c>
      <c r="B37" s="28">
        <v>714</v>
      </c>
      <c r="C37" s="28" t="s">
        <v>70</v>
      </c>
      <c r="D37" s="23">
        <v>45409</v>
      </c>
      <c r="E37" s="29" t="s">
        <v>82</v>
      </c>
      <c r="F37" s="30"/>
      <c r="G37" s="30">
        <f t="shared" si="1"/>
        <v>547.24620000000004</v>
      </c>
      <c r="H37" s="30">
        <v>516.27</v>
      </c>
      <c r="I37" s="31">
        <f t="shared" ref="I37:I59" si="2">F37/H37-1</f>
        <v>-1</v>
      </c>
      <c r="J37" s="28">
        <v>14</v>
      </c>
      <c r="K37" s="28">
        <v>50</v>
      </c>
      <c r="L37" s="1"/>
    </row>
    <row r="38" spans="1:12" x14ac:dyDescent="0.3">
      <c r="A38" s="28" t="s">
        <v>39</v>
      </c>
      <c r="B38" s="28">
        <v>716</v>
      </c>
      <c r="C38" s="28" t="s">
        <v>70</v>
      </c>
      <c r="D38" s="23">
        <v>45416</v>
      </c>
      <c r="E38" s="29" t="s">
        <v>79</v>
      </c>
      <c r="F38" s="30"/>
      <c r="G38" s="30">
        <f t="shared" si="1"/>
        <v>517.28</v>
      </c>
      <c r="H38" s="30">
        <v>488</v>
      </c>
      <c r="I38" s="31">
        <f t="shared" si="2"/>
        <v>-1</v>
      </c>
      <c r="J38" s="28">
        <v>22</v>
      </c>
      <c r="K38" s="28">
        <v>75</v>
      </c>
      <c r="L38" s="1"/>
    </row>
    <row r="39" spans="1:12" x14ac:dyDescent="0.3">
      <c r="A39" s="28" t="s">
        <v>40</v>
      </c>
      <c r="B39" s="28">
        <v>720</v>
      </c>
      <c r="C39" s="28" t="s">
        <v>61</v>
      </c>
      <c r="D39" s="23">
        <v>45408</v>
      </c>
      <c r="E39" s="29" t="s">
        <v>79</v>
      </c>
      <c r="F39" s="30"/>
      <c r="G39" s="33">
        <v>200</v>
      </c>
      <c r="H39" s="30">
        <v>0</v>
      </c>
      <c r="I39" s="31" t="e">
        <f t="shared" si="2"/>
        <v>#DIV/0!</v>
      </c>
      <c r="J39" s="28">
        <v>11</v>
      </c>
      <c r="K39" s="28">
        <v>75</v>
      </c>
      <c r="L39" s="24" t="s">
        <v>90</v>
      </c>
    </row>
    <row r="40" spans="1:12" x14ac:dyDescent="0.3">
      <c r="A40" s="28" t="s">
        <v>41</v>
      </c>
      <c r="B40" s="28">
        <v>721</v>
      </c>
      <c r="C40" s="28" t="s">
        <v>61</v>
      </c>
      <c r="D40" s="23">
        <v>45414</v>
      </c>
      <c r="E40" s="29" t="s">
        <v>84</v>
      </c>
      <c r="F40" s="30"/>
      <c r="G40" s="30">
        <f t="shared" si="1"/>
        <v>707.02</v>
      </c>
      <c r="H40" s="30">
        <v>667</v>
      </c>
      <c r="I40" s="31">
        <f t="shared" si="2"/>
        <v>-1</v>
      </c>
      <c r="J40" s="28">
        <v>15</v>
      </c>
      <c r="K40" s="28">
        <v>75</v>
      </c>
      <c r="L40" s="1"/>
    </row>
    <row r="41" spans="1:12" x14ac:dyDescent="0.3">
      <c r="A41" s="28" t="s">
        <v>42</v>
      </c>
      <c r="B41" s="28">
        <v>726</v>
      </c>
      <c r="C41" s="28" t="s">
        <v>61</v>
      </c>
      <c r="D41" s="23">
        <v>45407</v>
      </c>
      <c r="E41" s="29" t="s">
        <v>80</v>
      </c>
      <c r="F41" s="30"/>
      <c r="G41" s="30">
        <f t="shared" si="1"/>
        <v>3105.7046</v>
      </c>
      <c r="H41" s="30">
        <v>2929.91</v>
      </c>
      <c r="I41" s="31">
        <f t="shared" si="2"/>
        <v>-1</v>
      </c>
      <c r="J41" s="28">
        <v>44</v>
      </c>
      <c r="K41" s="28">
        <v>75</v>
      </c>
      <c r="L41" s="1"/>
    </row>
    <row r="42" spans="1:12" x14ac:dyDescent="0.3">
      <c r="A42" s="28" t="s">
        <v>8</v>
      </c>
      <c r="B42" s="28">
        <v>727</v>
      </c>
      <c r="C42" s="28" t="s">
        <v>61</v>
      </c>
      <c r="D42" s="23">
        <v>45415</v>
      </c>
      <c r="E42" s="34" t="s">
        <v>85</v>
      </c>
      <c r="F42" s="30"/>
      <c r="G42" s="30">
        <f t="shared" si="1"/>
        <v>2415.7400000000002</v>
      </c>
      <c r="H42" s="30">
        <v>2279</v>
      </c>
      <c r="I42" s="31">
        <f t="shared" si="2"/>
        <v>-1</v>
      </c>
      <c r="J42" s="28">
        <v>37</v>
      </c>
      <c r="K42" s="28">
        <v>75</v>
      </c>
      <c r="L42" s="1"/>
    </row>
    <row r="43" spans="1:12" x14ac:dyDescent="0.3">
      <c r="A43" s="28" t="s">
        <v>9</v>
      </c>
      <c r="B43" s="28">
        <v>729</v>
      </c>
      <c r="C43" s="28" t="s">
        <v>61</v>
      </c>
      <c r="D43" s="23">
        <v>45414</v>
      </c>
      <c r="E43" s="29" t="s">
        <v>84</v>
      </c>
      <c r="F43" s="30"/>
      <c r="G43" s="30">
        <f t="shared" si="1"/>
        <v>4508.18</v>
      </c>
      <c r="H43" s="30">
        <v>4253</v>
      </c>
      <c r="I43" s="31">
        <f t="shared" si="2"/>
        <v>-1</v>
      </c>
      <c r="J43" s="28">
        <v>54</v>
      </c>
      <c r="K43" s="28">
        <v>75</v>
      </c>
      <c r="L43" s="1"/>
    </row>
    <row r="44" spans="1:12" x14ac:dyDescent="0.3">
      <c r="A44" s="28" t="s">
        <v>10</v>
      </c>
      <c r="B44" s="28">
        <v>743</v>
      </c>
      <c r="C44" s="28" t="s">
        <v>70</v>
      </c>
      <c r="D44" s="23">
        <v>45415</v>
      </c>
      <c r="E44" s="34" t="s">
        <v>85</v>
      </c>
      <c r="F44" s="30"/>
      <c r="G44" s="30">
        <f t="shared" si="1"/>
        <v>2546.1200000000003</v>
      </c>
      <c r="H44" s="30">
        <v>2402</v>
      </c>
      <c r="I44" s="31">
        <f t="shared" si="2"/>
        <v>-1</v>
      </c>
      <c r="J44" s="28">
        <v>30</v>
      </c>
      <c r="K44" s="28">
        <v>75</v>
      </c>
      <c r="L44" s="1"/>
    </row>
    <row r="45" spans="1:12" x14ac:dyDescent="0.3">
      <c r="A45" s="28" t="s">
        <v>43</v>
      </c>
      <c r="B45" s="28">
        <v>760</v>
      </c>
      <c r="C45" s="28" t="s">
        <v>58</v>
      </c>
      <c r="D45" s="23">
        <v>45409</v>
      </c>
      <c r="E45" s="29" t="s">
        <v>82</v>
      </c>
      <c r="F45" s="30"/>
      <c r="G45" s="30">
        <f t="shared" si="1"/>
        <v>3541.0890000000004</v>
      </c>
      <c r="H45" s="30">
        <v>3340.65</v>
      </c>
      <c r="I45" s="31">
        <f t="shared" si="2"/>
        <v>-1</v>
      </c>
      <c r="J45" s="28">
        <v>36</v>
      </c>
      <c r="K45" s="28">
        <v>50</v>
      </c>
      <c r="L45" s="1"/>
    </row>
    <row r="46" spans="1:12" x14ac:dyDescent="0.3">
      <c r="A46" s="28" t="s">
        <v>44</v>
      </c>
      <c r="B46" s="28">
        <v>775</v>
      </c>
      <c r="C46" s="28" t="s">
        <v>88</v>
      </c>
      <c r="D46" s="23">
        <v>45414</v>
      </c>
      <c r="E46" s="29" t="s">
        <v>84</v>
      </c>
      <c r="F46" s="30"/>
      <c r="G46" s="30">
        <f t="shared" si="1"/>
        <v>454.74</v>
      </c>
      <c r="H46" s="30">
        <v>429</v>
      </c>
      <c r="I46" s="31">
        <f t="shared" si="2"/>
        <v>-1</v>
      </c>
      <c r="J46" s="28">
        <v>13</v>
      </c>
      <c r="K46" s="28">
        <v>50</v>
      </c>
      <c r="L46" s="1"/>
    </row>
    <row r="47" spans="1:12" x14ac:dyDescent="0.3">
      <c r="A47" s="28" t="s">
        <v>45</v>
      </c>
      <c r="B47" s="28">
        <v>792</v>
      </c>
      <c r="C47" s="28" t="s">
        <v>70</v>
      </c>
      <c r="D47" s="23">
        <v>45415</v>
      </c>
      <c r="E47" s="34" t="s">
        <v>85</v>
      </c>
      <c r="F47" s="30"/>
      <c r="G47" s="30">
        <f t="shared" si="1"/>
        <v>2439.06</v>
      </c>
      <c r="H47" s="30">
        <v>2301</v>
      </c>
      <c r="I47" s="31">
        <f t="shared" si="2"/>
        <v>-1</v>
      </c>
      <c r="J47" s="28">
        <v>28</v>
      </c>
      <c r="K47" s="28">
        <v>25</v>
      </c>
      <c r="L47" s="1"/>
    </row>
    <row r="48" spans="1:12" x14ac:dyDescent="0.3">
      <c r="A48" s="28" t="s">
        <v>46</v>
      </c>
      <c r="B48" s="28">
        <v>798</v>
      </c>
      <c r="C48" s="28" t="s">
        <v>70</v>
      </c>
      <c r="D48" s="23">
        <v>45415</v>
      </c>
      <c r="E48" s="34" t="s">
        <v>85</v>
      </c>
      <c r="F48" s="30"/>
      <c r="G48" s="30">
        <f t="shared" si="1"/>
        <v>1185.0800000000002</v>
      </c>
      <c r="H48" s="30">
        <v>1118</v>
      </c>
      <c r="I48" s="31">
        <f t="shared" si="2"/>
        <v>-1</v>
      </c>
      <c r="J48" s="28">
        <v>17</v>
      </c>
      <c r="K48" s="28">
        <v>75</v>
      </c>
      <c r="L48" s="1"/>
    </row>
    <row r="49" spans="1:12" x14ac:dyDescent="0.3">
      <c r="A49" s="28" t="s">
        <v>47</v>
      </c>
      <c r="B49" s="28">
        <v>902</v>
      </c>
      <c r="C49" s="28" t="s">
        <v>63</v>
      </c>
      <c r="D49" s="23">
        <v>45414</v>
      </c>
      <c r="E49" s="29" t="s">
        <v>84</v>
      </c>
      <c r="F49" s="30"/>
      <c r="G49" s="30">
        <f t="shared" si="1"/>
        <v>651.9</v>
      </c>
      <c r="H49" s="30">
        <v>615</v>
      </c>
      <c r="I49" s="31">
        <f t="shared" si="2"/>
        <v>-1</v>
      </c>
      <c r="J49" s="28">
        <v>14</v>
      </c>
      <c r="K49" s="28">
        <v>75</v>
      </c>
      <c r="L49" s="1"/>
    </row>
    <row r="50" spans="1:12" x14ac:dyDescent="0.3">
      <c r="A50" s="28" t="s">
        <v>48</v>
      </c>
      <c r="B50" s="28">
        <v>921</v>
      </c>
      <c r="C50" s="28" t="s">
        <v>72</v>
      </c>
      <c r="D50" s="23">
        <v>45408</v>
      </c>
      <c r="E50" s="29" t="s">
        <v>81</v>
      </c>
      <c r="F50" s="30"/>
      <c r="G50" s="30">
        <f t="shared" si="1"/>
        <v>601.15780000000007</v>
      </c>
      <c r="H50" s="30">
        <v>567.13</v>
      </c>
      <c r="I50" s="31">
        <f t="shared" si="2"/>
        <v>-1</v>
      </c>
      <c r="J50" s="28">
        <v>17</v>
      </c>
      <c r="K50" s="28">
        <v>50</v>
      </c>
      <c r="L50" s="1"/>
    </row>
    <row r="51" spans="1:12" x14ac:dyDescent="0.3">
      <c r="A51" s="28" t="s">
        <v>49</v>
      </c>
      <c r="B51" s="28">
        <v>922</v>
      </c>
      <c r="C51" s="28" t="s">
        <v>72</v>
      </c>
      <c r="D51" s="23">
        <v>45407</v>
      </c>
      <c r="E51" s="29" t="s">
        <v>80</v>
      </c>
      <c r="F51" s="30"/>
      <c r="G51" s="30">
        <f t="shared" si="1"/>
        <v>504.56</v>
      </c>
      <c r="H51" s="30">
        <v>476</v>
      </c>
      <c r="I51" s="31">
        <f t="shared" si="2"/>
        <v>-1</v>
      </c>
      <c r="J51" s="28">
        <v>16</v>
      </c>
      <c r="K51" s="28">
        <v>25</v>
      </c>
      <c r="L51" s="1"/>
    </row>
    <row r="52" spans="1:12" x14ac:dyDescent="0.3">
      <c r="A52" s="28" t="s">
        <v>11</v>
      </c>
      <c r="B52" s="28">
        <v>924</v>
      </c>
      <c r="C52" s="28" t="s">
        <v>88</v>
      </c>
      <c r="D52" s="23">
        <v>45407</v>
      </c>
      <c r="E52" s="29" t="s">
        <v>80</v>
      </c>
      <c r="F52" s="30"/>
      <c r="G52" s="30">
        <f t="shared" si="1"/>
        <v>5781.2400000000007</v>
      </c>
      <c r="H52" s="30">
        <v>5454</v>
      </c>
      <c r="I52" s="31">
        <f t="shared" si="2"/>
        <v>-1</v>
      </c>
      <c r="J52" s="28">
        <v>67</v>
      </c>
      <c r="K52" s="28">
        <v>75</v>
      </c>
      <c r="L52" s="1"/>
    </row>
    <row r="53" spans="1:12" x14ac:dyDescent="0.3">
      <c r="A53" s="28" t="s">
        <v>12</v>
      </c>
      <c r="B53" s="28">
        <v>926</v>
      </c>
      <c r="C53" s="28" t="s">
        <v>88</v>
      </c>
      <c r="D53" s="23">
        <v>45415</v>
      </c>
      <c r="E53" s="34" t="s">
        <v>85</v>
      </c>
      <c r="F53" s="30"/>
      <c r="G53" s="30">
        <f t="shared" si="1"/>
        <v>3100.2773999999999</v>
      </c>
      <c r="H53" s="30">
        <v>2924.79</v>
      </c>
      <c r="I53" s="31">
        <f t="shared" si="2"/>
        <v>-1</v>
      </c>
      <c r="J53" s="28">
        <v>42</v>
      </c>
      <c r="K53" s="28">
        <v>75</v>
      </c>
      <c r="L53" s="1"/>
    </row>
    <row r="54" spans="1:12" x14ac:dyDescent="0.3">
      <c r="A54" s="28" t="s">
        <v>50</v>
      </c>
      <c r="B54" s="28">
        <v>930</v>
      </c>
      <c r="C54" s="28" t="s">
        <v>62</v>
      </c>
      <c r="D54" s="23">
        <v>45408</v>
      </c>
      <c r="E54" s="29" t="s">
        <v>81</v>
      </c>
      <c r="F54" s="30"/>
      <c r="G54" s="30">
        <f t="shared" si="1"/>
        <v>1631.8912</v>
      </c>
      <c r="H54" s="30">
        <v>1539.52</v>
      </c>
      <c r="I54" s="31">
        <f t="shared" si="2"/>
        <v>-1</v>
      </c>
      <c r="J54" s="28">
        <v>20</v>
      </c>
      <c r="K54" s="28">
        <v>25</v>
      </c>
      <c r="L54" s="1"/>
    </row>
    <row r="55" spans="1:12" x14ac:dyDescent="0.3">
      <c r="A55" s="28" t="s">
        <v>51</v>
      </c>
      <c r="B55" s="28">
        <v>941</v>
      </c>
      <c r="C55" s="28" t="s">
        <v>72</v>
      </c>
      <c r="D55" s="23">
        <v>45415</v>
      </c>
      <c r="E55" s="34" t="s">
        <v>85</v>
      </c>
      <c r="F55" s="30"/>
      <c r="G55" s="30">
        <f t="shared" si="1"/>
        <v>424.47700000000003</v>
      </c>
      <c r="H55" s="30">
        <v>400.45</v>
      </c>
      <c r="I55" s="31">
        <f t="shared" si="2"/>
        <v>-1</v>
      </c>
      <c r="J55" s="28">
        <v>11</v>
      </c>
      <c r="K55" s="28">
        <v>50</v>
      </c>
      <c r="L55" s="1"/>
    </row>
    <row r="56" spans="1:12" x14ac:dyDescent="0.3">
      <c r="A56" s="28" t="s">
        <v>52</v>
      </c>
      <c r="B56" s="28">
        <v>945</v>
      </c>
      <c r="C56" s="28" t="s">
        <v>72</v>
      </c>
      <c r="D56" s="23">
        <v>45414</v>
      </c>
      <c r="E56" s="29" t="s">
        <v>84</v>
      </c>
      <c r="F56" s="30"/>
      <c r="G56" s="30">
        <f t="shared" si="1"/>
        <v>862.84</v>
      </c>
      <c r="H56" s="30">
        <v>814</v>
      </c>
      <c r="I56" s="31">
        <f t="shared" si="2"/>
        <v>-1</v>
      </c>
      <c r="J56" s="28">
        <v>18</v>
      </c>
      <c r="K56" s="28">
        <v>75</v>
      </c>
      <c r="L56" s="1"/>
    </row>
    <row r="57" spans="1:12" x14ac:dyDescent="0.3">
      <c r="A57" s="28" t="s">
        <v>53</v>
      </c>
      <c r="B57" s="28">
        <v>961</v>
      </c>
      <c r="C57" s="28" t="s">
        <v>63</v>
      </c>
      <c r="D57" s="23">
        <v>45407</v>
      </c>
      <c r="E57" s="34" t="s">
        <v>85</v>
      </c>
      <c r="F57" s="30"/>
      <c r="G57" s="30">
        <f t="shared" si="1"/>
        <v>915.64920000000006</v>
      </c>
      <c r="H57" s="30">
        <v>863.82</v>
      </c>
      <c r="I57" s="31">
        <f t="shared" si="2"/>
        <v>-1</v>
      </c>
      <c r="J57" s="28">
        <v>10</v>
      </c>
      <c r="K57" s="28">
        <v>25</v>
      </c>
      <c r="L57" s="24" t="s">
        <v>90</v>
      </c>
    </row>
    <row r="58" spans="1:12" x14ac:dyDescent="0.3">
      <c r="A58" s="28" t="s">
        <v>54</v>
      </c>
      <c r="B58" s="28">
        <v>994</v>
      </c>
      <c r="C58" s="28" t="s">
        <v>62</v>
      </c>
      <c r="D58" s="23">
        <v>45415</v>
      </c>
      <c r="E58" s="34" t="s">
        <v>85</v>
      </c>
      <c r="F58" s="30"/>
      <c r="G58" s="30">
        <f t="shared" si="1"/>
        <v>758.96</v>
      </c>
      <c r="H58" s="30">
        <v>716</v>
      </c>
      <c r="I58" s="31">
        <f t="shared" si="2"/>
        <v>-1</v>
      </c>
      <c r="J58" s="28">
        <v>14</v>
      </c>
      <c r="K58" s="28">
        <v>50</v>
      </c>
      <c r="L58" s="1"/>
    </row>
    <row r="59" spans="1:12" s="5" customFormat="1" x14ac:dyDescent="0.3">
      <c r="A59" s="35" t="s">
        <v>55</v>
      </c>
      <c r="B59" s="35"/>
      <c r="C59" s="35"/>
      <c r="D59" s="36"/>
      <c r="E59" s="36"/>
      <c r="F59" s="37">
        <f>SUM(F5:F58)</f>
        <v>0</v>
      </c>
      <c r="G59" s="37">
        <f>SUM(G5:G58)</f>
        <v>122411.34240000004</v>
      </c>
      <c r="H59" s="37">
        <f>SUM(H5:H58)</f>
        <v>115105.04</v>
      </c>
      <c r="I59" s="38">
        <f t="shared" si="2"/>
        <v>-1</v>
      </c>
      <c r="J59" s="38"/>
      <c r="K59" s="38"/>
      <c r="L59" s="11"/>
    </row>
    <row r="60" spans="1:12" x14ac:dyDescent="0.3">
      <c r="A60" s="4"/>
      <c r="B60" s="4"/>
      <c r="C60" s="4"/>
      <c r="D60" s="18"/>
      <c r="E60" s="18"/>
      <c r="F60" s="10"/>
      <c r="G60" s="10"/>
      <c r="H60" s="10"/>
      <c r="I60" s="4"/>
      <c r="J60" s="4"/>
      <c r="K60" s="4"/>
      <c r="L60" s="3"/>
    </row>
    <row r="61" spans="1:12" x14ac:dyDescent="0.3">
      <c r="A61" s="4"/>
      <c r="B61" s="4"/>
      <c r="C61" s="4"/>
      <c r="D61" s="4"/>
      <c r="E61" s="4"/>
      <c r="F61" s="10"/>
      <c r="G61" s="10"/>
      <c r="H61" s="10"/>
      <c r="I61" s="4"/>
      <c r="J61" s="4"/>
      <c r="K61" s="4"/>
    </row>
    <row r="62" spans="1:12" x14ac:dyDescent="0.3">
      <c r="A62" s="4"/>
      <c r="B62" s="4"/>
      <c r="C62" s="4"/>
      <c r="D62" s="4"/>
      <c r="E62" s="4"/>
      <c r="F62" s="10"/>
      <c r="G62" s="10"/>
      <c r="H62" s="10"/>
      <c r="I62" s="4"/>
      <c r="J62" s="4"/>
      <c r="K62" s="4"/>
    </row>
    <row r="63" spans="1:12" x14ac:dyDescent="0.3">
      <c r="A63" s="4"/>
      <c r="B63" s="4"/>
      <c r="C63" s="4"/>
      <c r="D63" s="4"/>
      <c r="E63" s="4"/>
      <c r="F63" s="10"/>
      <c r="G63" s="10"/>
      <c r="H63" s="10"/>
      <c r="I63" s="4"/>
      <c r="J63" s="4"/>
      <c r="K63" s="4"/>
    </row>
    <row r="64" spans="1:12" x14ac:dyDescent="0.3">
      <c r="A64" s="4"/>
      <c r="B64" s="4"/>
      <c r="C64" s="4"/>
      <c r="D64" s="4"/>
      <c r="E64" s="4"/>
      <c r="F64" s="10"/>
      <c r="G64" s="10"/>
      <c r="H64" s="10"/>
      <c r="I64" s="4"/>
      <c r="J64" s="4"/>
      <c r="K64" s="4"/>
    </row>
    <row r="65" spans="1:11" x14ac:dyDescent="0.3">
      <c r="A65" s="4"/>
      <c r="B65" s="4"/>
      <c r="C65" s="4"/>
      <c r="D65" s="4"/>
      <c r="E65" s="4"/>
      <c r="F65" s="10"/>
      <c r="G65" s="10"/>
      <c r="H65" s="10"/>
      <c r="I65" s="4"/>
      <c r="J65" s="4"/>
      <c r="K65" s="4"/>
    </row>
    <row r="66" spans="1:11" x14ac:dyDescent="0.3">
      <c r="A66" s="4"/>
      <c r="B66" s="4"/>
      <c r="C66" s="4"/>
      <c r="D66" s="4"/>
      <c r="E66" s="4"/>
      <c r="F66" s="10"/>
      <c r="G66" s="10"/>
      <c r="H66" s="10"/>
      <c r="I66" s="4"/>
      <c r="J66" s="4"/>
      <c r="K66" s="4"/>
    </row>
    <row r="67" spans="1:11" x14ac:dyDescent="0.3">
      <c r="A67" s="4"/>
      <c r="B67" s="4"/>
      <c r="C67" s="4"/>
      <c r="D67" s="4"/>
      <c r="E67" s="4"/>
      <c r="F67" s="10"/>
      <c r="G67" s="10"/>
      <c r="H67" s="10"/>
      <c r="I67" s="4"/>
      <c r="J67" s="4"/>
      <c r="K67" s="4"/>
    </row>
    <row r="68" spans="1:11" x14ac:dyDescent="0.3">
      <c r="A68" s="4"/>
      <c r="B68" s="4"/>
      <c r="C68" s="4"/>
      <c r="D68" s="4"/>
      <c r="E68" s="4"/>
      <c r="F68" s="10"/>
      <c r="G68" s="10"/>
      <c r="H68" s="10"/>
      <c r="I68" s="4"/>
      <c r="J68" s="4"/>
      <c r="K68" s="4"/>
    </row>
    <row r="69" spans="1:11" x14ac:dyDescent="0.3">
      <c r="A69" s="4"/>
      <c r="B69" s="4"/>
      <c r="C69" s="4"/>
      <c r="D69" s="4"/>
      <c r="E69" s="4"/>
      <c r="F69" s="10"/>
      <c r="G69" s="10"/>
      <c r="H69" s="10"/>
      <c r="I69" s="4"/>
      <c r="J69" s="4"/>
      <c r="K69" s="4"/>
    </row>
    <row r="70" spans="1:11" x14ac:dyDescent="0.3">
      <c r="A70" s="4"/>
      <c r="B70" s="4"/>
      <c r="C70" s="4"/>
      <c r="D70" s="4"/>
      <c r="E70" s="4"/>
      <c r="F70" s="10"/>
      <c r="G70" s="10"/>
      <c r="H70" s="10"/>
      <c r="I70" s="4"/>
      <c r="J70" s="4"/>
      <c r="K70" s="4"/>
    </row>
    <row r="71" spans="1:11" x14ac:dyDescent="0.3">
      <c r="A71" s="4"/>
      <c r="B71" s="4"/>
      <c r="C71" s="4"/>
      <c r="D71" s="4"/>
      <c r="E71" s="4"/>
      <c r="F71" s="10"/>
      <c r="G71" s="10"/>
      <c r="H71" s="10"/>
      <c r="I71" s="4"/>
      <c r="J71" s="4"/>
      <c r="K71" s="4"/>
    </row>
    <row r="72" spans="1:11" x14ac:dyDescent="0.3">
      <c r="A72" s="4"/>
      <c r="B72" s="4"/>
      <c r="C72" s="4"/>
      <c r="D72" s="4"/>
      <c r="E72" s="4"/>
      <c r="F72" s="10"/>
      <c r="G72" s="10"/>
      <c r="H72" s="10"/>
      <c r="I72" s="4"/>
      <c r="J72" s="4"/>
      <c r="K72" s="4"/>
    </row>
    <row r="73" spans="1:11" x14ac:dyDescent="0.3">
      <c r="A73" s="4"/>
      <c r="B73" s="4"/>
      <c r="C73" s="4"/>
      <c r="D73" s="4"/>
      <c r="E73" s="4"/>
      <c r="F73" s="10"/>
      <c r="G73" s="10"/>
      <c r="H73" s="10"/>
      <c r="I73" s="4"/>
      <c r="J73" s="4"/>
      <c r="K73" s="4"/>
    </row>
    <row r="74" spans="1:11" x14ac:dyDescent="0.3">
      <c r="A74" s="4"/>
      <c r="B74" s="4"/>
      <c r="C74" s="4"/>
      <c r="D74" s="4"/>
      <c r="E74" s="4"/>
      <c r="F74" s="10"/>
      <c r="G74" s="10"/>
      <c r="H74" s="10"/>
      <c r="I74" s="4"/>
      <c r="J74" s="4"/>
      <c r="K74" s="4"/>
    </row>
    <row r="75" spans="1:11" x14ac:dyDescent="0.3">
      <c r="A75" s="4"/>
      <c r="B75" s="4"/>
      <c r="C75" s="4"/>
      <c r="D75" s="4"/>
      <c r="E75" s="4"/>
      <c r="F75" s="10"/>
      <c r="G75" s="10"/>
      <c r="H75" s="10"/>
      <c r="I75" s="4"/>
      <c r="J75" s="4"/>
      <c r="K75" s="4"/>
    </row>
    <row r="76" spans="1:11" x14ac:dyDescent="0.3">
      <c r="A76" s="4"/>
      <c r="B76" s="4"/>
      <c r="C76" s="4"/>
      <c r="D76" s="4"/>
      <c r="E76" s="4"/>
      <c r="F76" s="10"/>
      <c r="G76" s="10"/>
      <c r="H76" s="10"/>
      <c r="I76" s="4"/>
      <c r="J76" s="4"/>
      <c r="K76" s="4"/>
    </row>
    <row r="77" spans="1:11" x14ac:dyDescent="0.3">
      <c r="A77" s="4"/>
      <c r="B77" s="4"/>
      <c r="C77" s="4"/>
      <c r="D77" s="4"/>
      <c r="E77" s="4"/>
      <c r="F77" s="10"/>
      <c r="G77" s="10"/>
      <c r="H77" s="10"/>
      <c r="I77" s="4"/>
      <c r="J77" s="4"/>
      <c r="K77" s="4"/>
    </row>
    <row r="78" spans="1:11" x14ac:dyDescent="0.3">
      <c r="A78" s="4"/>
      <c r="B78" s="4"/>
      <c r="C78" s="4"/>
      <c r="D78" s="4"/>
      <c r="E78" s="4"/>
      <c r="F78" s="10"/>
      <c r="G78" s="10"/>
      <c r="H78" s="10"/>
      <c r="I78" s="4"/>
      <c r="J78" s="4"/>
      <c r="K78" s="4"/>
    </row>
    <row r="79" spans="1:11" x14ac:dyDescent="0.3">
      <c r="A79" s="4"/>
      <c r="B79" s="4"/>
      <c r="C79" s="4"/>
      <c r="D79" s="4"/>
      <c r="E79" s="4"/>
      <c r="F79" s="10"/>
      <c r="G79" s="10"/>
      <c r="H79" s="10"/>
      <c r="I79" s="4"/>
      <c r="J79" s="4"/>
      <c r="K79" s="4"/>
    </row>
    <row r="80" spans="1:11" x14ac:dyDescent="0.3">
      <c r="A80" s="4"/>
      <c r="B80" s="4"/>
      <c r="C80" s="4"/>
      <c r="D80" s="4"/>
      <c r="E80" s="4"/>
      <c r="F80" s="10"/>
      <c r="G80" s="10"/>
      <c r="H80" s="10"/>
      <c r="I80" s="4"/>
      <c r="J80" s="4"/>
      <c r="K80" s="4"/>
    </row>
    <row r="81" spans="1:11" x14ac:dyDescent="0.3">
      <c r="A81" s="4"/>
      <c r="B81" s="4"/>
      <c r="C81" s="4"/>
      <c r="D81" s="4"/>
      <c r="E81" s="4"/>
      <c r="F81" s="10"/>
      <c r="G81" s="10"/>
      <c r="H81" s="10"/>
      <c r="I81" s="4"/>
      <c r="J81" s="4"/>
      <c r="K81" s="4"/>
    </row>
    <row r="82" spans="1:11" x14ac:dyDescent="0.3">
      <c r="A82" s="4"/>
      <c r="B82" s="4"/>
      <c r="C82" s="4"/>
      <c r="D82" s="4"/>
      <c r="E82" s="4"/>
      <c r="F82" s="10"/>
      <c r="G82" s="10"/>
      <c r="H82" s="10"/>
      <c r="I82" s="4"/>
      <c r="J82" s="4"/>
      <c r="K82" s="4"/>
    </row>
    <row r="83" spans="1:11" x14ac:dyDescent="0.3">
      <c r="A83" s="4"/>
      <c r="B83" s="4"/>
      <c r="C83" s="4"/>
      <c r="D83" s="4"/>
      <c r="E83" s="4"/>
      <c r="F83" s="10"/>
      <c r="G83" s="10"/>
      <c r="H83" s="10"/>
      <c r="I83" s="4"/>
      <c r="J83" s="4"/>
      <c r="K83" s="4"/>
    </row>
    <row r="84" spans="1:11" x14ac:dyDescent="0.3">
      <c r="A84" s="4"/>
      <c r="B84" s="4"/>
      <c r="C84" s="4"/>
      <c r="D84" s="4"/>
      <c r="E84" s="4"/>
      <c r="F84" s="10"/>
      <c r="G84" s="10"/>
      <c r="H84" s="10"/>
      <c r="I84" s="4"/>
      <c r="J84" s="4"/>
      <c r="K84" s="4"/>
    </row>
    <row r="85" spans="1:11" x14ac:dyDescent="0.3">
      <c r="A85" s="4"/>
      <c r="B85" s="4"/>
      <c r="C85" s="4"/>
      <c r="D85" s="4"/>
      <c r="E85" s="4"/>
      <c r="F85" s="10"/>
      <c r="G85" s="10"/>
      <c r="H85" s="10"/>
      <c r="I85" s="4"/>
      <c r="J85" s="4"/>
      <c r="K85" s="4"/>
    </row>
    <row r="86" spans="1:11" x14ac:dyDescent="0.3">
      <c r="A86" s="4"/>
      <c r="B86" s="4"/>
      <c r="C86" s="4"/>
      <c r="D86" s="4"/>
      <c r="E86" s="4"/>
      <c r="F86" s="10"/>
      <c r="G86" s="10"/>
      <c r="H86" s="10"/>
      <c r="I86" s="4"/>
      <c r="J86" s="4"/>
      <c r="K86" s="4"/>
    </row>
    <row r="87" spans="1:11" x14ac:dyDescent="0.3">
      <c r="A87" s="4"/>
      <c r="B87" s="4"/>
      <c r="C87" s="4"/>
      <c r="D87" s="4"/>
      <c r="E87" s="4"/>
      <c r="F87" s="10"/>
      <c r="G87" s="10"/>
      <c r="H87" s="10"/>
      <c r="I87" s="4"/>
      <c r="J87" s="4"/>
      <c r="K87" s="4"/>
    </row>
    <row r="88" spans="1:11" x14ac:dyDescent="0.3">
      <c r="A88" s="4"/>
      <c r="B88" s="4"/>
      <c r="C88" s="4"/>
      <c r="D88" s="4"/>
      <c r="E88" s="4"/>
      <c r="F88" s="10"/>
      <c r="G88" s="10"/>
      <c r="H88" s="10"/>
      <c r="I88" s="4"/>
      <c r="J88" s="4"/>
      <c r="K88" s="4"/>
    </row>
    <row r="89" spans="1:11" x14ac:dyDescent="0.3">
      <c r="A89" s="4"/>
      <c r="B89" s="4"/>
      <c r="C89" s="4"/>
      <c r="D89" s="4"/>
      <c r="E89" s="4"/>
      <c r="F89" s="10"/>
      <c r="G89" s="10"/>
      <c r="H89" s="10"/>
      <c r="I89" s="4"/>
      <c r="J89" s="4"/>
      <c r="K89" s="4"/>
    </row>
    <row r="90" spans="1:11" x14ac:dyDescent="0.3">
      <c r="A90" s="4"/>
      <c r="B90" s="4"/>
      <c r="C90" s="4"/>
      <c r="D90" s="4"/>
      <c r="E90" s="4"/>
      <c r="F90" s="10"/>
      <c r="G90" s="10"/>
      <c r="H90" s="10"/>
      <c r="I90" s="4"/>
      <c r="J90" s="4"/>
      <c r="K90" s="4"/>
    </row>
    <row r="91" spans="1:11" x14ac:dyDescent="0.3">
      <c r="A91" s="4"/>
      <c r="B91" s="4"/>
      <c r="C91" s="4"/>
      <c r="D91" s="4"/>
      <c r="E91" s="4"/>
      <c r="F91" s="10"/>
      <c r="G91" s="10"/>
      <c r="H91" s="10"/>
      <c r="I91" s="4"/>
      <c r="J91" s="4"/>
      <c r="K91" s="4"/>
    </row>
    <row r="92" spans="1:11" x14ac:dyDescent="0.3">
      <c r="A92" s="4"/>
      <c r="B92" s="4"/>
      <c r="C92" s="4"/>
      <c r="D92" s="4"/>
      <c r="E92" s="4"/>
      <c r="F92" s="10"/>
      <c r="G92" s="10"/>
      <c r="H92" s="10"/>
      <c r="I92" s="4"/>
      <c r="J92" s="4"/>
      <c r="K92" s="4"/>
    </row>
    <row r="93" spans="1:11" x14ac:dyDescent="0.3">
      <c r="A93" s="4"/>
      <c r="B93" s="4"/>
      <c r="C93" s="4"/>
      <c r="D93" s="4"/>
      <c r="E93" s="4"/>
      <c r="F93" s="10"/>
      <c r="G93" s="10"/>
      <c r="H93" s="10"/>
      <c r="I93" s="4"/>
      <c r="J93" s="4"/>
      <c r="K93" s="4"/>
    </row>
    <row r="94" spans="1:11" x14ac:dyDescent="0.3">
      <c r="A94" s="4"/>
      <c r="B94" s="4"/>
      <c r="C94" s="4"/>
      <c r="D94" s="4"/>
      <c r="E94" s="4"/>
      <c r="F94" s="10"/>
      <c r="G94" s="10"/>
      <c r="H94" s="10"/>
      <c r="I94" s="4"/>
      <c r="J94" s="4"/>
      <c r="K94" s="4"/>
    </row>
    <row r="95" spans="1:11" x14ac:dyDescent="0.3">
      <c r="A95" s="4"/>
      <c r="B95" s="4"/>
      <c r="C95" s="4"/>
      <c r="D95" s="4"/>
      <c r="E95" s="4"/>
      <c r="F95" s="10"/>
      <c r="G95" s="10"/>
      <c r="H95" s="10"/>
      <c r="I95" s="4"/>
      <c r="J95" s="4"/>
      <c r="K95" s="4"/>
    </row>
    <row r="96" spans="1:11" x14ac:dyDescent="0.3">
      <c r="A96" s="4"/>
      <c r="B96" s="4"/>
      <c r="C96" s="4"/>
      <c r="D96" s="4"/>
      <c r="E96" s="4"/>
      <c r="F96" s="10"/>
      <c r="G96" s="10"/>
      <c r="H96" s="10"/>
      <c r="I96" s="4"/>
      <c r="J96" s="4"/>
      <c r="K96" s="4"/>
    </row>
    <row r="97" spans="1:11" x14ac:dyDescent="0.3">
      <c r="A97" s="4"/>
      <c r="B97" s="4"/>
      <c r="C97" s="4"/>
      <c r="D97" s="4"/>
      <c r="E97" s="4"/>
      <c r="F97" s="10"/>
      <c r="G97" s="10"/>
      <c r="H97" s="10"/>
      <c r="I97" s="4"/>
      <c r="J97" s="4"/>
      <c r="K97" s="4"/>
    </row>
    <row r="98" spans="1:11" x14ac:dyDescent="0.3">
      <c r="A98" s="4"/>
      <c r="B98" s="4"/>
      <c r="C98" s="4"/>
      <c r="D98" s="4"/>
      <c r="E98" s="4"/>
      <c r="F98" s="10"/>
      <c r="G98" s="10"/>
      <c r="H98" s="10"/>
      <c r="I98" s="4"/>
      <c r="J98" s="4"/>
      <c r="K98" s="4"/>
    </row>
    <row r="99" spans="1:11" x14ac:dyDescent="0.3">
      <c r="A99" s="4"/>
      <c r="B99" s="4"/>
      <c r="C99" s="4"/>
      <c r="D99" s="4"/>
      <c r="E99" s="4"/>
      <c r="F99" s="10"/>
      <c r="G99" s="10"/>
      <c r="H99" s="10"/>
      <c r="I99" s="4"/>
      <c r="J99" s="4"/>
      <c r="K99" s="4"/>
    </row>
  </sheetData>
  <autoFilter ref="A4:L59" xr:uid="{2B48B7F6-84C5-4BE8-9418-3435864CF4B3}"/>
  <sortState xmlns:xlrd2="http://schemas.microsoft.com/office/spreadsheetml/2017/richdata2" ref="A6:I58">
    <sortCondition ref="A5:A58"/>
  </sortState>
  <conditionalFormatting sqref="I59:K59 I5:I5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SEE</vt:lpstr>
      <vt:lpstr>by store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ROMAN, Annemarie</dc:creator>
  <cp:lastModifiedBy>ROMAN, Annemarie</cp:lastModifiedBy>
  <dcterms:created xsi:type="dcterms:W3CDTF">2023-04-06T17:58:41Z</dcterms:created>
  <dcterms:modified xsi:type="dcterms:W3CDTF">2024-04-11T14:41:11Z</dcterms:modified>
</cp:coreProperties>
</file>