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ira.bosque\Downloads\"/>
    </mc:Choice>
  </mc:AlternateContent>
  <xr:revisionPtr revIDLastSave="0" documentId="8_{E0D5A245-E995-41BB-B0DB-A263F3AF643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alidationList" sheetId="2" state="veryHidden" r:id="rId1"/>
    <sheet name="Return_Form" sheetId="1" r:id="rId2"/>
  </sheets>
  <definedNames>
    <definedName name="_xlnm._FilterDatabase" localSheetId="0" hidden="1">ValidationList!$A$3:$AE$15</definedName>
    <definedName name="DamagesOnly">ValidationList!$P$4:$P$6</definedName>
    <definedName name="DoorID">ValidationList!$E$3:$K$41</definedName>
    <definedName name="MarginDiscount">ValidationList!$R$3:$X$41</definedName>
    <definedName name="Month">ValidationList!$A$4:$A$15</definedName>
    <definedName name="ProductExchange">ValidationList!$N$4:$N$5</definedName>
    <definedName name="StoreName">ValidationList!$I$4:$I$41</definedName>
    <definedName name="Year">ValidationList!$B$4:$B$15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" l="1"/>
  <c r="K14" i="1"/>
  <c r="N12" i="1"/>
  <c r="H61" i="1"/>
  <c r="N61" i="1" l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I61" i="1" l="1"/>
  <c r="L4" i="1"/>
  <c r="J33" i="1" l="1"/>
  <c r="N64" i="1" s="1"/>
  <c r="N66" i="1" l="1"/>
  <c r="N68" i="1" s="1"/>
  <c r="J61" i="1"/>
  <c r="L6" i="1" l="1"/>
  <c r="L5" i="1"/>
</calcChain>
</file>

<file path=xl/sharedStrings.xml><?xml version="1.0" encoding="utf-8"?>
<sst xmlns="http://schemas.openxmlformats.org/spreadsheetml/2006/main" count="532" uniqueCount="245">
  <si>
    <t>Validation List</t>
  </si>
  <si>
    <t>Month</t>
  </si>
  <si>
    <t>Year</t>
  </si>
  <si>
    <t>DoorId</t>
  </si>
  <si>
    <t>AE Number</t>
  </si>
  <si>
    <t>AE Name</t>
  </si>
  <si>
    <t>Chain Name</t>
  </si>
  <si>
    <t>Store Name</t>
  </si>
  <si>
    <t>CITY</t>
  </si>
  <si>
    <t>ST</t>
  </si>
  <si>
    <t>Product Exchange</t>
  </si>
  <si>
    <t>Damages Only</t>
  </si>
  <si>
    <t>PRICE DISCOUNT FACTOR</t>
  </si>
  <si>
    <t>Store Cus1</t>
  </si>
  <si>
    <t>Store Cus2</t>
  </si>
  <si>
    <t>January</t>
  </si>
  <si>
    <t>35809-100</t>
  </si>
  <si>
    <t>405</t>
  </si>
  <si>
    <t>COLEEN SINISI</t>
  </si>
  <si>
    <t>A.S. COSMETICS</t>
  </si>
  <si>
    <t>NEW YORK</t>
  </si>
  <si>
    <t>NY</t>
  </si>
  <si>
    <t>No</t>
  </si>
  <si>
    <t>Carton</t>
  </si>
  <si>
    <t>12500-202</t>
  </si>
  <si>
    <t>ALBERTO CORTES</t>
  </si>
  <si>
    <t>INDEPENDENT</t>
  </si>
  <si>
    <t>February</t>
  </si>
  <si>
    <t>2023</t>
  </si>
  <si>
    <t>12000-100</t>
  </si>
  <si>
    <t>407</t>
  </si>
  <si>
    <t>ADELINE ROUZEAU</t>
  </si>
  <si>
    <t>ACHORN'S PHARMACY</t>
  </si>
  <si>
    <t>WESTPORT</t>
  </si>
  <si>
    <t>CT</t>
  </si>
  <si>
    <t>Yes</t>
  </si>
  <si>
    <t>Product</t>
  </si>
  <si>
    <t>35800-100</t>
  </si>
  <si>
    <t>ADAM BRODERICK IMAGE GROUP</t>
  </si>
  <si>
    <t>March</t>
  </si>
  <si>
    <t>2024</t>
  </si>
  <si>
    <t>RIDGEFIELD</t>
  </si>
  <si>
    <t>Both</t>
  </si>
  <si>
    <t>35800-200</t>
  </si>
  <si>
    <t>ADAM BRODERICK-SOUTHBURY</t>
  </si>
  <si>
    <t>April</t>
  </si>
  <si>
    <t>2025</t>
  </si>
  <si>
    <t>SOUTHBURY</t>
  </si>
  <si>
    <t>May</t>
  </si>
  <si>
    <t>2026</t>
  </si>
  <si>
    <t>229</t>
  </si>
  <si>
    <t>CARRIE LOIS</t>
  </si>
  <si>
    <t>MIAMI</t>
  </si>
  <si>
    <t>FL</t>
  </si>
  <si>
    <t>June</t>
  </si>
  <si>
    <t>2027</t>
  </si>
  <si>
    <t>BROOKLYN</t>
  </si>
  <si>
    <t>July</t>
  </si>
  <si>
    <t>2028</t>
  </si>
  <si>
    <t>12750-100</t>
  </si>
  <si>
    <t>APTHORP PHARMACY</t>
  </si>
  <si>
    <t>August</t>
  </si>
  <si>
    <t>2029</t>
  </si>
  <si>
    <t>September</t>
  </si>
  <si>
    <t>2030</t>
  </si>
  <si>
    <t>October</t>
  </si>
  <si>
    <t>2031</t>
  </si>
  <si>
    <t>TX</t>
  </si>
  <si>
    <t>November</t>
  </si>
  <si>
    <t>2032</t>
  </si>
  <si>
    <t>342</t>
  </si>
  <si>
    <t>CECILIA LOPEZ</t>
  </si>
  <si>
    <t>MONTEREY PARK</t>
  </si>
  <si>
    <t>CA</t>
  </si>
  <si>
    <t>December</t>
  </si>
  <si>
    <t>2033</t>
  </si>
  <si>
    <t>139101-100</t>
  </si>
  <si>
    <t>106</t>
  </si>
  <si>
    <t>SHIVA JAVADI</t>
  </si>
  <si>
    <t>BELLACARA INC.</t>
  </si>
  <si>
    <t>ALEXANDRIA</t>
  </si>
  <si>
    <t>VA</t>
  </si>
  <si>
    <t>NJ</t>
  </si>
  <si>
    <t>415006-202</t>
  </si>
  <si>
    <t>BODY &amp; SKIN BY KAREN FISHER</t>
  </si>
  <si>
    <t>WASHINGTON</t>
  </si>
  <si>
    <t>DC</t>
  </si>
  <si>
    <t>35610-100</t>
  </si>
  <si>
    <t>BRENT AIR PHARMACY</t>
  </si>
  <si>
    <t>LOS ANGELES</t>
  </si>
  <si>
    <t>124088-100</t>
  </si>
  <si>
    <t>BUSHARDS PHARMACY</t>
  </si>
  <si>
    <t>LAGUNA BEACH</t>
  </si>
  <si>
    <t>50201-202</t>
  </si>
  <si>
    <t>C O BIGELOW CHEMISTS INC</t>
  </si>
  <si>
    <t>56200-100</t>
  </si>
  <si>
    <t>COSMETIC WORLD</t>
  </si>
  <si>
    <t>16013-100</t>
  </si>
  <si>
    <t>CITY CHEMIST</t>
  </si>
  <si>
    <t>56200-300</t>
  </si>
  <si>
    <t>COSMETIC WORLD EQUITABLE CTR</t>
  </si>
  <si>
    <t>16013-200</t>
  </si>
  <si>
    <t>LONG ISLAND CITY</t>
  </si>
  <si>
    <t>105</t>
  </si>
  <si>
    <t>TINA KOTSIONIS</t>
  </si>
  <si>
    <t>56700-100</t>
  </si>
  <si>
    <t>COSMOS QUEENS LTD.</t>
  </si>
  <si>
    <t>COSMOS BOUTIQUE LTD. FT LEE</t>
  </si>
  <si>
    <t>FORT LEE</t>
  </si>
  <si>
    <t>56700-200</t>
  </si>
  <si>
    <t>COSMOS QUEENS LTD-FLUSHING</t>
  </si>
  <si>
    <t>FLUSHING</t>
  </si>
  <si>
    <t>56900-202</t>
  </si>
  <si>
    <t>COTTAGE PHARMACY INC.</t>
  </si>
  <si>
    <t>WOODBURY</t>
  </si>
  <si>
    <t>124097-100</t>
  </si>
  <si>
    <t>D.B.M. DISTRIBUTORS INC.</t>
  </si>
  <si>
    <t>KEY BISCAYNE</t>
  </si>
  <si>
    <t>55809-100</t>
  </si>
  <si>
    <t>EMPEROR LEISURE DAY SPA</t>
  </si>
  <si>
    <t>SAN GABRIEL</t>
  </si>
  <si>
    <t>124091-100</t>
  </si>
  <si>
    <t>GREENWICH PHARMACY</t>
  </si>
  <si>
    <t>GREENWICH PHARMACY - GREENWICH</t>
  </si>
  <si>
    <t>GREENWICH</t>
  </si>
  <si>
    <t>124116-100</t>
  </si>
  <si>
    <t>H COSMETICS</t>
  </si>
  <si>
    <t>CARROLLTON</t>
  </si>
  <si>
    <t>277000-100</t>
  </si>
  <si>
    <t>HADAH INC. (MONA'S COSMETICS)</t>
  </si>
  <si>
    <t>ENGLEWOOD CLIFFS</t>
  </si>
  <si>
    <t>124103-100</t>
  </si>
  <si>
    <t>HAN'S BEAUTY INC.</t>
  </si>
  <si>
    <t>163001-100</t>
  </si>
  <si>
    <t>HEAVEN SCENT</t>
  </si>
  <si>
    <t>MONSEY</t>
  </si>
  <si>
    <t>163001-200</t>
  </si>
  <si>
    <t>HEAVEN SCENT 2</t>
  </si>
  <si>
    <t>215001-101</t>
  </si>
  <si>
    <t>JOE BRAND INC</t>
  </si>
  <si>
    <t>LAREDO</t>
  </si>
  <si>
    <t>128100-100</t>
  </si>
  <si>
    <t>NEW CANAAN PHARMACY</t>
  </si>
  <si>
    <t>NEW CANAAN</t>
  </si>
  <si>
    <t>494075-202</t>
  </si>
  <si>
    <t>NYCO CHEMISTS 3</t>
  </si>
  <si>
    <t>EAST HAMPTON</t>
  </si>
  <si>
    <t>494076-100</t>
  </si>
  <si>
    <t>NYCO CHEMISTS IV INC.</t>
  </si>
  <si>
    <t>SOUTH HAMPTON</t>
  </si>
  <si>
    <t>494078-100</t>
  </si>
  <si>
    <t>NYCO CHEMISTS VI INC.</t>
  </si>
  <si>
    <t>SAG HARBOR</t>
  </si>
  <si>
    <t>400090-100</t>
  </si>
  <si>
    <t>S &amp; T COSMETICS</t>
  </si>
  <si>
    <t>124121-100</t>
  </si>
  <si>
    <t>SOLENE</t>
  </si>
  <si>
    <t>TEANECK</t>
  </si>
  <si>
    <t>418500-100</t>
  </si>
  <si>
    <t>SUPER CARE DRUG</t>
  </si>
  <si>
    <t>MALIBU</t>
  </si>
  <si>
    <t>493500-100</t>
  </si>
  <si>
    <t>WEAVER'S INC.</t>
  </si>
  <si>
    <t>WEAVER'S DEPARTMENT STORE</t>
  </si>
  <si>
    <t>LAWRENCE</t>
  </si>
  <si>
    <t>KS</t>
  </si>
  <si>
    <t>493400-202</t>
  </si>
  <si>
    <t>WEINSTEIN PHARMACY</t>
  </si>
  <si>
    <t>KATONAH</t>
  </si>
  <si>
    <t>514000-100</t>
  </si>
  <si>
    <t>YY BEAUTY</t>
  </si>
  <si>
    <t>WATCHUNG</t>
  </si>
  <si>
    <t>564000-202</t>
  </si>
  <si>
    <t>ZITOMER PHARMACY INC</t>
  </si>
  <si>
    <t>ALL RETURNS MUST  BE SHIPPED PREPAID!</t>
  </si>
  <si>
    <t>(X) for Actual Return</t>
  </si>
  <si>
    <t># of Units:</t>
  </si>
  <si>
    <t>(X) for Damages</t>
  </si>
  <si>
    <t>NO RETURNS ACCEPTED UNLESS THIS LABEL APPEARS INSIDE OF PACKAGE.</t>
  </si>
  <si>
    <t>RA#:</t>
  </si>
  <si>
    <t>OUR AUTHORIZATION NUMBER MUST BE INDICATED ON ALL CARTONS.</t>
  </si>
  <si>
    <t>RETURN AUTHORIZATION</t>
  </si>
  <si>
    <t>DATE RA # ISSUED:</t>
  </si>
  <si>
    <t>AE TERRITORY #:</t>
  </si>
  <si>
    <t xml:space="preserve">MONTH:  </t>
  </si>
  <si>
    <t>YEAR:</t>
  </si>
  <si>
    <t>KEY ACCOUNT DIRECTOR or ACCOUNT EXECUTIVE'S NAME:</t>
  </si>
  <si>
    <t>FROM</t>
  </si>
  <si>
    <t>STORE:</t>
  </si>
  <si>
    <t>CONTENTS : MERCHANDISE. 
POSTMASTER: THIS PARCEL MAY BE OPENED FOR POSTAL INSPECTION IF NECESSARY.</t>
  </si>
  <si>
    <t>ADDRESS:</t>
  </si>
  <si>
    <t>CITY, STATE + ZIP CODE:</t>
  </si>
  <si>
    <t>PHONE #:</t>
  </si>
  <si>
    <t>TO:</t>
  </si>
  <si>
    <t>ACCOUNT NO.</t>
  </si>
  <si>
    <t>Clarins USA</t>
  </si>
  <si>
    <t>Attn: Returns Department</t>
  </si>
  <si>
    <t>Distribution and Financial Center</t>
  </si>
  <si>
    <t>REASON FOR RETURN
(X) check one</t>
  </si>
  <si>
    <t>CUSTOMER RETURN</t>
  </si>
  <si>
    <t>DISCONTINUED / PRODUCT PHASE OUT</t>
  </si>
  <si>
    <t>QUALITY CONTROL</t>
  </si>
  <si>
    <t>15 Olympic Drive</t>
  </si>
  <si>
    <t>Orangeburg, NY 10962</t>
  </si>
  <si>
    <t>MIS-SHIPMENT</t>
  </si>
  <si>
    <t>OVERSTOCK</t>
  </si>
  <si>
    <t>CLOSED ACCOUNT</t>
  </si>
  <si>
    <t>COMMENTS</t>
  </si>
  <si>
    <t>Example -  Account placed an order to offset this return - PO # 123456, Retail $####.##</t>
  </si>
  <si>
    <t>STYLE NO.</t>
  </si>
  <si>
    <t>DESCRIPTION</t>
  </si>
  <si>
    <t>UPC #</t>
  </si>
  <si>
    <t>QUANTITY</t>
  </si>
  <si>
    <t>MSRP PRICE</t>
  </si>
  <si>
    <t>TOTAL RETAIL DOLLARS</t>
  </si>
  <si>
    <t>PRODUCT EXCHANGE
Y / N</t>
  </si>
  <si>
    <t>QTY. REC'D</t>
  </si>
  <si>
    <t>TERMS AND CONDITIONS</t>
  </si>
  <si>
    <t>Authorization is valid for 60 days after date of issue.</t>
  </si>
  <si>
    <t>Ship PREPAID to:</t>
  </si>
  <si>
    <t>No handling charges are accepted by Clarins.</t>
  </si>
  <si>
    <t>No credit will be issued for merchandise damaged in transit.</t>
  </si>
  <si>
    <t>This authorization covers only those items listed and authorized by our Key Account Director.</t>
  </si>
  <si>
    <t>No credit will be issued for merchandise returned in excess of authorized amounts.</t>
  </si>
  <si>
    <t>Credit will not be issued until authorized goods are received.</t>
  </si>
  <si>
    <t>123</t>
  </si>
  <si>
    <t>185</t>
  </si>
  <si>
    <t>IRMA GARZA</t>
  </si>
  <si>
    <t>2034</t>
  </si>
  <si>
    <t>ADAM BRODERICK-RIDGEFIELD</t>
  </si>
  <si>
    <t>AGNES PAWLOWSKI</t>
  </si>
  <si>
    <t>201</t>
  </si>
  <si>
    <t>CITY CHEMIST-LONG ISLAND CITY</t>
  </si>
  <si>
    <t>CITY CHEMIST-BROOKLYN</t>
  </si>
  <si>
    <t>184</t>
  </si>
  <si>
    <t>ADELA RAMIREZ</t>
  </si>
  <si>
    <t>Total Net Discount:</t>
  </si>
  <si>
    <t>Total Net Return:</t>
  </si>
  <si>
    <t>Total MSRP Retail:</t>
  </si>
  <si>
    <t>Designation</t>
  </si>
  <si>
    <r>
      <rPr>
        <b/>
        <sz val="12"/>
        <color rgb="FFFF0000"/>
        <rFont val="Aptos"/>
        <family val="2"/>
      </rPr>
      <t>DAMAGES ONLY</t>
    </r>
    <r>
      <rPr>
        <b/>
        <sz val="12"/>
        <rFont val="Aptos"/>
        <family val="2"/>
      </rPr>
      <t xml:space="preserve">
Is the retail product itself damaged, or the product carton only, or both?</t>
    </r>
  </si>
  <si>
    <t>Updated on 12/3/24</t>
  </si>
  <si>
    <t>Alignment  checked on 12/3/24</t>
  </si>
  <si>
    <t>ALEX MORRISON</t>
  </si>
  <si>
    <t>**Return template effective as of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</si>
</sst>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ptos"/>
      <family val="2"/>
    </font>
    <font>
      <b/>
      <u/>
      <sz val="8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8"/>
      <color rgb="FFFF0000"/>
      <name val="Aptos"/>
      <family val="2"/>
    </font>
    <font>
      <b/>
      <sz val="10"/>
      <color rgb="FF0000FF"/>
      <name val="Aptos"/>
      <family val="2"/>
    </font>
    <font>
      <b/>
      <sz val="8"/>
      <name val="Aptos"/>
      <family val="2"/>
    </font>
    <font>
      <sz val="12"/>
      <name val="Aptos"/>
      <family val="2"/>
    </font>
    <font>
      <b/>
      <sz val="24"/>
      <name val="Aptos"/>
      <family val="2"/>
    </font>
    <font>
      <sz val="14"/>
      <name val="Aptos"/>
      <family val="2"/>
    </font>
    <font>
      <b/>
      <sz val="14"/>
      <color rgb="FFFF0000"/>
      <name val="Aptos"/>
      <family val="2"/>
    </font>
    <font>
      <b/>
      <sz val="14"/>
      <name val="Aptos"/>
      <family val="2"/>
    </font>
    <font>
      <sz val="14"/>
      <color rgb="FF000099"/>
      <name val="Aptos"/>
      <family val="2"/>
    </font>
    <font>
      <b/>
      <sz val="26"/>
      <name val="Aptos"/>
      <family val="2"/>
    </font>
    <font>
      <b/>
      <sz val="26"/>
      <color indexed="10"/>
      <name val="Aptos"/>
      <family val="2"/>
    </font>
    <font>
      <b/>
      <sz val="12"/>
      <name val="Aptos"/>
      <family val="2"/>
    </font>
    <font>
      <b/>
      <sz val="18"/>
      <name val="Aptos"/>
      <family val="2"/>
    </font>
    <font>
      <b/>
      <sz val="16"/>
      <color rgb="FF0000FF"/>
      <name val="Aptos"/>
      <family val="2"/>
    </font>
    <font>
      <sz val="4"/>
      <name val="Aptos"/>
      <family val="2"/>
    </font>
    <font>
      <b/>
      <sz val="16"/>
      <name val="Aptos"/>
      <family val="2"/>
    </font>
    <font>
      <b/>
      <sz val="20"/>
      <color rgb="FF0000FF"/>
      <name val="Aptos"/>
      <family val="2"/>
    </font>
    <font>
      <sz val="16"/>
      <name val="Aptos"/>
      <family val="2"/>
    </font>
    <font>
      <b/>
      <sz val="12"/>
      <color rgb="FFFF0000"/>
      <name val="Aptos"/>
      <family val="2"/>
    </font>
    <font>
      <b/>
      <sz val="20"/>
      <name val="Aptos"/>
      <family val="2"/>
    </font>
    <font>
      <sz val="10"/>
      <color indexed="10"/>
      <name val="Aptos"/>
      <family val="2"/>
    </font>
    <font>
      <b/>
      <i/>
      <sz val="14"/>
      <color rgb="FFC00000"/>
      <name val="Aptos"/>
      <family val="2"/>
    </font>
    <font>
      <i/>
      <sz val="12"/>
      <name val="Aptos"/>
      <family val="2"/>
    </font>
    <font>
      <b/>
      <sz val="14"/>
      <color rgb="FF0000FF"/>
      <name val="Aptos"/>
      <family val="2"/>
    </font>
    <font>
      <sz val="11"/>
      <color rgb="FF006100"/>
      <name val="Calibri"/>
      <family val="2"/>
      <scheme val="minor"/>
    </font>
    <font>
      <b/>
      <sz val="9"/>
      <color rgb="FF0061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32" fillId="9" borderId="0" applyNumberFormat="0" applyBorder="0" applyAlignment="0" applyProtection="0"/>
  </cellStyleXfs>
  <cellXfs count="214">
    <xf numFmtId="0" fontId="0" fillId="0" borderId="0" xfId="0"/>
    <xf numFmtId="0" fontId="4" fillId="5" borderId="0" xfId="0" applyFont="1" applyFill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0" fontId="8" fillId="6" borderId="0" xfId="0" applyFont="1" applyFill="1"/>
    <xf numFmtId="0" fontId="9" fillId="0" borderId="0" xfId="0" applyFont="1"/>
    <xf numFmtId="0" fontId="10" fillId="0" borderId="0" xfId="0" applyFont="1" applyAlignment="1" applyProtection="1">
      <alignment horizontal="center" wrapText="1"/>
      <protection locked="0"/>
    </xf>
    <xf numFmtId="0" fontId="10" fillId="8" borderId="0" xfId="0" applyFont="1" applyFill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2" fontId="7" fillId="8" borderId="0" xfId="0" applyNumberFormat="1" applyFont="1" applyFill="1"/>
    <xf numFmtId="0" fontId="11" fillId="0" borderId="0" xfId="0" applyFont="1"/>
    <xf numFmtId="49" fontId="7" fillId="0" borderId="0" xfId="0" quotePrefix="1" applyNumberFormat="1" applyFont="1" applyAlignment="1" applyProtection="1">
      <alignment horizontal="left"/>
      <protection locked="0"/>
    </xf>
    <xf numFmtId="2" fontId="6" fillId="0" borderId="0" xfId="0" applyNumberFormat="1" applyFont="1"/>
    <xf numFmtId="2" fontId="7" fillId="0" borderId="0" xfId="0" applyNumberFormat="1" applyFont="1"/>
    <xf numFmtId="0" fontId="6" fillId="3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5" fillId="3" borderId="0" xfId="0" applyFont="1" applyFill="1" applyAlignment="1">
      <alignment horizontal="right"/>
    </xf>
    <xf numFmtId="0" fontId="14" fillId="3" borderId="1" xfId="0" applyFont="1" applyFill="1" applyBorder="1" applyAlignment="1">
      <alignment horizontal="left"/>
    </xf>
    <xf numFmtId="0" fontId="13" fillId="0" borderId="0" xfId="0" applyFont="1"/>
    <xf numFmtId="0" fontId="6" fillId="3" borderId="0" xfId="0" applyFont="1" applyFill="1" applyProtection="1">
      <protection locked="0"/>
    </xf>
    <xf numFmtId="0" fontId="11" fillId="3" borderId="0" xfId="0" applyFont="1" applyFill="1" applyProtection="1">
      <protection locked="0"/>
    </xf>
    <xf numFmtId="0" fontId="7" fillId="3" borderId="0" xfId="0" applyFont="1" applyFill="1"/>
    <xf numFmtId="8" fontId="14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6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0" fontId="19" fillId="3" borderId="2" xfId="0" applyFont="1" applyFill="1" applyBorder="1" applyAlignment="1" applyProtection="1">
      <alignment horizontal="right"/>
      <protection locked="0"/>
    </xf>
    <xf numFmtId="165" fontId="21" fillId="3" borderId="3" xfId="0" applyNumberFormat="1" applyFont="1" applyFill="1" applyBorder="1" applyAlignment="1">
      <alignment horizontal="center"/>
    </xf>
    <xf numFmtId="0" fontId="19" fillId="3" borderId="18" xfId="0" applyFont="1" applyFill="1" applyBorder="1" applyAlignment="1" applyProtection="1">
      <alignment horizontal="right" wrapText="1"/>
      <protection locked="0"/>
    </xf>
    <xf numFmtId="0" fontId="21" fillId="3" borderId="15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49" fontId="21" fillId="3" borderId="1" xfId="0" applyNumberFormat="1" applyFont="1" applyFill="1" applyBorder="1" applyProtection="1">
      <protection locked="0"/>
    </xf>
    <xf numFmtId="0" fontId="22" fillId="3" borderId="0" xfId="0" applyFont="1" applyFill="1" applyAlignment="1" applyProtection="1">
      <alignment vertical="top"/>
      <protection locked="0"/>
    </xf>
    <xf numFmtId="0" fontId="4" fillId="3" borderId="0" xfId="0" applyFont="1" applyFill="1"/>
    <xf numFmtId="0" fontId="22" fillId="3" borderId="0" xfId="0" applyFont="1" applyFill="1"/>
    <xf numFmtId="0" fontId="19" fillId="3" borderId="13" xfId="0" applyFont="1" applyFill="1" applyBorder="1" applyProtection="1">
      <protection locked="0"/>
    </xf>
    <xf numFmtId="0" fontId="19" fillId="3" borderId="13" xfId="0" applyFont="1" applyFill="1" applyBorder="1" applyAlignment="1" applyProtection="1">
      <alignment wrapText="1"/>
      <protection locked="0"/>
    </xf>
    <xf numFmtId="0" fontId="19" fillId="3" borderId="34" xfId="0" applyFont="1" applyFill="1" applyBorder="1" applyProtection="1">
      <protection locked="0"/>
    </xf>
    <xf numFmtId="0" fontId="22" fillId="0" borderId="0" xfId="0" applyFont="1"/>
    <xf numFmtId="0" fontId="26" fillId="3" borderId="14" xfId="0" applyFont="1" applyFill="1" applyBorder="1" applyAlignment="1" applyProtection="1">
      <alignment horizontal="center" vertical="center"/>
      <protection locked="0"/>
    </xf>
    <xf numFmtId="0" fontId="26" fillId="3" borderId="15" xfId="0" applyFont="1" applyFill="1" applyBorder="1" applyAlignment="1" applyProtection="1">
      <alignment horizontal="center" vertical="center"/>
      <protection locked="0"/>
    </xf>
    <xf numFmtId="0" fontId="19" fillId="3" borderId="14" xfId="0" applyFont="1" applyFill="1" applyBorder="1" applyProtection="1">
      <protection locked="0"/>
    </xf>
    <xf numFmtId="0" fontId="19" fillId="3" borderId="15" xfId="0" applyFont="1" applyFill="1" applyBorder="1" applyProtection="1">
      <protection locked="0"/>
    </xf>
    <xf numFmtId="0" fontId="13" fillId="3" borderId="0" xfId="0" applyFont="1" applyFill="1" applyAlignment="1" applyProtection="1">
      <alignment vertical="center" textRotation="90"/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28" fillId="3" borderId="0" xfId="0" applyFont="1" applyFill="1" applyProtection="1">
      <protection locked="0"/>
    </xf>
    <xf numFmtId="0" fontId="26" fillId="3" borderId="35" xfId="0" applyFont="1" applyFill="1" applyBorder="1" applyAlignment="1" applyProtection="1">
      <alignment horizontal="center" vertical="center"/>
      <protection locked="0"/>
    </xf>
    <xf numFmtId="0" fontId="26" fillId="3" borderId="36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26" fillId="3" borderId="0" xfId="0" applyFont="1" applyFill="1" applyAlignment="1" applyProtection="1">
      <alignment horizontal="center" vertical="center"/>
      <protection locked="0"/>
    </xf>
    <xf numFmtId="0" fontId="29" fillId="0" borderId="0" xfId="0" applyFont="1"/>
    <xf numFmtId="0" fontId="30" fillId="3" borderId="56" xfId="0" applyFont="1" applyFill="1" applyBorder="1" applyAlignment="1">
      <alignment vertical="center"/>
    </xf>
    <xf numFmtId="0" fontId="31" fillId="3" borderId="57" xfId="0" applyFont="1" applyFill="1" applyBorder="1" applyAlignment="1">
      <alignment vertical="center"/>
    </xf>
    <xf numFmtId="0" fontId="31" fillId="3" borderId="58" xfId="0" applyFont="1" applyFill="1" applyBorder="1" applyAlignment="1">
      <alignment vertical="center"/>
    </xf>
    <xf numFmtId="0" fontId="29" fillId="3" borderId="0" xfId="0" applyFont="1" applyFill="1"/>
    <xf numFmtId="0" fontId="19" fillId="7" borderId="54" xfId="0" applyFont="1" applyFill="1" applyBorder="1" applyAlignment="1" applyProtection="1">
      <alignment horizontal="center" wrapText="1"/>
      <protection locked="0"/>
    </xf>
    <xf numFmtId="0" fontId="19" fillId="7" borderId="50" xfId="0" applyFont="1" applyFill="1" applyBorder="1" applyAlignment="1" applyProtection="1">
      <alignment horizontal="center" wrapText="1"/>
      <protection locked="0"/>
    </xf>
    <xf numFmtId="0" fontId="19" fillId="7" borderId="39" xfId="0" applyFont="1" applyFill="1" applyBorder="1" applyAlignment="1" applyProtection="1">
      <alignment horizontal="center" wrapText="1"/>
      <protection locked="0"/>
    </xf>
    <xf numFmtId="0" fontId="19" fillId="7" borderId="55" xfId="0" applyFont="1" applyFill="1" applyBorder="1" applyAlignment="1" applyProtection="1">
      <alignment horizontal="center" wrapText="1"/>
      <protection locked="0"/>
    </xf>
    <xf numFmtId="0" fontId="19" fillId="7" borderId="50" xfId="0" applyFont="1" applyFill="1" applyBorder="1" applyAlignment="1" applyProtection="1">
      <alignment wrapText="1"/>
      <protection locked="0"/>
    </xf>
    <xf numFmtId="0" fontId="19" fillId="7" borderId="54" xfId="0" applyFont="1" applyFill="1" applyBorder="1" applyAlignment="1">
      <alignment horizontal="center" wrapText="1"/>
    </xf>
    <xf numFmtId="0" fontId="19" fillId="7" borderId="47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11" fillId="0" borderId="51" xfId="0" applyFont="1" applyBorder="1" applyAlignment="1" applyProtection="1">
      <alignment horizontal="left"/>
      <protection locked="0"/>
    </xf>
    <xf numFmtId="1" fontId="11" fillId="0" borderId="43" xfId="0" applyNumberFormat="1" applyFont="1" applyBorder="1" applyAlignment="1" applyProtection="1">
      <alignment horizontal="left"/>
      <protection locked="0"/>
    </xf>
    <xf numFmtId="0" fontId="11" fillId="0" borderId="51" xfId="0" applyFont="1" applyBorder="1" applyAlignment="1" applyProtection="1">
      <alignment horizontal="center"/>
      <protection locked="0"/>
    </xf>
    <xf numFmtId="44" fontId="11" fillId="0" borderId="42" xfId="0" applyNumberFormat="1" applyFont="1" applyBorder="1" applyAlignment="1" applyProtection="1">
      <alignment horizontal="center"/>
      <protection locked="0"/>
    </xf>
    <xf numFmtId="44" fontId="11" fillId="0" borderId="42" xfId="0" applyNumberFormat="1" applyFont="1" applyBorder="1" applyAlignment="1">
      <alignment horizontal="right"/>
    </xf>
    <xf numFmtId="0" fontId="11" fillId="7" borderId="52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left"/>
      <protection locked="0"/>
    </xf>
    <xf numFmtId="1" fontId="11" fillId="0" borderId="3" xfId="0" applyNumberFormat="1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44" fontId="11" fillId="0" borderId="22" xfId="0" applyNumberFormat="1" applyFont="1" applyBorder="1" applyAlignment="1" applyProtection="1">
      <alignment horizontal="center"/>
      <protection locked="0"/>
    </xf>
    <xf numFmtId="0" fontId="11" fillId="7" borderId="15" xfId="0" applyFont="1" applyFill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left"/>
      <protection locked="0"/>
    </xf>
    <xf numFmtId="1" fontId="11" fillId="0" borderId="41" xfId="0" applyNumberFormat="1" applyFont="1" applyBorder="1" applyAlignment="1" applyProtection="1">
      <alignment horizontal="left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44" fontId="11" fillId="0" borderId="44" xfId="0" applyNumberFormat="1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center"/>
      <protection locked="0"/>
    </xf>
    <xf numFmtId="0" fontId="11" fillId="7" borderId="49" xfId="0" applyFont="1" applyFill="1" applyBorder="1" applyAlignment="1" applyProtection="1">
      <alignment horizontal="center"/>
      <protection locked="0"/>
    </xf>
    <xf numFmtId="0" fontId="11" fillId="3" borderId="39" xfId="0" applyFont="1" applyFill="1" applyBorder="1" applyAlignment="1" applyProtection="1">
      <alignment horizontal="left"/>
      <protection locked="0"/>
    </xf>
    <xf numFmtId="1" fontId="11" fillId="3" borderId="39" xfId="0" applyNumberFormat="1" applyFont="1" applyFill="1" applyBorder="1" applyAlignment="1" applyProtection="1">
      <alignment horizontal="left"/>
      <protection locked="0"/>
    </xf>
    <xf numFmtId="0" fontId="26" fillId="4" borderId="39" xfId="0" applyFont="1" applyFill="1" applyBorder="1" applyAlignment="1" applyProtection="1">
      <alignment horizontal="center"/>
      <protection locked="0"/>
    </xf>
    <xf numFmtId="44" fontId="26" fillId="4" borderId="50" xfId="0" applyNumberFormat="1" applyFont="1" applyFill="1" applyBorder="1" applyAlignment="1" applyProtection="1">
      <alignment horizontal="center"/>
      <protection locked="0"/>
    </xf>
    <xf numFmtId="44" fontId="26" fillId="4" borderId="50" xfId="0" applyNumberFormat="1" applyFont="1" applyFill="1" applyBorder="1" applyAlignment="1" applyProtection="1">
      <alignment horizontal="right"/>
      <protection locked="0"/>
    </xf>
    <xf numFmtId="0" fontId="11" fillId="3" borderId="39" xfId="0" applyFont="1" applyFill="1" applyBorder="1" applyAlignment="1" applyProtection="1">
      <alignment horizontal="center"/>
      <protection locked="0"/>
    </xf>
    <xf numFmtId="0" fontId="19" fillId="2" borderId="24" xfId="0" applyFont="1" applyFill="1" applyBorder="1"/>
    <xf numFmtId="0" fontId="11" fillId="3" borderId="25" xfId="0" applyFont="1" applyFill="1" applyBorder="1" applyProtection="1">
      <protection locked="0"/>
    </xf>
    <xf numFmtId="0" fontId="11" fillId="2" borderId="24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164" fontId="19" fillId="2" borderId="19" xfId="0" applyNumberFormat="1" applyFont="1" applyFill="1" applyBorder="1" applyAlignment="1" applyProtection="1">
      <alignment horizontal="center"/>
      <protection locked="0"/>
    </xf>
    <xf numFmtId="0" fontId="19" fillId="2" borderId="17" xfId="0" applyFont="1" applyFill="1" applyBorder="1" applyProtection="1">
      <protection locked="0"/>
    </xf>
    <xf numFmtId="164" fontId="19" fillId="2" borderId="19" xfId="0" applyNumberFormat="1" applyFont="1" applyFill="1" applyBorder="1" applyAlignment="1">
      <alignment horizontal="center"/>
    </xf>
    <xf numFmtId="0" fontId="19" fillId="7" borderId="17" xfId="0" applyFont="1" applyFill="1" applyBorder="1" applyProtection="1">
      <protection locked="0"/>
    </xf>
    <xf numFmtId="164" fontId="19" fillId="7" borderId="20" xfId="0" applyNumberFormat="1" applyFont="1" applyFill="1" applyBorder="1" applyAlignment="1">
      <alignment horizontal="center"/>
    </xf>
    <xf numFmtId="0" fontId="33" fillId="9" borderId="0" xfId="2" applyFont="1" applyProtection="1">
      <protection locked="0"/>
    </xf>
    <xf numFmtId="0" fontId="19" fillId="2" borderId="38" xfId="0" applyFont="1" applyFill="1" applyBorder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9" fillId="2" borderId="5" xfId="0" applyFont="1" applyFill="1" applyBorder="1" applyAlignment="1" applyProtection="1">
      <alignment horizontal="left"/>
      <protection locked="0"/>
    </xf>
    <xf numFmtId="0" fontId="19" fillId="2" borderId="21" xfId="0" applyFont="1" applyFill="1" applyBorder="1" applyAlignment="1" applyProtection="1">
      <alignment horizontal="left"/>
      <protection locked="0"/>
    </xf>
    <xf numFmtId="0" fontId="19" fillId="2" borderId="10" xfId="0" applyFont="1" applyFill="1" applyBorder="1" applyAlignment="1" applyProtection="1">
      <alignment horizontal="left"/>
      <protection locked="0"/>
    </xf>
    <xf numFmtId="0" fontId="19" fillId="2" borderId="11" xfId="0" applyFont="1" applyFill="1" applyBorder="1" applyAlignment="1" applyProtection="1">
      <alignment horizontal="left"/>
      <protection locked="0"/>
    </xf>
    <xf numFmtId="0" fontId="14" fillId="3" borderId="40" xfId="0" applyFont="1" applyFill="1" applyBorder="1" applyAlignment="1" applyProtection="1">
      <alignment horizontal="center"/>
      <protection locked="0"/>
    </xf>
    <xf numFmtId="0" fontId="14" fillId="3" borderId="39" xfId="0" applyFont="1" applyFill="1" applyBorder="1" applyAlignment="1" applyProtection="1">
      <alignment horizontal="center"/>
      <protection locked="0"/>
    </xf>
    <xf numFmtId="0" fontId="14" fillId="3" borderId="46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 textRotation="90"/>
      <protection locked="0"/>
    </xf>
    <xf numFmtId="0" fontId="15" fillId="3" borderId="26" xfId="0" applyFont="1" applyFill="1" applyBorder="1" applyAlignment="1" applyProtection="1">
      <alignment horizontal="center" vertical="center" textRotation="90"/>
      <protection locked="0"/>
    </xf>
    <xf numFmtId="0" fontId="15" fillId="3" borderId="4" xfId="0" applyFont="1" applyFill="1" applyBorder="1" applyAlignment="1" applyProtection="1">
      <alignment horizontal="center" vertical="center" textRotation="90"/>
      <protection locked="0"/>
    </xf>
    <xf numFmtId="0" fontId="15" fillId="3" borderId="5" xfId="0" applyFont="1" applyFill="1" applyBorder="1" applyAlignment="1" applyProtection="1">
      <alignment horizontal="center" vertical="center" textRotation="90"/>
      <protection locked="0"/>
    </xf>
    <xf numFmtId="0" fontId="15" fillId="3" borderId="9" xfId="0" applyFont="1" applyFill="1" applyBorder="1" applyAlignment="1" applyProtection="1">
      <alignment horizontal="center" vertical="center" textRotation="90"/>
      <protection locked="0"/>
    </xf>
    <xf numFmtId="0" fontId="15" fillId="3" borderId="11" xfId="0" applyFont="1" applyFill="1" applyBorder="1" applyAlignment="1" applyProtection="1">
      <alignment horizontal="center" vertical="center" textRotation="90"/>
      <protection locked="0"/>
    </xf>
    <xf numFmtId="0" fontId="19" fillId="3" borderId="45" xfId="0" applyFont="1" applyFill="1" applyBorder="1" applyAlignment="1" applyProtection="1">
      <alignment horizontal="left"/>
      <protection locked="0"/>
    </xf>
    <xf numFmtId="0" fontId="19" fillId="3" borderId="35" xfId="0" applyFont="1" applyFill="1" applyBorder="1" applyAlignment="1" applyProtection="1">
      <alignment horizontal="left"/>
      <protection locked="0"/>
    </xf>
    <xf numFmtId="0" fontId="11" fillId="3" borderId="35" xfId="0" applyFont="1" applyFill="1" applyBorder="1" applyAlignment="1" applyProtection="1">
      <alignment horizontal="left"/>
      <protection locked="0"/>
    </xf>
    <xf numFmtId="0" fontId="11" fillId="3" borderId="36" xfId="0" applyFont="1" applyFill="1" applyBorder="1" applyAlignment="1" applyProtection="1">
      <alignment horizontal="left"/>
      <protection locked="0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13" fillId="3" borderId="23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 applyProtection="1">
      <alignment horizontal="lef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0" fontId="19" fillId="3" borderId="31" xfId="0" applyFont="1" applyFill="1" applyBorder="1" applyAlignment="1" applyProtection="1">
      <alignment horizontal="left"/>
      <protection locked="0"/>
    </xf>
    <xf numFmtId="0" fontId="19" fillId="3" borderId="13" xfId="0" applyFont="1" applyFill="1" applyBorder="1" applyAlignment="1" applyProtection="1">
      <alignment horizontal="left"/>
      <protection locked="0"/>
    </xf>
    <xf numFmtId="0" fontId="19" fillId="3" borderId="3" xfId="0" applyFont="1" applyFill="1" applyBorder="1" applyAlignment="1" applyProtection="1">
      <alignment horizontal="left"/>
      <protection locked="0"/>
    </xf>
    <xf numFmtId="0" fontId="19" fillId="3" borderId="14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9" fillId="2" borderId="9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19" fillId="3" borderId="27" xfId="0" applyFont="1" applyFill="1" applyBorder="1" applyAlignment="1" applyProtection="1">
      <alignment horizontal="center" vertical="center" wrapText="1"/>
      <protection locked="0"/>
    </xf>
    <xf numFmtId="0" fontId="19" fillId="3" borderId="28" xfId="0" applyFont="1" applyFill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7" fillId="3" borderId="27" xfId="0" applyFont="1" applyFill="1" applyBorder="1" applyAlignment="1" applyProtection="1">
      <alignment horizontal="right" vertical="center"/>
      <protection locked="0"/>
    </xf>
    <xf numFmtId="0" fontId="17" fillId="3" borderId="28" xfId="0" applyFont="1" applyFill="1" applyBorder="1" applyAlignment="1" applyProtection="1">
      <alignment horizontal="right" vertical="center"/>
      <protection locked="0"/>
    </xf>
    <xf numFmtId="0" fontId="17" fillId="3" borderId="29" xfId="0" applyFont="1" applyFill="1" applyBorder="1" applyAlignment="1" applyProtection="1">
      <alignment horizontal="right" vertical="center"/>
      <protection locked="0"/>
    </xf>
    <xf numFmtId="0" fontId="18" fillId="3" borderId="24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30" xfId="0" applyFont="1" applyFill="1" applyBorder="1" applyAlignment="1">
      <alignment horizontal="left" vertical="center"/>
    </xf>
    <xf numFmtId="0" fontId="11" fillId="0" borderId="42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3" xfId="0" applyFont="1" applyBorder="1" applyAlignment="1" applyProtection="1">
      <alignment horizontal="left"/>
      <protection locked="0"/>
    </xf>
    <xf numFmtId="0" fontId="11" fillId="3" borderId="32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21" fillId="3" borderId="33" xfId="0" applyFont="1" applyFill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/>
    </xf>
    <xf numFmtId="0" fontId="21" fillId="3" borderId="30" xfId="0" applyFont="1" applyFill="1" applyBorder="1" applyAlignment="1">
      <alignment horizontal="left" vertical="top"/>
    </xf>
    <xf numFmtId="0" fontId="19" fillId="3" borderId="32" xfId="0" applyFont="1" applyFill="1" applyBorder="1" applyAlignment="1" applyProtection="1">
      <alignment horizontal="left" vertical="center"/>
      <protection locked="0"/>
    </xf>
    <xf numFmtId="0" fontId="19" fillId="3" borderId="7" xfId="0" applyFont="1" applyFill="1" applyBorder="1" applyAlignment="1" applyProtection="1">
      <alignment horizontal="left" vertical="center"/>
      <protection locked="0"/>
    </xf>
    <xf numFmtId="0" fontId="19" fillId="3" borderId="8" xfId="0" applyFont="1" applyFill="1" applyBorder="1" applyAlignment="1" applyProtection="1">
      <alignment horizontal="left" vertical="center"/>
      <protection locked="0"/>
    </xf>
    <xf numFmtId="0" fontId="19" fillId="7" borderId="50" xfId="0" applyFont="1" applyFill="1" applyBorder="1" applyAlignment="1" applyProtection="1">
      <alignment horizontal="center" wrapText="1"/>
      <protection locked="0"/>
    </xf>
    <xf numFmtId="0" fontId="19" fillId="7" borderId="39" xfId="0" applyFont="1" applyFill="1" applyBorder="1" applyAlignment="1" applyProtection="1">
      <alignment horizontal="center" wrapText="1"/>
      <protection locked="0"/>
    </xf>
    <xf numFmtId="0" fontId="19" fillId="7" borderId="55" xfId="0" applyFont="1" applyFill="1" applyBorder="1" applyAlignment="1" applyProtection="1">
      <alignment horizontal="center" wrapText="1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24" fillId="3" borderId="37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center"/>
      <protection locked="0"/>
    </xf>
    <xf numFmtId="0" fontId="31" fillId="3" borderId="38" xfId="0" applyFont="1" applyFill="1" applyBorder="1" applyAlignment="1" applyProtection="1">
      <alignment horizontal="left" vertical="center" wrapText="1"/>
      <protection locked="0"/>
    </xf>
    <xf numFmtId="0" fontId="31" fillId="3" borderId="0" xfId="0" applyFont="1" applyFill="1" applyAlignment="1" applyProtection="1">
      <alignment horizontal="left" vertical="center" wrapText="1"/>
      <protection locked="0"/>
    </xf>
    <xf numFmtId="0" fontId="31" fillId="3" borderId="5" xfId="0" applyFont="1" applyFill="1" applyBorder="1" applyAlignment="1" applyProtection="1">
      <alignment horizontal="left" vertical="center" wrapText="1"/>
      <protection locked="0"/>
    </xf>
    <xf numFmtId="0" fontId="31" fillId="3" borderId="21" xfId="0" applyFont="1" applyFill="1" applyBorder="1" applyAlignment="1" applyProtection="1">
      <alignment horizontal="left" vertical="center" wrapText="1"/>
      <protection locked="0"/>
    </xf>
    <xf numFmtId="0" fontId="31" fillId="3" borderId="10" xfId="0" applyFont="1" applyFill="1" applyBorder="1" applyAlignment="1" applyProtection="1">
      <alignment horizontal="left" vertical="center" wrapText="1"/>
      <protection locked="0"/>
    </xf>
    <xf numFmtId="0" fontId="31" fillId="3" borderId="11" xfId="0" applyFont="1" applyFill="1" applyBorder="1" applyAlignment="1" applyProtection="1">
      <alignment horizontal="left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textRotation="90"/>
      <protection locked="0"/>
    </xf>
    <xf numFmtId="0" fontId="23" fillId="3" borderId="26" xfId="0" applyFont="1" applyFill="1" applyBorder="1" applyAlignment="1" applyProtection="1">
      <alignment horizontal="center" vertical="center" textRotation="90"/>
      <protection locked="0"/>
    </xf>
    <xf numFmtId="0" fontId="23" fillId="3" borderId="4" xfId="0" applyFont="1" applyFill="1" applyBorder="1" applyAlignment="1" applyProtection="1">
      <alignment horizontal="center" vertical="center" textRotation="90"/>
      <protection locked="0"/>
    </xf>
    <xf numFmtId="0" fontId="23" fillId="3" borderId="5" xfId="0" applyFont="1" applyFill="1" applyBorder="1" applyAlignment="1" applyProtection="1">
      <alignment horizontal="center" vertical="center" textRotation="90"/>
      <protection locked="0"/>
    </xf>
    <xf numFmtId="0" fontId="23" fillId="3" borderId="9" xfId="0" applyFont="1" applyFill="1" applyBorder="1" applyAlignment="1" applyProtection="1">
      <alignment horizontal="center" vertical="center" textRotation="90"/>
      <protection locked="0"/>
    </xf>
    <xf numFmtId="0" fontId="23" fillId="3" borderId="11" xfId="0" applyFont="1" applyFill="1" applyBorder="1" applyAlignment="1" applyProtection="1">
      <alignment horizontal="center" vertical="center" textRotation="90"/>
      <protection locked="0"/>
    </xf>
    <xf numFmtId="0" fontId="11" fillId="0" borderId="29" xfId="0" applyFont="1" applyBorder="1" applyAlignment="1" applyProtection="1">
      <alignment horizontal="left"/>
      <protection locked="0"/>
    </xf>
    <xf numFmtId="0" fontId="11" fillId="0" borderId="51" xfId="0" applyFont="1" applyBorder="1" applyAlignment="1" applyProtection="1">
      <alignment horizontal="left"/>
      <protection locked="0"/>
    </xf>
    <xf numFmtId="0" fontId="19" fillId="7" borderId="53" xfId="0" applyFont="1" applyFill="1" applyBorder="1" applyAlignment="1" applyProtection="1">
      <alignment horizontal="center" wrapText="1"/>
      <protection locked="0"/>
    </xf>
    <xf numFmtId="0" fontId="19" fillId="7" borderId="54" xfId="0" applyFont="1" applyFill="1" applyBorder="1" applyAlignment="1" applyProtection="1">
      <alignment horizontal="center" wrapText="1"/>
      <protection locked="0"/>
    </xf>
    <xf numFmtId="0" fontId="19" fillId="2" borderId="23" xfId="0" applyFont="1" applyFill="1" applyBorder="1"/>
    <xf numFmtId="0" fontId="19" fillId="2" borderId="24" xfId="0" applyFont="1" applyFill="1" applyBorder="1"/>
    <xf numFmtId="0" fontId="11" fillId="2" borderId="24" xfId="0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0" fontId="11" fillId="0" borderId="37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48" xfId="0" applyFont="1" applyBorder="1" applyAlignment="1" applyProtection="1">
      <alignment horizontal="left"/>
      <protection locked="0"/>
    </xf>
  </cellXfs>
  <cellStyles count="3">
    <cellStyle name="Good" xfId="2" builtinId="26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193253</xdr:colOff>
      <xdr:row>0</xdr:row>
      <xdr:rowOff>228124</xdr:rowOff>
    </xdr:from>
    <xdr:to>
      <xdr:col>11</xdr:col>
      <xdr:colOff>1794725</xdr:colOff>
      <xdr:row>0</xdr:row>
      <xdr:rowOff>1146334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6784" y="228124"/>
          <a:ext cx="8090379" cy="91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16"/>
  <sheetViews>
    <sheetView zoomScaleNormal="100" workbookViewId="0">
      <pane ySplit="3" topLeftCell="A4" activePane="bottomLeft" state="frozen"/>
      <selection pane="bottomLeft"/>
    </sheetView>
  </sheetViews>
  <sheetFormatPr defaultColWidth="8.85546875" defaultRowHeight="13.5" x14ac:dyDescent="0.25"/>
  <cols>
    <col min="1" max="1" width="12.7109375" style="3" bestFit="1" customWidth="1"/>
    <col min="2" max="2" width="8.85546875" style="3"/>
    <col min="3" max="3" width="2.85546875" style="3" customWidth="1"/>
    <col min="4" max="4" width="8.85546875" style="3"/>
    <col min="5" max="5" width="9.140625" style="3" bestFit="1" customWidth="1"/>
    <col min="6" max="6" width="7.7109375" style="3" bestFit="1" customWidth="1"/>
    <col min="7" max="7" width="16.28515625" style="3" bestFit="1" customWidth="1"/>
    <col min="8" max="8" width="25.28515625" style="3" bestFit="1" customWidth="1"/>
    <col min="9" max="9" width="26.7109375" style="3" bestFit="1" customWidth="1"/>
    <col min="10" max="10" width="12.85546875" style="3" bestFit="1" customWidth="1"/>
    <col min="11" max="12" width="2.85546875" style="3" customWidth="1"/>
    <col min="13" max="13" width="8.85546875" style="3"/>
    <col min="14" max="14" width="11.7109375" style="3" customWidth="1"/>
    <col min="15" max="15" width="6.28515625" style="3" bestFit="1" customWidth="1"/>
    <col min="16" max="17" width="8.85546875" style="3"/>
    <col min="18" max="18" width="9.140625" style="4" bestFit="1" customWidth="1"/>
    <col min="19" max="19" width="9.140625" style="4" customWidth="1"/>
    <col min="20" max="20" width="6.140625" style="4" bestFit="1" customWidth="1"/>
    <col min="21" max="21" width="8" style="4" bestFit="1" customWidth="1"/>
    <col min="22" max="22" width="25.28515625" style="4" bestFit="1" customWidth="1"/>
    <col min="23" max="23" width="29.28515625" style="4" bestFit="1" customWidth="1"/>
    <col min="24" max="24" width="14.85546875" style="4" bestFit="1" customWidth="1"/>
    <col min="25" max="27" width="8.85546875" style="4"/>
    <col min="28" max="16384" width="8.85546875" style="3"/>
  </cols>
  <sheetData>
    <row r="1" spans="1:31" x14ac:dyDescent="0.25">
      <c r="A1" s="1" t="s">
        <v>0</v>
      </c>
      <c r="B1" s="2"/>
    </row>
    <row r="2" spans="1:31" x14ac:dyDescent="0.25">
      <c r="A2" s="5" t="s">
        <v>241</v>
      </c>
      <c r="B2" s="2"/>
      <c r="E2" s="6" t="s">
        <v>242</v>
      </c>
      <c r="G2" s="6"/>
    </row>
    <row r="3" spans="1:31" ht="34.5" x14ac:dyDescent="0.25">
      <c r="A3" s="7" t="s">
        <v>1</v>
      </c>
      <c r="B3" s="7" t="s">
        <v>2</v>
      </c>
      <c r="C3" s="7"/>
      <c r="D3" s="7"/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/>
      <c r="M3" s="7"/>
      <c r="N3" s="7" t="s">
        <v>10</v>
      </c>
      <c r="P3" s="7" t="s">
        <v>11</v>
      </c>
      <c r="R3" s="7" t="s">
        <v>3</v>
      </c>
      <c r="S3" s="8" t="s">
        <v>12</v>
      </c>
      <c r="T3" s="7" t="s">
        <v>13</v>
      </c>
      <c r="U3" s="7" t="s">
        <v>14</v>
      </c>
      <c r="V3" s="7" t="s">
        <v>6</v>
      </c>
      <c r="W3" s="7" t="s">
        <v>7</v>
      </c>
      <c r="X3" s="7" t="s">
        <v>239</v>
      </c>
      <c r="Y3" s="7"/>
      <c r="Z3" s="7"/>
      <c r="AA3" s="7"/>
      <c r="AB3" s="7"/>
      <c r="AC3" s="7"/>
      <c r="AD3" s="7"/>
      <c r="AE3" s="7"/>
    </row>
    <row r="4" spans="1:31" x14ac:dyDescent="0.25">
      <c r="A4" s="9" t="s">
        <v>15</v>
      </c>
      <c r="B4" s="9" t="s">
        <v>28</v>
      </c>
      <c r="C4" s="10"/>
      <c r="D4" s="10"/>
      <c r="E4" s="11" t="s">
        <v>16</v>
      </c>
      <c r="F4" s="10" t="s">
        <v>17</v>
      </c>
      <c r="G4" s="10" t="s">
        <v>18</v>
      </c>
      <c r="H4" s="10" t="s">
        <v>19</v>
      </c>
      <c r="I4" s="10" t="s">
        <v>19</v>
      </c>
      <c r="J4" s="10" t="s">
        <v>20</v>
      </c>
      <c r="K4" s="10" t="s">
        <v>21</v>
      </c>
      <c r="L4" s="10"/>
      <c r="M4" s="10"/>
      <c r="N4" s="11" t="s">
        <v>22</v>
      </c>
      <c r="P4" s="11" t="s">
        <v>23</v>
      </c>
      <c r="R4" s="4" t="s">
        <v>16</v>
      </c>
      <c r="S4" s="12">
        <v>0.5</v>
      </c>
      <c r="T4" s="4">
        <v>35809</v>
      </c>
      <c r="U4" s="4">
        <v>100</v>
      </c>
      <c r="V4" s="4" t="s">
        <v>19</v>
      </c>
      <c r="W4" s="4" t="s">
        <v>19</v>
      </c>
      <c r="X4" s="4" t="s">
        <v>26</v>
      </c>
    </row>
    <row r="5" spans="1:31" x14ac:dyDescent="0.25">
      <c r="A5" s="9" t="s">
        <v>27</v>
      </c>
      <c r="B5" s="9" t="s">
        <v>40</v>
      </c>
      <c r="C5" s="10"/>
      <c r="D5" s="10"/>
      <c r="E5" s="11" t="s">
        <v>29</v>
      </c>
      <c r="F5" s="10" t="s">
        <v>30</v>
      </c>
      <c r="G5" s="10" t="s">
        <v>31</v>
      </c>
      <c r="H5" s="10" t="s">
        <v>32</v>
      </c>
      <c r="I5" s="10" t="s">
        <v>32</v>
      </c>
      <c r="J5" s="10" t="s">
        <v>33</v>
      </c>
      <c r="K5" s="10" t="s">
        <v>34</v>
      </c>
      <c r="L5" s="10"/>
      <c r="M5" s="10"/>
      <c r="N5" s="11" t="s">
        <v>35</v>
      </c>
      <c r="P5" s="11" t="s">
        <v>36</v>
      </c>
      <c r="R5" s="4" t="s">
        <v>29</v>
      </c>
      <c r="S5" s="12">
        <v>0.5</v>
      </c>
      <c r="T5" s="4">
        <v>12000</v>
      </c>
      <c r="U5" s="4">
        <v>100</v>
      </c>
      <c r="V5" s="4" t="s">
        <v>32</v>
      </c>
      <c r="W5" s="4" t="s">
        <v>32</v>
      </c>
      <c r="X5" s="4" t="s">
        <v>26</v>
      </c>
    </row>
    <row r="6" spans="1:31" x14ac:dyDescent="0.25">
      <c r="A6" s="9" t="s">
        <v>39</v>
      </c>
      <c r="B6" s="9" t="s">
        <v>46</v>
      </c>
      <c r="C6" s="10"/>
      <c r="D6" s="10"/>
      <c r="E6" s="11" t="s">
        <v>43</v>
      </c>
      <c r="F6" s="10" t="s">
        <v>17</v>
      </c>
      <c r="G6" s="10" t="s">
        <v>18</v>
      </c>
      <c r="H6" s="10" t="s">
        <v>38</v>
      </c>
      <c r="I6" s="10" t="s">
        <v>44</v>
      </c>
      <c r="J6" s="10" t="s">
        <v>47</v>
      </c>
      <c r="K6" s="10" t="s">
        <v>34</v>
      </c>
      <c r="L6" s="10"/>
      <c r="M6" s="10"/>
      <c r="N6" s="11"/>
      <c r="P6" s="11" t="s">
        <v>42</v>
      </c>
      <c r="R6" s="4" t="s">
        <v>43</v>
      </c>
      <c r="S6" s="12">
        <v>0.5</v>
      </c>
      <c r="T6" s="4">
        <v>35800</v>
      </c>
      <c r="U6" s="4">
        <v>200</v>
      </c>
      <c r="V6" s="4" t="s">
        <v>38</v>
      </c>
      <c r="W6" s="4" t="s">
        <v>44</v>
      </c>
      <c r="X6" s="4" t="s">
        <v>26</v>
      </c>
    </row>
    <row r="7" spans="1:31" x14ac:dyDescent="0.25">
      <c r="A7" s="9" t="s">
        <v>45</v>
      </c>
      <c r="B7" s="9" t="s">
        <v>49</v>
      </c>
      <c r="C7" s="10"/>
      <c r="D7" s="10"/>
      <c r="E7" s="11" t="s">
        <v>37</v>
      </c>
      <c r="F7" s="10" t="s">
        <v>17</v>
      </c>
      <c r="G7" s="10" t="s">
        <v>18</v>
      </c>
      <c r="H7" s="10" t="s">
        <v>38</v>
      </c>
      <c r="I7" s="10" t="s">
        <v>229</v>
      </c>
      <c r="J7" s="10" t="s">
        <v>41</v>
      </c>
      <c r="K7" s="10" t="s">
        <v>34</v>
      </c>
      <c r="L7" s="10"/>
      <c r="M7" s="10"/>
      <c r="N7" s="10"/>
      <c r="R7" s="4" t="s">
        <v>37</v>
      </c>
      <c r="S7" s="12">
        <v>0.5</v>
      </c>
      <c r="T7" s="4">
        <v>35800</v>
      </c>
      <c r="U7" s="4">
        <v>100</v>
      </c>
      <c r="V7" s="4" t="s">
        <v>38</v>
      </c>
      <c r="W7" s="4" t="s">
        <v>229</v>
      </c>
      <c r="X7" s="4" t="s">
        <v>26</v>
      </c>
    </row>
    <row r="8" spans="1:31" x14ac:dyDescent="0.25">
      <c r="A8" s="9" t="s">
        <v>48</v>
      </c>
      <c r="B8" s="9" t="s">
        <v>55</v>
      </c>
      <c r="C8" s="10"/>
      <c r="D8" s="10"/>
      <c r="E8" s="11" t="s">
        <v>24</v>
      </c>
      <c r="F8" s="10" t="s">
        <v>50</v>
      </c>
      <c r="G8" s="10" t="s">
        <v>51</v>
      </c>
      <c r="H8" s="10" t="s">
        <v>25</v>
      </c>
      <c r="I8" s="10" t="s">
        <v>25</v>
      </c>
      <c r="J8" s="10" t="s">
        <v>52</v>
      </c>
      <c r="K8" s="10" t="s">
        <v>53</v>
      </c>
      <c r="L8" s="10"/>
      <c r="M8" s="10"/>
      <c r="N8" s="10"/>
      <c r="R8" s="4" t="s">
        <v>24</v>
      </c>
      <c r="S8" s="12">
        <v>0.4</v>
      </c>
      <c r="T8" s="4">
        <v>12500</v>
      </c>
      <c r="U8" s="4">
        <v>202</v>
      </c>
      <c r="V8" s="4" t="s">
        <v>25</v>
      </c>
      <c r="W8" s="4" t="s">
        <v>25</v>
      </c>
      <c r="X8" s="4" t="s">
        <v>26</v>
      </c>
    </row>
    <row r="9" spans="1:31" x14ac:dyDescent="0.25">
      <c r="A9" s="9" t="s">
        <v>54</v>
      </c>
      <c r="B9" s="9" t="s">
        <v>58</v>
      </c>
      <c r="C9" s="10"/>
      <c r="D9" s="10"/>
      <c r="E9" s="11" t="s">
        <v>59</v>
      </c>
      <c r="F9" s="10" t="s">
        <v>17</v>
      </c>
      <c r="G9" s="10" t="s">
        <v>18</v>
      </c>
      <c r="H9" s="10" t="s">
        <v>60</v>
      </c>
      <c r="I9" s="10" t="s">
        <v>60</v>
      </c>
      <c r="J9" s="10" t="s">
        <v>20</v>
      </c>
      <c r="K9" s="10" t="s">
        <v>21</v>
      </c>
      <c r="L9" s="10"/>
      <c r="M9" s="10"/>
      <c r="N9" s="10"/>
      <c r="R9" s="4" t="s">
        <v>59</v>
      </c>
      <c r="S9" s="12">
        <v>0.4</v>
      </c>
      <c r="T9" s="4">
        <v>12750</v>
      </c>
      <c r="U9" s="4">
        <v>100</v>
      </c>
      <c r="V9" s="4" t="s">
        <v>60</v>
      </c>
      <c r="W9" s="4" t="s">
        <v>60</v>
      </c>
      <c r="X9" s="4" t="s">
        <v>26</v>
      </c>
    </row>
    <row r="10" spans="1:31" x14ac:dyDescent="0.25">
      <c r="A10" s="9" t="s">
        <v>57</v>
      </c>
      <c r="B10" s="9" t="s">
        <v>62</v>
      </c>
      <c r="C10" s="10"/>
      <c r="D10" s="10"/>
      <c r="E10" s="11" t="s">
        <v>76</v>
      </c>
      <c r="F10" s="10" t="s">
        <v>77</v>
      </c>
      <c r="G10" s="10" t="s">
        <v>78</v>
      </c>
      <c r="H10" s="10" t="s">
        <v>79</v>
      </c>
      <c r="I10" s="10" t="s">
        <v>79</v>
      </c>
      <c r="J10" s="10" t="s">
        <v>80</v>
      </c>
      <c r="K10" s="10" t="s">
        <v>81</v>
      </c>
      <c r="L10" s="10"/>
      <c r="M10" s="10"/>
      <c r="N10" s="10"/>
      <c r="R10" s="4" t="s">
        <v>76</v>
      </c>
      <c r="S10" s="12">
        <v>0.5</v>
      </c>
      <c r="T10" s="4">
        <v>139101</v>
      </c>
      <c r="U10" s="4">
        <v>100</v>
      </c>
      <c r="V10" s="4" t="s">
        <v>79</v>
      </c>
      <c r="W10" s="4" t="s">
        <v>79</v>
      </c>
      <c r="X10" s="4" t="s">
        <v>26</v>
      </c>
    </row>
    <row r="11" spans="1:31" ht="15.75" x14ac:dyDescent="0.25">
      <c r="A11" s="9" t="s">
        <v>61</v>
      </c>
      <c r="B11" s="9" t="s">
        <v>64</v>
      </c>
      <c r="C11" s="10"/>
      <c r="D11" s="10"/>
      <c r="E11" s="11" t="s">
        <v>83</v>
      </c>
      <c r="F11" s="10" t="s">
        <v>77</v>
      </c>
      <c r="G11" s="10" t="s">
        <v>78</v>
      </c>
      <c r="H11" s="10" t="s">
        <v>84</v>
      </c>
      <c r="I11" s="10" t="s">
        <v>84</v>
      </c>
      <c r="J11" s="10" t="s">
        <v>85</v>
      </c>
      <c r="K11" s="10" t="s">
        <v>86</v>
      </c>
      <c r="L11" s="10"/>
      <c r="M11" s="10"/>
      <c r="N11" s="10"/>
      <c r="O11" s="13"/>
      <c r="R11" s="4" t="s">
        <v>83</v>
      </c>
      <c r="S11" s="12">
        <v>0.5</v>
      </c>
      <c r="T11" s="4">
        <v>415006</v>
      </c>
      <c r="U11" s="4">
        <v>202</v>
      </c>
      <c r="V11" s="4" t="s">
        <v>84</v>
      </c>
      <c r="W11" s="4" t="s">
        <v>84</v>
      </c>
      <c r="X11" s="4" t="s">
        <v>26</v>
      </c>
    </row>
    <row r="12" spans="1:31" ht="15.75" x14ac:dyDescent="0.25">
      <c r="A12" s="9" t="s">
        <v>63</v>
      </c>
      <c r="B12" s="9" t="s">
        <v>66</v>
      </c>
      <c r="C12" s="10"/>
      <c r="D12" s="10"/>
      <c r="E12" s="11" t="s">
        <v>87</v>
      </c>
      <c r="F12" s="10" t="s">
        <v>70</v>
      </c>
      <c r="G12" s="10" t="s">
        <v>71</v>
      </c>
      <c r="H12" s="10" t="s">
        <v>88</v>
      </c>
      <c r="I12" s="10" t="s">
        <v>88</v>
      </c>
      <c r="J12" s="10" t="s">
        <v>89</v>
      </c>
      <c r="K12" s="10" t="s">
        <v>73</v>
      </c>
      <c r="L12" s="10"/>
      <c r="M12" s="10"/>
      <c r="N12" s="10"/>
      <c r="O12" s="13"/>
      <c r="R12" s="4" t="s">
        <v>87</v>
      </c>
      <c r="S12" s="12">
        <v>0.5</v>
      </c>
      <c r="T12" s="4">
        <v>35610</v>
      </c>
      <c r="U12" s="4">
        <v>100</v>
      </c>
      <c r="V12" s="4" t="s">
        <v>88</v>
      </c>
      <c r="W12" s="4" t="s">
        <v>88</v>
      </c>
      <c r="X12" s="4" t="s">
        <v>26</v>
      </c>
    </row>
    <row r="13" spans="1:31" ht="15.75" x14ac:dyDescent="0.25">
      <c r="A13" s="9" t="s">
        <v>65</v>
      </c>
      <c r="B13" s="9" t="s">
        <v>69</v>
      </c>
      <c r="C13" s="10"/>
      <c r="D13" s="10"/>
      <c r="E13" s="11" t="s">
        <v>90</v>
      </c>
      <c r="F13" s="10" t="s">
        <v>234</v>
      </c>
      <c r="G13" s="10" t="s">
        <v>235</v>
      </c>
      <c r="H13" s="10" t="s">
        <v>91</v>
      </c>
      <c r="I13" s="10" t="s">
        <v>91</v>
      </c>
      <c r="J13" s="10" t="s">
        <v>92</v>
      </c>
      <c r="K13" s="10" t="s">
        <v>73</v>
      </c>
      <c r="L13" s="10"/>
      <c r="M13" s="10"/>
      <c r="N13" s="10"/>
      <c r="O13" s="13"/>
      <c r="R13" s="4" t="s">
        <v>90</v>
      </c>
      <c r="S13" s="12">
        <v>0.5</v>
      </c>
      <c r="T13" s="4">
        <v>124088</v>
      </c>
      <c r="U13" s="4">
        <v>100</v>
      </c>
      <c r="V13" s="4" t="s">
        <v>91</v>
      </c>
      <c r="W13" s="4" t="s">
        <v>91</v>
      </c>
      <c r="X13" s="4" t="s">
        <v>26</v>
      </c>
    </row>
    <row r="14" spans="1:31" ht="15.75" x14ac:dyDescent="0.25">
      <c r="A14" s="9" t="s">
        <v>68</v>
      </c>
      <c r="B14" s="14" t="s">
        <v>75</v>
      </c>
      <c r="C14" s="10"/>
      <c r="D14" s="10"/>
      <c r="E14" s="11" t="s">
        <v>93</v>
      </c>
      <c r="F14" s="10" t="s">
        <v>17</v>
      </c>
      <c r="G14" s="10" t="s">
        <v>18</v>
      </c>
      <c r="H14" s="10" t="s">
        <v>94</v>
      </c>
      <c r="I14" s="10" t="s">
        <v>94</v>
      </c>
      <c r="J14" s="10" t="s">
        <v>20</v>
      </c>
      <c r="K14" s="10" t="s">
        <v>21</v>
      </c>
      <c r="L14" s="10"/>
      <c r="M14" s="10"/>
      <c r="N14" s="10"/>
      <c r="O14" s="13"/>
      <c r="R14" s="4" t="s">
        <v>93</v>
      </c>
      <c r="S14" s="12">
        <v>0.4</v>
      </c>
      <c r="T14" s="4">
        <v>50201</v>
      </c>
      <c r="U14" s="4">
        <v>202</v>
      </c>
      <c r="V14" s="4" t="s">
        <v>94</v>
      </c>
      <c r="W14" s="4" t="s">
        <v>94</v>
      </c>
      <c r="X14" s="4" t="s">
        <v>26</v>
      </c>
    </row>
    <row r="15" spans="1:31" ht="15.75" x14ac:dyDescent="0.25">
      <c r="A15" s="9" t="s">
        <v>74</v>
      </c>
      <c r="B15" s="14" t="s">
        <v>228</v>
      </c>
      <c r="C15" s="10"/>
      <c r="D15" s="10"/>
      <c r="E15" s="11" t="s">
        <v>101</v>
      </c>
      <c r="F15" s="10" t="s">
        <v>17</v>
      </c>
      <c r="G15" s="10" t="s">
        <v>18</v>
      </c>
      <c r="H15" s="10" t="s">
        <v>98</v>
      </c>
      <c r="I15" s="10" t="s">
        <v>232</v>
      </c>
      <c r="J15" s="10" t="s">
        <v>102</v>
      </c>
      <c r="K15" s="10" t="s">
        <v>21</v>
      </c>
      <c r="L15" s="10"/>
      <c r="M15" s="10"/>
      <c r="N15" s="10"/>
      <c r="O15" s="13"/>
      <c r="R15" s="4" t="s">
        <v>101</v>
      </c>
      <c r="S15" s="12">
        <v>0.5</v>
      </c>
      <c r="T15" s="4">
        <v>16013</v>
      </c>
      <c r="U15" s="4">
        <v>200</v>
      </c>
      <c r="V15" s="4" t="s">
        <v>98</v>
      </c>
      <c r="W15" s="4" t="s">
        <v>232</v>
      </c>
      <c r="X15" s="4" t="s">
        <v>26</v>
      </c>
    </row>
    <row r="16" spans="1:31" ht="15.75" x14ac:dyDescent="0.25">
      <c r="A16" s="13"/>
      <c r="B16" s="13"/>
      <c r="C16" s="10"/>
      <c r="D16" s="10"/>
      <c r="E16" s="11" t="s">
        <v>97</v>
      </c>
      <c r="F16" s="10" t="s">
        <v>17</v>
      </c>
      <c r="G16" s="10" t="s">
        <v>18</v>
      </c>
      <c r="H16" s="10" t="s">
        <v>98</v>
      </c>
      <c r="I16" s="10" t="s">
        <v>233</v>
      </c>
      <c r="J16" s="10" t="s">
        <v>56</v>
      </c>
      <c r="K16" s="10" t="s">
        <v>21</v>
      </c>
      <c r="L16" s="10"/>
      <c r="M16" s="10"/>
      <c r="N16" s="10"/>
      <c r="O16" s="13"/>
      <c r="R16" s="4" t="s">
        <v>97</v>
      </c>
      <c r="S16" s="12">
        <v>0.5</v>
      </c>
      <c r="T16" s="4">
        <v>16013</v>
      </c>
      <c r="U16" s="4">
        <v>100</v>
      </c>
      <c r="V16" s="4" t="s">
        <v>98</v>
      </c>
      <c r="W16" s="4" t="s">
        <v>233</v>
      </c>
      <c r="X16" s="4" t="s">
        <v>26</v>
      </c>
    </row>
    <row r="17" spans="1:24" ht="15.75" x14ac:dyDescent="0.25">
      <c r="A17" s="13"/>
      <c r="B17" s="13"/>
      <c r="C17" s="10"/>
      <c r="D17" s="10"/>
      <c r="E17" s="11" t="s">
        <v>99</v>
      </c>
      <c r="F17" s="10" t="s">
        <v>70</v>
      </c>
      <c r="G17" s="10" t="s">
        <v>71</v>
      </c>
      <c r="H17" s="10" t="s">
        <v>96</v>
      </c>
      <c r="I17" s="10" t="s">
        <v>100</v>
      </c>
      <c r="J17" s="10" t="s">
        <v>89</v>
      </c>
      <c r="K17" s="10" t="s">
        <v>73</v>
      </c>
      <c r="L17" s="10"/>
      <c r="M17" s="10"/>
      <c r="N17" s="10"/>
      <c r="O17" s="13"/>
      <c r="R17" s="4" t="s">
        <v>99</v>
      </c>
      <c r="S17" s="12">
        <v>0.4</v>
      </c>
      <c r="T17" s="4">
        <v>56200</v>
      </c>
      <c r="U17" s="4">
        <v>300</v>
      </c>
      <c r="V17" s="4" t="s">
        <v>96</v>
      </c>
      <c r="W17" s="4" t="s">
        <v>100</v>
      </c>
      <c r="X17" s="4" t="s">
        <v>26</v>
      </c>
    </row>
    <row r="18" spans="1:24" ht="15.75" x14ac:dyDescent="0.25">
      <c r="A18" s="13"/>
      <c r="B18" s="13"/>
      <c r="C18" s="10"/>
      <c r="D18" s="10"/>
      <c r="E18" s="11" t="s">
        <v>95</v>
      </c>
      <c r="F18" s="10" t="s">
        <v>70</v>
      </c>
      <c r="G18" s="10" t="s">
        <v>71</v>
      </c>
      <c r="H18" s="10" t="s">
        <v>96</v>
      </c>
      <c r="I18" s="10" t="s">
        <v>96</v>
      </c>
      <c r="J18" s="10" t="s">
        <v>89</v>
      </c>
      <c r="K18" s="10" t="s">
        <v>73</v>
      </c>
      <c r="L18" s="10"/>
      <c r="M18" s="10"/>
      <c r="N18" s="10"/>
      <c r="O18" s="13"/>
      <c r="R18" s="4" t="s">
        <v>95</v>
      </c>
      <c r="S18" s="12">
        <v>0.4</v>
      </c>
      <c r="T18" s="4">
        <v>56200</v>
      </c>
      <c r="U18" s="4">
        <v>100</v>
      </c>
      <c r="V18" s="4" t="s">
        <v>96</v>
      </c>
      <c r="W18" s="4" t="s">
        <v>96</v>
      </c>
      <c r="X18" s="4" t="s">
        <v>26</v>
      </c>
    </row>
    <row r="19" spans="1:24" ht="15.75" x14ac:dyDescent="0.25">
      <c r="A19" s="13"/>
      <c r="B19" s="13"/>
      <c r="C19" s="10"/>
      <c r="D19" s="10"/>
      <c r="E19" s="11" t="s">
        <v>109</v>
      </c>
      <c r="F19" s="10" t="s">
        <v>30</v>
      </c>
      <c r="G19" s="10" t="s">
        <v>31</v>
      </c>
      <c r="H19" s="10" t="s">
        <v>106</v>
      </c>
      <c r="I19" s="10" t="s">
        <v>110</v>
      </c>
      <c r="J19" s="10" t="s">
        <v>111</v>
      </c>
      <c r="K19" s="10" t="s">
        <v>21</v>
      </c>
      <c r="L19" s="10"/>
      <c r="M19" s="10"/>
      <c r="N19" s="10"/>
      <c r="O19" s="13"/>
      <c r="R19" s="4" t="s">
        <v>109</v>
      </c>
      <c r="S19" s="12">
        <v>0.4</v>
      </c>
      <c r="T19" s="4">
        <v>56700</v>
      </c>
      <c r="U19" s="4">
        <v>200</v>
      </c>
      <c r="V19" s="4" t="s">
        <v>106</v>
      </c>
      <c r="W19" s="4" t="s">
        <v>110</v>
      </c>
      <c r="X19" s="4" t="s">
        <v>26</v>
      </c>
    </row>
    <row r="20" spans="1:24" ht="15.75" x14ac:dyDescent="0.25">
      <c r="A20" s="13"/>
      <c r="B20" s="13"/>
      <c r="C20" s="10"/>
      <c r="D20" s="10"/>
      <c r="E20" s="11" t="s">
        <v>105</v>
      </c>
      <c r="F20" s="10" t="s">
        <v>231</v>
      </c>
      <c r="G20" s="10" t="s">
        <v>230</v>
      </c>
      <c r="H20" s="10" t="s">
        <v>106</v>
      </c>
      <c r="I20" s="10" t="s">
        <v>107</v>
      </c>
      <c r="J20" s="10" t="s">
        <v>108</v>
      </c>
      <c r="K20" s="10" t="s">
        <v>82</v>
      </c>
      <c r="L20" s="10"/>
      <c r="M20" s="10"/>
      <c r="N20" s="10"/>
      <c r="O20" s="13"/>
      <c r="R20" s="4" t="s">
        <v>105</v>
      </c>
      <c r="S20" s="12">
        <v>0.4</v>
      </c>
      <c r="T20" s="4">
        <v>56700</v>
      </c>
      <c r="U20" s="4">
        <v>100</v>
      </c>
      <c r="V20" s="4" t="s">
        <v>106</v>
      </c>
      <c r="W20" s="4" t="s">
        <v>107</v>
      </c>
      <c r="X20" s="4" t="s">
        <v>26</v>
      </c>
    </row>
    <row r="21" spans="1:24" ht="15.75" x14ac:dyDescent="0.25">
      <c r="A21" s="13"/>
      <c r="B21" s="13"/>
      <c r="C21" s="10"/>
      <c r="D21" s="10"/>
      <c r="E21" s="11" t="s">
        <v>112</v>
      </c>
      <c r="F21" s="10" t="s">
        <v>30</v>
      </c>
      <c r="G21" s="10" t="s">
        <v>31</v>
      </c>
      <c r="H21" s="10" t="s">
        <v>113</v>
      </c>
      <c r="I21" s="10" t="s">
        <v>113</v>
      </c>
      <c r="J21" s="10" t="s">
        <v>114</v>
      </c>
      <c r="K21" s="10" t="s">
        <v>21</v>
      </c>
      <c r="L21" s="10"/>
      <c r="M21" s="10"/>
      <c r="N21" s="10"/>
      <c r="O21" s="13"/>
      <c r="R21" s="4" t="s">
        <v>112</v>
      </c>
      <c r="S21" s="12">
        <v>0.5</v>
      </c>
      <c r="T21" s="4">
        <v>56900</v>
      </c>
      <c r="U21" s="4">
        <v>202</v>
      </c>
      <c r="V21" s="4" t="s">
        <v>113</v>
      </c>
      <c r="W21" s="4" t="s">
        <v>113</v>
      </c>
      <c r="X21" s="4" t="s">
        <v>26</v>
      </c>
    </row>
    <row r="22" spans="1:24" ht="15.75" x14ac:dyDescent="0.25">
      <c r="A22" s="13"/>
      <c r="B22" s="13"/>
      <c r="C22" s="10"/>
      <c r="D22" s="10"/>
      <c r="E22" s="11" t="s">
        <v>115</v>
      </c>
      <c r="F22" s="10" t="s">
        <v>50</v>
      </c>
      <c r="G22" s="10" t="s">
        <v>51</v>
      </c>
      <c r="H22" s="10" t="s">
        <v>116</v>
      </c>
      <c r="I22" s="10" t="s">
        <v>116</v>
      </c>
      <c r="J22" s="10" t="s">
        <v>117</v>
      </c>
      <c r="K22" s="10" t="s">
        <v>53</v>
      </c>
      <c r="L22" s="10"/>
      <c r="M22" s="10"/>
      <c r="N22" s="10"/>
      <c r="O22" s="13"/>
      <c r="R22" s="4" t="s">
        <v>115</v>
      </c>
      <c r="S22" s="12">
        <v>0.5</v>
      </c>
      <c r="T22" s="4">
        <v>124097</v>
      </c>
      <c r="U22" s="4">
        <v>100</v>
      </c>
      <c r="V22" s="4" t="s">
        <v>116</v>
      </c>
      <c r="W22" s="4" t="s">
        <v>116</v>
      </c>
      <c r="X22" s="4" t="s">
        <v>26</v>
      </c>
    </row>
    <row r="23" spans="1:24" ht="15.75" x14ac:dyDescent="0.25">
      <c r="A23" s="13"/>
      <c r="B23" s="13"/>
      <c r="C23" s="10"/>
      <c r="D23" s="10"/>
      <c r="E23" s="11" t="s">
        <v>118</v>
      </c>
      <c r="F23" s="10" t="s">
        <v>70</v>
      </c>
      <c r="G23" s="10" t="s">
        <v>71</v>
      </c>
      <c r="H23" s="10" t="s">
        <v>119</v>
      </c>
      <c r="I23" s="10" t="s">
        <v>119</v>
      </c>
      <c r="J23" s="10" t="s">
        <v>120</v>
      </c>
      <c r="K23" s="10" t="s">
        <v>73</v>
      </c>
      <c r="L23" s="10"/>
      <c r="M23" s="10"/>
      <c r="N23" s="10"/>
      <c r="O23" s="13"/>
      <c r="R23" s="4" t="s">
        <v>118</v>
      </c>
      <c r="S23" s="12">
        <v>0.45</v>
      </c>
      <c r="T23" s="4">
        <v>55809</v>
      </c>
      <c r="U23" s="4">
        <v>100</v>
      </c>
      <c r="V23" s="4" t="s">
        <v>119</v>
      </c>
      <c r="W23" s="4" t="s">
        <v>119</v>
      </c>
      <c r="X23" s="4" t="s">
        <v>26</v>
      </c>
    </row>
    <row r="24" spans="1:24" ht="15.75" x14ac:dyDescent="0.25">
      <c r="A24" s="13"/>
      <c r="B24" s="13"/>
      <c r="C24" s="10"/>
      <c r="D24" s="10"/>
      <c r="E24" s="11" t="s">
        <v>121</v>
      </c>
      <c r="F24" s="10" t="s">
        <v>30</v>
      </c>
      <c r="G24" s="10" t="s">
        <v>31</v>
      </c>
      <c r="H24" s="10" t="s">
        <v>122</v>
      </c>
      <c r="I24" s="10" t="s">
        <v>123</v>
      </c>
      <c r="J24" s="10" t="s">
        <v>124</v>
      </c>
      <c r="K24" s="10" t="s">
        <v>34</v>
      </c>
      <c r="L24" s="10"/>
      <c r="M24" s="10"/>
      <c r="N24" s="10"/>
      <c r="O24" s="13"/>
      <c r="R24" s="4" t="s">
        <v>121</v>
      </c>
      <c r="S24" s="12">
        <v>0.5</v>
      </c>
      <c r="T24" s="4">
        <v>124091</v>
      </c>
      <c r="U24" s="4">
        <v>100</v>
      </c>
      <c r="V24" s="4" t="s">
        <v>122</v>
      </c>
      <c r="W24" s="4" t="s">
        <v>123</v>
      </c>
      <c r="X24" s="4" t="s">
        <v>26</v>
      </c>
    </row>
    <row r="25" spans="1:24" ht="15.75" x14ac:dyDescent="0.25">
      <c r="A25" s="13"/>
      <c r="B25" s="13"/>
      <c r="C25" s="10"/>
      <c r="D25" s="10"/>
      <c r="E25" s="11" t="s">
        <v>125</v>
      </c>
      <c r="F25" s="103" t="s">
        <v>225</v>
      </c>
      <c r="G25" s="103" t="s">
        <v>243</v>
      </c>
      <c r="H25" s="10" t="s">
        <v>126</v>
      </c>
      <c r="I25" s="10" t="s">
        <v>126</v>
      </c>
      <c r="J25" s="10" t="s">
        <v>127</v>
      </c>
      <c r="K25" s="10" t="s">
        <v>67</v>
      </c>
      <c r="L25" s="10"/>
      <c r="M25" s="10"/>
      <c r="N25" s="10"/>
      <c r="O25" s="13"/>
      <c r="R25" s="4" t="s">
        <v>125</v>
      </c>
      <c r="S25" s="12">
        <v>0.5</v>
      </c>
      <c r="T25" s="4">
        <v>124116</v>
      </c>
      <c r="U25" s="4">
        <v>100</v>
      </c>
      <c r="V25" s="4" t="s">
        <v>126</v>
      </c>
      <c r="W25" s="4" t="s">
        <v>126</v>
      </c>
      <c r="X25" s="4" t="s">
        <v>26</v>
      </c>
    </row>
    <row r="26" spans="1:24" ht="15.75" x14ac:dyDescent="0.25">
      <c r="A26" s="13"/>
      <c r="B26" s="13"/>
      <c r="C26" s="10"/>
      <c r="D26" s="10"/>
      <c r="E26" s="11" t="s">
        <v>128</v>
      </c>
      <c r="F26" s="10" t="s">
        <v>231</v>
      </c>
      <c r="G26" s="10" t="s">
        <v>230</v>
      </c>
      <c r="H26" s="10" t="s">
        <v>129</v>
      </c>
      <c r="I26" s="10" t="s">
        <v>129</v>
      </c>
      <c r="J26" s="10" t="s">
        <v>130</v>
      </c>
      <c r="K26" s="10" t="s">
        <v>82</v>
      </c>
      <c r="L26" s="10"/>
      <c r="M26" s="10"/>
      <c r="N26" s="10"/>
      <c r="O26" s="13"/>
      <c r="R26" s="4" t="s">
        <v>128</v>
      </c>
      <c r="S26" s="12">
        <v>0.5</v>
      </c>
      <c r="T26" s="4">
        <v>277000</v>
      </c>
      <c r="U26" s="4">
        <v>100</v>
      </c>
      <c r="V26" s="4" t="s">
        <v>129</v>
      </c>
      <c r="W26" s="4" t="s">
        <v>129</v>
      </c>
      <c r="X26" s="4" t="s">
        <v>26</v>
      </c>
    </row>
    <row r="27" spans="1:24" ht="15.75" x14ac:dyDescent="0.25">
      <c r="A27" s="13"/>
      <c r="B27" s="13"/>
      <c r="C27" s="10"/>
      <c r="D27" s="10"/>
      <c r="E27" s="11" t="s">
        <v>131</v>
      </c>
      <c r="F27" s="10" t="s">
        <v>70</v>
      </c>
      <c r="G27" s="10" t="s">
        <v>71</v>
      </c>
      <c r="H27" s="10" t="s">
        <v>132</v>
      </c>
      <c r="I27" s="10" t="s">
        <v>132</v>
      </c>
      <c r="J27" s="10" t="s">
        <v>72</v>
      </c>
      <c r="K27" s="10" t="s">
        <v>73</v>
      </c>
      <c r="L27" s="10"/>
      <c r="M27" s="10"/>
      <c r="N27" s="10"/>
      <c r="O27" s="13"/>
      <c r="R27" s="4" t="s">
        <v>131</v>
      </c>
      <c r="S27" s="12">
        <v>0.5</v>
      </c>
      <c r="T27" s="4">
        <v>124103</v>
      </c>
      <c r="U27" s="4">
        <v>100</v>
      </c>
      <c r="V27" s="4" t="s">
        <v>132</v>
      </c>
      <c r="W27" s="4" t="s">
        <v>132</v>
      </c>
      <c r="X27" s="4" t="s">
        <v>26</v>
      </c>
    </row>
    <row r="28" spans="1:24" ht="15.75" x14ac:dyDescent="0.25">
      <c r="A28" s="13"/>
      <c r="B28" s="13"/>
      <c r="C28" s="10"/>
      <c r="D28" s="10"/>
      <c r="E28" s="11" t="s">
        <v>136</v>
      </c>
      <c r="F28" s="10" t="s">
        <v>17</v>
      </c>
      <c r="G28" s="10" t="s">
        <v>18</v>
      </c>
      <c r="H28" s="10" t="s">
        <v>134</v>
      </c>
      <c r="I28" s="10" t="s">
        <v>137</v>
      </c>
      <c r="J28" s="10" t="s">
        <v>56</v>
      </c>
      <c r="K28" s="10" t="s">
        <v>21</v>
      </c>
      <c r="L28" s="10"/>
      <c r="M28" s="10"/>
      <c r="N28" s="10"/>
      <c r="O28" s="13"/>
      <c r="R28" s="4" t="s">
        <v>136</v>
      </c>
      <c r="S28" s="12">
        <v>0.4</v>
      </c>
      <c r="T28" s="4">
        <v>163001</v>
      </c>
      <c r="U28" s="4">
        <v>200</v>
      </c>
      <c r="V28" s="4" t="s">
        <v>134</v>
      </c>
      <c r="W28" s="4" t="s">
        <v>137</v>
      </c>
      <c r="X28" s="4" t="s">
        <v>26</v>
      </c>
    </row>
    <row r="29" spans="1:24" ht="15.75" x14ac:dyDescent="0.25">
      <c r="A29" s="13"/>
      <c r="B29" s="13"/>
      <c r="C29" s="10"/>
      <c r="D29" s="10"/>
      <c r="E29" s="11" t="s">
        <v>133</v>
      </c>
      <c r="F29" s="10" t="s">
        <v>30</v>
      </c>
      <c r="G29" s="10" t="s">
        <v>31</v>
      </c>
      <c r="H29" s="10" t="s">
        <v>134</v>
      </c>
      <c r="I29" s="10" t="s">
        <v>134</v>
      </c>
      <c r="J29" s="10" t="s">
        <v>135</v>
      </c>
      <c r="K29" s="10" t="s">
        <v>21</v>
      </c>
      <c r="L29" s="10"/>
      <c r="M29" s="10"/>
      <c r="N29" s="10"/>
      <c r="O29" s="13"/>
      <c r="R29" s="4" t="s">
        <v>133</v>
      </c>
      <c r="S29" s="12">
        <v>0.4</v>
      </c>
      <c r="T29" s="4">
        <v>163001</v>
      </c>
      <c r="U29" s="4">
        <v>100</v>
      </c>
      <c r="V29" s="4" t="s">
        <v>134</v>
      </c>
      <c r="W29" s="4" t="s">
        <v>134</v>
      </c>
      <c r="X29" s="4" t="s">
        <v>26</v>
      </c>
    </row>
    <row r="30" spans="1:24" ht="15.75" x14ac:dyDescent="0.25">
      <c r="A30" s="13"/>
      <c r="B30" s="13"/>
      <c r="C30" s="10"/>
      <c r="D30" s="10"/>
      <c r="E30" s="11" t="s">
        <v>138</v>
      </c>
      <c r="F30" s="10" t="s">
        <v>226</v>
      </c>
      <c r="G30" s="10" t="s">
        <v>227</v>
      </c>
      <c r="H30" s="10" t="s">
        <v>139</v>
      </c>
      <c r="I30" s="10" t="s">
        <v>139</v>
      </c>
      <c r="J30" s="10" t="s">
        <v>140</v>
      </c>
      <c r="K30" s="10" t="s">
        <v>67</v>
      </c>
      <c r="L30" s="10"/>
      <c r="M30" s="10"/>
      <c r="N30" s="10"/>
      <c r="O30" s="13"/>
      <c r="R30" s="4" t="s">
        <v>138</v>
      </c>
      <c r="S30" s="12">
        <v>0.5</v>
      </c>
      <c r="T30" s="4">
        <v>215001</v>
      </c>
      <c r="U30" s="4">
        <v>101</v>
      </c>
      <c r="V30" s="4" t="s">
        <v>139</v>
      </c>
      <c r="W30" s="4" t="s">
        <v>139</v>
      </c>
      <c r="X30" s="4" t="s">
        <v>26</v>
      </c>
    </row>
    <row r="31" spans="1:24" ht="15.75" x14ac:dyDescent="0.25">
      <c r="A31" s="13"/>
      <c r="B31" s="13"/>
      <c r="C31" s="10"/>
      <c r="D31" s="10"/>
      <c r="E31" s="11" t="s">
        <v>141</v>
      </c>
      <c r="F31" s="10" t="s">
        <v>30</v>
      </c>
      <c r="G31" s="10" t="s">
        <v>31</v>
      </c>
      <c r="H31" s="10" t="s">
        <v>142</v>
      </c>
      <c r="I31" s="10" t="s">
        <v>142</v>
      </c>
      <c r="J31" s="10" t="s">
        <v>143</v>
      </c>
      <c r="K31" s="10" t="s">
        <v>34</v>
      </c>
      <c r="L31" s="10"/>
      <c r="M31" s="10"/>
      <c r="N31" s="10"/>
      <c r="O31" s="13"/>
      <c r="R31" s="4" t="s">
        <v>141</v>
      </c>
      <c r="S31" s="12">
        <v>0.5</v>
      </c>
      <c r="T31" s="4">
        <v>128100</v>
      </c>
      <c r="U31" s="4">
        <v>100</v>
      </c>
      <c r="V31" s="4" t="s">
        <v>142</v>
      </c>
      <c r="W31" s="4" t="s">
        <v>142</v>
      </c>
      <c r="X31" s="4" t="s">
        <v>26</v>
      </c>
    </row>
    <row r="32" spans="1:24" ht="15.75" x14ac:dyDescent="0.25">
      <c r="A32" s="13"/>
      <c r="B32" s="13"/>
      <c r="C32" s="10"/>
      <c r="D32" s="10"/>
      <c r="E32" s="11" t="s">
        <v>144</v>
      </c>
      <c r="F32" s="10" t="s">
        <v>30</v>
      </c>
      <c r="G32" s="10" t="s">
        <v>31</v>
      </c>
      <c r="H32" s="10" t="s">
        <v>145</v>
      </c>
      <c r="I32" s="10" t="s">
        <v>145</v>
      </c>
      <c r="J32" s="10" t="s">
        <v>146</v>
      </c>
      <c r="K32" s="10" t="s">
        <v>21</v>
      </c>
      <c r="L32" s="10"/>
      <c r="M32" s="10"/>
      <c r="N32" s="10"/>
      <c r="O32" s="13"/>
      <c r="R32" s="4" t="s">
        <v>144</v>
      </c>
      <c r="S32" s="12">
        <v>0.5</v>
      </c>
      <c r="T32" s="4">
        <v>494075</v>
      </c>
      <c r="U32" s="4">
        <v>202</v>
      </c>
      <c r="V32" s="4" t="s">
        <v>145</v>
      </c>
      <c r="W32" s="4" t="s">
        <v>145</v>
      </c>
      <c r="X32" s="4" t="s">
        <v>26</v>
      </c>
    </row>
    <row r="33" spans="1:24" ht="15.75" x14ac:dyDescent="0.25">
      <c r="A33" s="13"/>
      <c r="B33" s="13"/>
      <c r="C33" s="10"/>
      <c r="D33" s="10"/>
      <c r="E33" s="11" t="s">
        <v>147</v>
      </c>
      <c r="F33" s="10" t="s">
        <v>30</v>
      </c>
      <c r="G33" s="10" t="s">
        <v>31</v>
      </c>
      <c r="H33" s="10" t="s">
        <v>148</v>
      </c>
      <c r="I33" s="10" t="s">
        <v>148</v>
      </c>
      <c r="J33" s="10" t="s">
        <v>149</v>
      </c>
      <c r="K33" s="10" t="s">
        <v>21</v>
      </c>
      <c r="L33" s="10"/>
      <c r="M33" s="10"/>
      <c r="N33" s="10"/>
      <c r="O33" s="13"/>
      <c r="R33" s="4" t="s">
        <v>147</v>
      </c>
      <c r="S33" s="12">
        <v>0.5</v>
      </c>
      <c r="T33" s="4">
        <v>494076</v>
      </c>
      <c r="U33" s="4">
        <v>100</v>
      </c>
      <c r="V33" s="4" t="s">
        <v>148</v>
      </c>
      <c r="W33" s="4" t="s">
        <v>148</v>
      </c>
      <c r="X33" s="4" t="s">
        <v>26</v>
      </c>
    </row>
    <row r="34" spans="1:24" ht="15.75" x14ac:dyDescent="0.25">
      <c r="A34" s="13"/>
      <c r="B34" s="13"/>
      <c r="C34" s="10"/>
      <c r="D34" s="10"/>
      <c r="E34" s="11" t="s">
        <v>150</v>
      </c>
      <c r="F34" s="10" t="s">
        <v>30</v>
      </c>
      <c r="G34" s="10" t="s">
        <v>31</v>
      </c>
      <c r="H34" s="10" t="s">
        <v>151</v>
      </c>
      <c r="I34" s="10" t="s">
        <v>151</v>
      </c>
      <c r="J34" s="10" t="s">
        <v>152</v>
      </c>
      <c r="K34" s="10" t="s">
        <v>21</v>
      </c>
      <c r="L34" s="10"/>
      <c r="M34" s="10"/>
      <c r="N34" s="10"/>
      <c r="O34" s="13"/>
      <c r="R34" s="4" t="s">
        <v>150</v>
      </c>
      <c r="S34" s="12">
        <v>0.5</v>
      </c>
      <c r="T34" s="4">
        <v>494078</v>
      </c>
      <c r="U34" s="4">
        <v>100</v>
      </c>
      <c r="V34" s="4" t="s">
        <v>151</v>
      </c>
      <c r="W34" s="4" t="s">
        <v>151</v>
      </c>
      <c r="X34" s="4" t="s">
        <v>26</v>
      </c>
    </row>
    <row r="35" spans="1:24" ht="15.75" x14ac:dyDescent="0.25">
      <c r="A35" s="13"/>
      <c r="B35" s="13"/>
      <c r="C35" s="10"/>
      <c r="D35" s="10"/>
      <c r="E35" s="11" t="s">
        <v>153</v>
      </c>
      <c r="F35" s="10" t="s">
        <v>17</v>
      </c>
      <c r="G35" s="10" t="s">
        <v>18</v>
      </c>
      <c r="H35" s="10" t="s">
        <v>154</v>
      </c>
      <c r="I35" s="10" t="s">
        <v>154</v>
      </c>
      <c r="J35" s="10" t="s">
        <v>56</v>
      </c>
      <c r="K35" s="10" t="s">
        <v>21</v>
      </c>
      <c r="L35" s="10"/>
      <c r="M35" s="10"/>
      <c r="N35" s="10"/>
      <c r="O35" s="13"/>
      <c r="R35" s="4" t="s">
        <v>153</v>
      </c>
      <c r="S35" s="12">
        <v>0.4</v>
      </c>
      <c r="T35" s="4">
        <v>400090</v>
      </c>
      <c r="U35" s="4">
        <v>100</v>
      </c>
      <c r="V35" s="4" t="s">
        <v>154</v>
      </c>
      <c r="W35" s="4" t="s">
        <v>154</v>
      </c>
      <c r="X35" s="4" t="s">
        <v>26</v>
      </c>
    </row>
    <row r="36" spans="1:24" ht="15.75" x14ac:dyDescent="0.25">
      <c r="A36" s="13"/>
      <c r="B36" s="13"/>
      <c r="C36" s="10"/>
      <c r="D36" s="10"/>
      <c r="E36" s="11" t="s">
        <v>155</v>
      </c>
      <c r="F36" s="10" t="s">
        <v>231</v>
      </c>
      <c r="G36" s="10" t="s">
        <v>230</v>
      </c>
      <c r="H36" s="10" t="s">
        <v>156</v>
      </c>
      <c r="I36" s="10" t="s">
        <v>156</v>
      </c>
      <c r="J36" s="10" t="s">
        <v>157</v>
      </c>
      <c r="K36" s="10" t="s">
        <v>82</v>
      </c>
      <c r="L36" s="10"/>
      <c r="M36" s="10"/>
      <c r="N36" s="10"/>
      <c r="O36" s="13"/>
      <c r="R36" s="4" t="s">
        <v>155</v>
      </c>
      <c r="S36" s="12">
        <v>0.5</v>
      </c>
      <c r="T36" s="4">
        <v>124121</v>
      </c>
      <c r="U36" s="4">
        <v>100</v>
      </c>
      <c r="V36" s="4" t="s">
        <v>156</v>
      </c>
      <c r="W36" s="4" t="s">
        <v>156</v>
      </c>
      <c r="X36" s="4" t="s">
        <v>26</v>
      </c>
    </row>
    <row r="37" spans="1:24" ht="15.75" x14ac:dyDescent="0.25">
      <c r="A37" s="13"/>
      <c r="B37" s="13"/>
      <c r="C37" s="10"/>
      <c r="D37" s="10"/>
      <c r="E37" s="11" t="s">
        <v>158</v>
      </c>
      <c r="F37" s="10" t="s">
        <v>70</v>
      </c>
      <c r="G37" s="10" t="s">
        <v>71</v>
      </c>
      <c r="H37" s="10" t="s">
        <v>159</v>
      </c>
      <c r="I37" s="10" t="s">
        <v>159</v>
      </c>
      <c r="J37" s="10" t="s">
        <v>160</v>
      </c>
      <c r="K37" s="10" t="s">
        <v>73</v>
      </c>
      <c r="L37" s="10"/>
      <c r="M37" s="10"/>
      <c r="N37" s="10"/>
      <c r="O37" s="13"/>
      <c r="R37" s="4" t="s">
        <v>158</v>
      </c>
      <c r="S37" s="12">
        <v>0.5</v>
      </c>
      <c r="T37" s="4">
        <v>418500</v>
      </c>
      <c r="U37" s="4">
        <v>100</v>
      </c>
      <c r="V37" s="4" t="s">
        <v>159</v>
      </c>
      <c r="W37" s="4" t="s">
        <v>159</v>
      </c>
      <c r="X37" s="4" t="s">
        <v>26</v>
      </c>
    </row>
    <row r="38" spans="1:24" ht="15.75" x14ac:dyDescent="0.25">
      <c r="A38" s="13"/>
      <c r="B38" s="13"/>
      <c r="C38" s="10"/>
      <c r="D38" s="10"/>
      <c r="E38" s="11" t="s">
        <v>161</v>
      </c>
      <c r="F38" s="10" t="s">
        <v>103</v>
      </c>
      <c r="G38" s="10" t="s">
        <v>104</v>
      </c>
      <c r="H38" s="10" t="s">
        <v>162</v>
      </c>
      <c r="I38" s="10" t="s">
        <v>163</v>
      </c>
      <c r="J38" s="10" t="s">
        <v>164</v>
      </c>
      <c r="K38" s="10" t="s">
        <v>165</v>
      </c>
      <c r="L38" s="10"/>
      <c r="M38" s="10"/>
      <c r="N38" s="10"/>
      <c r="O38" s="13"/>
      <c r="R38" s="4" t="s">
        <v>161</v>
      </c>
      <c r="S38" s="12">
        <v>0.5</v>
      </c>
      <c r="T38" s="4">
        <v>493500</v>
      </c>
      <c r="U38" s="4">
        <v>100</v>
      </c>
      <c r="V38" s="4" t="s">
        <v>162</v>
      </c>
      <c r="W38" s="4" t="s">
        <v>163</v>
      </c>
      <c r="X38" s="4" t="s">
        <v>26</v>
      </c>
    </row>
    <row r="39" spans="1:24" ht="15.75" x14ac:dyDescent="0.25">
      <c r="A39" s="13"/>
      <c r="B39" s="13"/>
      <c r="C39" s="10"/>
      <c r="D39" s="10"/>
      <c r="E39" s="11" t="s">
        <v>166</v>
      </c>
      <c r="F39" s="10" t="s">
        <v>30</v>
      </c>
      <c r="G39" s="10" t="s">
        <v>31</v>
      </c>
      <c r="H39" s="10" t="s">
        <v>167</v>
      </c>
      <c r="I39" s="10" t="s">
        <v>167</v>
      </c>
      <c r="J39" s="10" t="s">
        <v>168</v>
      </c>
      <c r="K39" s="10" t="s">
        <v>21</v>
      </c>
      <c r="L39" s="10"/>
      <c r="M39" s="10"/>
      <c r="N39" s="10"/>
      <c r="O39" s="13"/>
      <c r="R39" s="4" t="s">
        <v>166</v>
      </c>
      <c r="S39" s="12">
        <v>0.4</v>
      </c>
      <c r="T39" s="4">
        <v>493400</v>
      </c>
      <c r="U39" s="4">
        <v>202</v>
      </c>
      <c r="V39" s="4" t="s">
        <v>167</v>
      </c>
      <c r="W39" s="4" t="s">
        <v>167</v>
      </c>
      <c r="X39" s="4" t="s">
        <v>26</v>
      </c>
    </row>
    <row r="40" spans="1:24" ht="15.75" x14ac:dyDescent="0.25">
      <c r="A40" s="13"/>
      <c r="B40" s="13"/>
      <c r="C40" s="10"/>
      <c r="D40" s="10"/>
      <c r="E40" s="11" t="s">
        <v>169</v>
      </c>
      <c r="F40" s="10" t="s">
        <v>231</v>
      </c>
      <c r="G40" s="10" t="s">
        <v>230</v>
      </c>
      <c r="H40" s="10" t="s">
        <v>170</v>
      </c>
      <c r="I40" s="10" t="s">
        <v>170</v>
      </c>
      <c r="J40" s="10" t="s">
        <v>171</v>
      </c>
      <c r="K40" s="10" t="s">
        <v>82</v>
      </c>
      <c r="L40" s="10"/>
      <c r="M40" s="10"/>
      <c r="N40" s="10"/>
      <c r="O40" s="13"/>
      <c r="R40" s="4" t="s">
        <v>169</v>
      </c>
      <c r="S40" s="12">
        <v>0.5</v>
      </c>
      <c r="T40" s="4">
        <v>514000</v>
      </c>
      <c r="U40" s="4">
        <v>100</v>
      </c>
      <c r="V40" s="4" t="s">
        <v>170</v>
      </c>
      <c r="W40" s="4" t="s">
        <v>170</v>
      </c>
      <c r="X40" s="4" t="s">
        <v>26</v>
      </c>
    </row>
    <row r="41" spans="1:24" ht="15.75" x14ac:dyDescent="0.25">
      <c r="A41" s="13"/>
      <c r="B41" s="13"/>
      <c r="C41" s="10"/>
      <c r="D41" s="10"/>
      <c r="E41" s="11" t="s">
        <v>172</v>
      </c>
      <c r="F41" s="10" t="s">
        <v>17</v>
      </c>
      <c r="G41" s="10" t="s">
        <v>18</v>
      </c>
      <c r="H41" s="10" t="s">
        <v>173</v>
      </c>
      <c r="I41" s="10" t="s">
        <v>173</v>
      </c>
      <c r="J41" s="10" t="s">
        <v>20</v>
      </c>
      <c r="K41" s="10" t="s">
        <v>21</v>
      </c>
      <c r="L41" s="10"/>
      <c r="M41" s="10"/>
      <c r="N41" s="10"/>
      <c r="O41" s="13"/>
      <c r="R41" s="4" t="s">
        <v>172</v>
      </c>
      <c r="S41" s="12">
        <v>0.4</v>
      </c>
      <c r="T41" s="4">
        <v>564000</v>
      </c>
      <c r="U41" s="4">
        <v>202</v>
      </c>
      <c r="V41" s="4" t="s">
        <v>173</v>
      </c>
      <c r="W41" s="4" t="s">
        <v>173</v>
      </c>
      <c r="X41" s="4" t="s">
        <v>26</v>
      </c>
    </row>
    <row r="42" spans="1:24" x14ac:dyDescent="0.25">
      <c r="C42" s="10"/>
      <c r="D42" s="10"/>
      <c r="L42" s="10"/>
      <c r="M42" s="10"/>
      <c r="N42" s="10"/>
      <c r="Q42" s="15"/>
      <c r="R42" s="3"/>
      <c r="S42" s="3"/>
      <c r="T42" s="3"/>
      <c r="U42" s="3"/>
      <c r="V42" s="3"/>
      <c r="W42" s="3"/>
      <c r="X42" s="3"/>
    </row>
    <row r="43" spans="1:24" x14ac:dyDescent="0.25">
      <c r="C43" s="10"/>
      <c r="D43" s="10"/>
      <c r="L43" s="10"/>
      <c r="M43" s="10"/>
      <c r="N43" s="10"/>
      <c r="Q43" s="15"/>
      <c r="R43" s="3"/>
      <c r="S43" s="3"/>
      <c r="T43" s="3"/>
      <c r="U43" s="3"/>
      <c r="V43" s="3"/>
      <c r="W43" s="3"/>
      <c r="X43" s="3"/>
    </row>
    <row r="44" spans="1:24" x14ac:dyDescent="0.25">
      <c r="C44" s="10"/>
      <c r="D44" s="10"/>
      <c r="L44" s="10"/>
      <c r="M44" s="10"/>
      <c r="N44" s="10"/>
      <c r="Q44" s="15"/>
      <c r="R44" s="3"/>
      <c r="S44" s="3"/>
      <c r="T44" s="3"/>
      <c r="U44" s="3"/>
      <c r="V44" s="3"/>
      <c r="W44" s="3"/>
      <c r="X44" s="3"/>
    </row>
    <row r="45" spans="1:24" x14ac:dyDescent="0.25">
      <c r="C45" s="10"/>
      <c r="D45" s="10"/>
      <c r="L45" s="10"/>
      <c r="M45" s="10"/>
      <c r="N45" s="10"/>
      <c r="Q45" s="15"/>
      <c r="R45" s="3"/>
      <c r="S45" s="3"/>
      <c r="T45" s="3"/>
      <c r="U45" s="3"/>
      <c r="V45" s="3"/>
      <c r="W45" s="3"/>
      <c r="X45" s="3"/>
    </row>
    <row r="46" spans="1:24" x14ac:dyDescent="0.25">
      <c r="C46" s="10"/>
      <c r="D46" s="10"/>
      <c r="L46" s="10"/>
      <c r="M46" s="10"/>
      <c r="N46" s="10"/>
      <c r="Q46" s="15"/>
      <c r="R46" s="3"/>
      <c r="S46" s="3"/>
      <c r="T46" s="3"/>
      <c r="U46" s="3"/>
      <c r="V46" s="3"/>
      <c r="W46" s="3"/>
      <c r="X46" s="3"/>
    </row>
    <row r="47" spans="1:24" x14ac:dyDescent="0.25">
      <c r="C47" s="10"/>
      <c r="D47" s="10"/>
      <c r="L47" s="10"/>
      <c r="M47" s="10"/>
      <c r="N47" s="10"/>
      <c r="Q47" s="15"/>
      <c r="R47" s="3"/>
      <c r="S47" s="3"/>
      <c r="T47" s="3"/>
      <c r="U47" s="3"/>
      <c r="V47" s="3"/>
      <c r="W47" s="3"/>
      <c r="X47" s="3"/>
    </row>
    <row r="48" spans="1:24" x14ac:dyDescent="0.25">
      <c r="C48" s="10"/>
      <c r="D48" s="10"/>
      <c r="L48" s="10"/>
      <c r="M48" s="10"/>
      <c r="N48" s="10"/>
      <c r="Q48" s="15"/>
      <c r="R48" s="3"/>
      <c r="S48" s="3"/>
      <c r="T48" s="3"/>
      <c r="U48" s="3"/>
      <c r="V48" s="3"/>
      <c r="W48" s="3"/>
      <c r="X48" s="3"/>
    </row>
    <row r="49" spans="3:24" x14ac:dyDescent="0.25">
      <c r="C49" s="10"/>
      <c r="D49" s="10"/>
      <c r="L49" s="10"/>
      <c r="M49" s="10"/>
      <c r="N49" s="10"/>
      <c r="Q49" s="15"/>
      <c r="R49" s="3"/>
      <c r="S49" s="3"/>
      <c r="T49" s="3"/>
      <c r="U49" s="3"/>
      <c r="V49" s="3"/>
      <c r="W49" s="3"/>
      <c r="X49" s="3"/>
    </row>
    <row r="50" spans="3:24" x14ac:dyDescent="0.25">
      <c r="C50" s="10"/>
      <c r="D50" s="10"/>
      <c r="E50" s="11"/>
      <c r="F50" s="10"/>
      <c r="G50" s="10"/>
      <c r="H50" s="10"/>
      <c r="I50" s="10"/>
      <c r="J50" s="10"/>
      <c r="K50" s="10"/>
      <c r="L50" s="10"/>
      <c r="M50" s="10"/>
      <c r="N50" s="10"/>
      <c r="Q50" s="15"/>
      <c r="R50" s="3"/>
      <c r="S50" s="3"/>
      <c r="T50" s="3"/>
      <c r="U50" s="3"/>
      <c r="V50" s="3"/>
      <c r="W50" s="3"/>
      <c r="X50" s="3"/>
    </row>
    <row r="51" spans="3:24" x14ac:dyDescent="0.25">
      <c r="C51" s="10"/>
      <c r="D51" s="10"/>
      <c r="L51" s="10"/>
      <c r="M51" s="10"/>
      <c r="N51" s="10"/>
      <c r="Q51" s="15"/>
      <c r="R51" s="3"/>
      <c r="S51" s="3"/>
      <c r="T51" s="3"/>
      <c r="U51" s="3"/>
      <c r="V51" s="3"/>
      <c r="W51" s="3"/>
      <c r="X51" s="3"/>
    </row>
    <row r="52" spans="3:24" x14ac:dyDescent="0.25">
      <c r="C52" s="10"/>
      <c r="D52" s="10"/>
      <c r="L52" s="10"/>
      <c r="M52" s="10"/>
      <c r="N52" s="10"/>
      <c r="Q52" s="15"/>
      <c r="R52" s="3"/>
      <c r="S52" s="3"/>
      <c r="T52" s="3"/>
      <c r="U52" s="3"/>
      <c r="V52" s="3"/>
      <c r="W52" s="3"/>
      <c r="X52" s="3"/>
    </row>
    <row r="53" spans="3:24" x14ac:dyDescent="0.25">
      <c r="C53" s="10"/>
      <c r="D53" s="10"/>
      <c r="E53" s="11"/>
      <c r="F53" s="10"/>
      <c r="G53" s="10"/>
      <c r="H53" s="10"/>
      <c r="I53" s="10"/>
      <c r="J53" s="10"/>
      <c r="K53" s="10"/>
      <c r="L53" s="10"/>
      <c r="M53" s="10"/>
      <c r="N53" s="10"/>
      <c r="Q53" s="15"/>
      <c r="R53" s="3"/>
      <c r="S53" s="3"/>
      <c r="T53" s="3"/>
      <c r="U53" s="3"/>
      <c r="V53" s="3"/>
      <c r="W53" s="3"/>
      <c r="X53" s="3"/>
    </row>
    <row r="54" spans="3:24" x14ac:dyDescent="0.25">
      <c r="C54" s="10"/>
      <c r="D54" s="10"/>
      <c r="L54" s="10"/>
      <c r="M54" s="10"/>
      <c r="N54" s="10"/>
      <c r="Q54" s="15"/>
      <c r="R54" s="3"/>
      <c r="S54" s="3"/>
      <c r="T54" s="3"/>
      <c r="U54" s="3"/>
      <c r="V54" s="3"/>
      <c r="W54" s="3"/>
      <c r="X54" s="3"/>
    </row>
    <row r="55" spans="3:24" x14ac:dyDescent="0.25">
      <c r="C55" s="10"/>
      <c r="D55" s="10"/>
      <c r="L55" s="10"/>
      <c r="M55" s="10"/>
      <c r="N55" s="10"/>
      <c r="Q55" s="15"/>
    </row>
    <row r="56" spans="3:24" x14ac:dyDescent="0.25">
      <c r="C56" s="10"/>
      <c r="D56" s="10"/>
      <c r="L56" s="10"/>
      <c r="M56" s="10"/>
      <c r="N56" s="10"/>
      <c r="Q56" s="15"/>
    </row>
    <row r="57" spans="3:24" x14ac:dyDescent="0.25">
      <c r="C57" s="10"/>
      <c r="D57" s="10"/>
      <c r="L57" s="10"/>
      <c r="M57" s="10"/>
      <c r="N57" s="10"/>
      <c r="Q57" s="15"/>
    </row>
    <row r="58" spans="3:24" x14ac:dyDescent="0.25">
      <c r="C58" s="10"/>
      <c r="D58" s="10"/>
      <c r="L58" s="10"/>
      <c r="M58" s="10"/>
      <c r="N58" s="10"/>
      <c r="Q58" s="15"/>
    </row>
    <row r="59" spans="3:24" x14ac:dyDescent="0.25">
      <c r="C59" s="10"/>
      <c r="D59" s="10"/>
      <c r="L59" s="10"/>
      <c r="M59" s="10"/>
      <c r="N59" s="10"/>
      <c r="Q59" s="15"/>
    </row>
    <row r="60" spans="3:24" x14ac:dyDescent="0.25">
      <c r="C60" s="10"/>
      <c r="D60" s="10"/>
      <c r="L60" s="10"/>
      <c r="M60" s="10"/>
      <c r="N60" s="10"/>
    </row>
    <row r="61" spans="3:24" x14ac:dyDescent="0.25">
      <c r="C61" s="10"/>
      <c r="D61" s="10"/>
      <c r="E61" s="11"/>
      <c r="F61" s="10"/>
      <c r="G61" s="10"/>
      <c r="H61" s="10"/>
      <c r="I61" s="10"/>
      <c r="J61" s="10"/>
      <c r="K61" s="10"/>
      <c r="L61" s="10"/>
      <c r="M61" s="10"/>
      <c r="N61" s="10"/>
    </row>
    <row r="62" spans="3:24" x14ac:dyDescent="0.25">
      <c r="C62" s="10"/>
      <c r="D62" s="10"/>
      <c r="E62" s="11"/>
      <c r="F62" s="10"/>
      <c r="G62" s="10"/>
      <c r="H62" s="10"/>
      <c r="I62" s="10"/>
      <c r="J62" s="10"/>
      <c r="K62" s="10"/>
      <c r="L62" s="10"/>
      <c r="M62" s="10"/>
      <c r="N62" s="10"/>
      <c r="S62" s="16"/>
    </row>
    <row r="63" spans="3:24" x14ac:dyDescent="0.25">
      <c r="C63" s="10"/>
      <c r="D63" s="10"/>
      <c r="E63" s="11"/>
      <c r="F63" s="10"/>
      <c r="G63" s="10"/>
      <c r="H63" s="10"/>
      <c r="I63" s="10"/>
      <c r="J63" s="10"/>
      <c r="K63" s="10"/>
      <c r="L63" s="10"/>
      <c r="M63" s="10"/>
      <c r="N63" s="10"/>
      <c r="S63" s="16"/>
    </row>
    <row r="64" spans="3:24" x14ac:dyDescent="0.25">
      <c r="C64" s="10"/>
      <c r="D64" s="10"/>
      <c r="E64" s="11"/>
      <c r="F64" s="10"/>
      <c r="G64" s="10"/>
      <c r="H64" s="10"/>
      <c r="I64" s="10"/>
      <c r="J64" s="10"/>
      <c r="K64" s="10"/>
      <c r="L64" s="10"/>
      <c r="M64" s="10"/>
      <c r="N64" s="10"/>
      <c r="S64" s="16"/>
    </row>
    <row r="65" spans="3:19" x14ac:dyDescent="0.25">
      <c r="C65" s="10"/>
      <c r="D65" s="10"/>
      <c r="E65" s="11"/>
      <c r="F65" s="10"/>
      <c r="G65" s="10"/>
      <c r="H65" s="10"/>
      <c r="I65" s="10"/>
      <c r="J65" s="10"/>
      <c r="K65" s="10"/>
      <c r="L65" s="10"/>
      <c r="M65" s="10"/>
      <c r="N65" s="10"/>
      <c r="S65" s="16"/>
    </row>
    <row r="66" spans="3:19" x14ac:dyDescent="0.25">
      <c r="C66" s="10"/>
      <c r="D66" s="10"/>
      <c r="E66" s="11"/>
      <c r="F66" s="10"/>
      <c r="G66" s="10"/>
      <c r="H66" s="10"/>
      <c r="I66" s="10"/>
      <c r="J66" s="10"/>
      <c r="K66" s="10"/>
      <c r="L66" s="10"/>
      <c r="M66" s="10"/>
      <c r="N66" s="10"/>
      <c r="S66" s="16"/>
    </row>
    <row r="67" spans="3:19" x14ac:dyDescent="0.25">
      <c r="C67" s="10"/>
      <c r="D67" s="10"/>
      <c r="E67" s="11"/>
      <c r="F67" s="10"/>
      <c r="G67" s="10"/>
      <c r="H67" s="10"/>
      <c r="I67" s="10"/>
      <c r="J67" s="10"/>
      <c r="K67" s="10"/>
      <c r="L67" s="10"/>
      <c r="M67" s="10"/>
      <c r="N67" s="10"/>
      <c r="S67" s="16"/>
    </row>
    <row r="68" spans="3:19" x14ac:dyDescent="0.25">
      <c r="C68" s="10"/>
      <c r="D68" s="10"/>
      <c r="E68" s="11"/>
      <c r="F68" s="10"/>
      <c r="G68" s="10"/>
      <c r="H68" s="10"/>
      <c r="I68" s="10"/>
      <c r="J68" s="10"/>
      <c r="K68" s="10"/>
      <c r="L68" s="10"/>
      <c r="M68" s="10"/>
      <c r="N68" s="10"/>
      <c r="S68" s="16"/>
    </row>
    <row r="69" spans="3:19" x14ac:dyDescent="0.25">
      <c r="C69" s="10"/>
      <c r="D69" s="10"/>
      <c r="E69" s="11"/>
      <c r="F69" s="10"/>
      <c r="G69" s="10"/>
      <c r="H69" s="10"/>
      <c r="I69" s="10"/>
      <c r="J69" s="10"/>
      <c r="K69" s="10"/>
      <c r="L69" s="10"/>
      <c r="M69" s="10"/>
      <c r="N69" s="10"/>
      <c r="S69" s="16"/>
    </row>
    <row r="70" spans="3:19" x14ac:dyDescent="0.25">
      <c r="C70" s="10"/>
      <c r="D70" s="10"/>
      <c r="E70" s="11"/>
      <c r="F70" s="10"/>
      <c r="G70" s="10"/>
      <c r="H70" s="10"/>
      <c r="I70" s="10"/>
      <c r="J70" s="10"/>
      <c r="K70" s="10"/>
      <c r="L70" s="10"/>
      <c r="M70" s="10"/>
      <c r="N70" s="10"/>
      <c r="S70" s="16"/>
    </row>
    <row r="71" spans="3:19" x14ac:dyDescent="0.25">
      <c r="C71" s="10"/>
      <c r="D71" s="10"/>
      <c r="E71" s="11"/>
      <c r="F71" s="10"/>
      <c r="G71" s="10"/>
      <c r="H71" s="10"/>
      <c r="I71" s="10"/>
      <c r="J71" s="10"/>
      <c r="K71" s="10"/>
      <c r="L71" s="10"/>
      <c r="M71" s="10"/>
      <c r="N71" s="10"/>
      <c r="S71" s="16"/>
    </row>
    <row r="72" spans="3:19" x14ac:dyDescent="0.25">
      <c r="C72" s="10"/>
      <c r="D72" s="10"/>
      <c r="E72" s="11"/>
      <c r="F72" s="10"/>
      <c r="G72" s="10"/>
      <c r="H72" s="10"/>
      <c r="I72" s="10"/>
      <c r="J72" s="10"/>
      <c r="K72" s="10"/>
      <c r="L72" s="10"/>
      <c r="M72" s="10"/>
      <c r="N72" s="10"/>
      <c r="S72" s="16"/>
    </row>
    <row r="73" spans="3:19" x14ac:dyDescent="0.25">
      <c r="C73" s="10"/>
      <c r="D73" s="10"/>
      <c r="E73" s="11"/>
      <c r="F73" s="10"/>
      <c r="G73" s="10"/>
      <c r="H73" s="10"/>
      <c r="I73" s="10"/>
      <c r="J73" s="10"/>
      <c r="K73" s="10"/>
      <c r="L73" s="10"/>
      <c r="M73" s="10"/>
      <c r="N73" s="10"/>
      <c r="S73" s="16"/>
    </row>
    <row r="74" spans="3:19" x14ac:dyDescent="0.25">
      <c r="C74" s="10"/>
      <c r="D74" s="10"/>
      <c r="E74" s="11"/>
      <c r="F74" s="10"/>
      <c r="G74" s="10"/>
      <c r="H74" s="10"/>
      <c r="I74" s="10"/>
      <c r="J74" s="10"/>
      <c r="K74" s="10"/>
      <c r="L74" s="10"/>
      <c r="M74" s="10"/>
      <c r="N74" s="10"/>
      <c r="S74" s="16"/>
    </row>
    <row r="75" spans="3:19" x14ac:dyDescent="0.25">
      <c r="C75" s="10"/>
      <c r="D75" s="10"/>
      <c r="E75" s="11"/>
      <c r="F75" s="10"/>
      <c r="G75" s="10"/>
      <c r="H75" s="10"/>
      <c r="I75" s="10"/>
      <c r="J75" s="10"/>
      <c r="K75" s="10"/>
      <c r="L75" s="10"/>
      <c r="M75" s="10"/>
      <c r="N75" s="10"/>
      <c r="S75" s="16"/>
    </row>
    <row r="76" spans="3:19" x14ac:dyDescent="0.25">
      <c r="C76" s="10"/>
      <c r="D76" s="10"/>
      <c r="E76" s="11"/>
      <c r="F76" s="10"/>
      <c r="G76" s="10"/>
      <c r="H76" s="10"/>
      <c r="I76" s="10"/>
      <c r="J76" s="10"/>
      <c r="K76" s="10"/>
      <c r="L76" s="10"/>
      <c r="M76" s="10"/>
      <c r="N76" s="10"/>
      <c r="S76" s="16"/>
    </row>
    <row r="77" spans="3:19" x14ac:dyDescent="0.25">
      <c r="C77" s="10"/>
      <c r="D77" s="10"/>
      <c r="E77" s="11"/>
      <c r="F77" s="10"/>
      <c r="G77" s="10"/>
      <c r="H77" s="10"/>
      <c r="I77" s="10"/>
      <c r="J77" s="10"/>
      <c r="K77" s="10"/>
      <c r="L77" s="10"/>
      <c r="M77" s="10"/>
      <c r="N77" s="10"/>
      <c r="S77" s="16"/>
    </row>
    <row r="78" spans="3:19" x14ac:dyDescent="0.25">
      <c r="C78" s="10"/>
      <c r="D78" s="10"/>
      <c r="E78" s="11"/>
      <c r="F78" s="10"/>
      <c r="G78" s="10"/>
      <c r="H78" s="10"/>
      <c r="I78" s="10"/>
      <c r="J78" s="10"/>
      <c r="K78" s="10"/>
      <c r="L78" s="10"/>
      <c r="M78" s="10"/>
      <c r="N78" s="10"/>
      <c r="S78" s="16"/>
    </row>
    <row r="79" spans="3:19" x14ac:dyDescent="0.25">
      <c r="C79" s="10"/>
      <c r="D79" s="10"/>
      <c r="E79" s="11"/>
      <c r="F79" s="10"/>
      <c r="G79" s="10"/>
      <c r="H79" s="10"/>
      <c r="I79" s="10"/>
      <c r="J79" s="10"/>
      <c r="K79" s="10"/>
      <c r="L79" s="10"/>
      <c r="M79" s="10"/>
      <c r="N79" s="10"/>
      <c r="S79" s="16"/>
    </row>
    <row r="80" spans="3:19" x14ac:dyDescent="0.25">
      <c r="C80" s="10"/>
      <c r="D80" s="10"/>
      <c r="E80" s="11"/>
      <c r="F80" s="10"/>
      <c r="G80" s="10"/>
      <c r="H80" s="10"/>
      <c r="I80" s="10"/>
      <c r="J80" s="10"/>
      <c r="K80" s="10"/>
      <c r="L80" s="10"/>
      <c r="M80" s="10"/>
      <c r="N80" s="10"/>
      <c r="S80" s="16"/>
    </row>
    <row r="81" spans="3:19" x14ac:dyDescent="0.25">
      <c r="C81" s="10"/>
      <c r="D81" s="10"/>
      <c r="E81" s="11"/>
      <c r="F81" s="10"/>
      <c r="G81" s="10"/>
      <c r="H81" s="10"/>
      <c r="I81" s="10"/>
      <c r="J81" s="10"/>
      <c r="K81" s="10"/>
      <c r="L81" s="10"/>
      <c r="M81" s="10"/>
      <c r="N81" s="10"/>
      <c r="S81" s="16"/>
    </row>
    <row r="82" spans="3:19" x14ac:dyDescent="0.25">
      <c r="C82" s="10"/>
      <c r="D82" s="10"/>
      <c r="E82" s="11"/>
      <c r="F82" s="10"/>
      <c r="G82" s="10"/>
      <c r="H82" s="10"/>
      <c r="I82" s="10"/>
      <c r="J82" s="10"/>
      <c r="K82" s="10"/>
      <c r="L82" s="10"/>
      <c r="M82" s="10"/>
      <c r="N82" s="10"/>
      <c r="S82" s="16"/>
    </row>
    <row r="83" spans="3:19" x14ac:dyDescent="0.25">
      <c r="C83" s="10"/>
      <c r="D83" s="10"/>
      <c r="E83" s="11"/>
      <c r="F83" s="10"/>
      <c r="G83" s="10"/>
      <c r="H83" s="10"/>
      <c r="I83" s="10"/>
      <c r="J83" s="10"/>
      <c r="K83" s="10"/>
      <c r="L83" s="10"/>
      <c r="M83" s="10"/>
      <c r="N83" s="10"/>
      <c r="S83" s="16"/>
    </row>
    <row r="84" spans="3:19" x14ac:dyDescent="0.25">
      <c r="C84" s="10"/>
      <c r="D84" s="10"/>
      <c r="E84" s="11"/>
      <c r="F84" s="10"/>
      <c r="G84" s="10"/>
      <c r="H84" s="10"/>
      <c r="I84" s="10"/>
      <c r="J84" s="10"/>
      <c r="K84" s="10"/>
      <c r="L84" s="10"/>
      <c r="M84" s="10"/>
      <c r="N84" s="10"/>
      <c r="S84" s="16"/>
    </row>
    <row r="85" spans="3:19" x14ac:dyDescent="0.25">
      <c r="C85" s="10"/>
      <c r="D85" s="10"/>
      <c r="E85" s="11"/>
      <c r="F85" s="10"/>
      <c r="G85" s="10"/>
      <c r="H85" s="10"/>
      <c r="I85" s="10"/>
      <c r="J85" s="10"/>
      <c r="K85" s="10"/>
      <c r="L85" s="10"/>
      <c r="M85" s="10"/>
      <c r="N85" s="10"/>
      <c r="S85" s="16"/>
    </row>
    <row r="86" spans="3:19" x14ac:dyDescent="0.25">
      <c r="C86" s="10"/>
      <c r="D86" s="10"/>
      <c r="E86" s="11"/>
      <c r="F86" s="10"/>
      <c r="G86" s="10"/>
      <c r="H86" s="10"/>
      <c r="I86" s="10"/>
      <c r="J86" s="10"/>
      <c r="K86" s="10"/>
      <c r="L86" s="10"/>
      <c r="M86" s="10"/>
      <c r="N86" s="10"/>
      <c r="S86" s="16"/>
    </row>
    <row r="87" spans="3:19" x14ac:dyDescent="0.25">
      <c r="C87" s="10"/>
      <c r="D87" s="10"/>
      <c r="E87" s="11"/>
      <c r="F87" s="10"/>
      <c r="G87" s="10"/>
      <c r="H87" s="10"/>
      <c r="I87" s="10"/>
      <c r="J87" s="10"/>
      <c r="K87" s="10"/>
      <c r="L87" s="10"/>
      <c r="M87" s="10"/>
      <c r="N87" s="10"/>
      <c r="S87" s="16"/>
    </row>
    <row r="88" spans="3:19" x14ac:dyDescent="0.25">
      <c r="C88" s="10"/>
      <c r="D88" s="10"/>
      <c r="E88" s="11"/>
      <c r="F88" s="10"/>
      <c r="G88" s="10"/>
      <c r="H88" s="10"/>
      <c r="I88" s="10"/>
      <c r="J88" s="10"/>
      <c r="K88" s="10"/>
      <c r="L88" s="10"/>
      <c r="M88" s="10"/>
      <c r="N88" s="10"/>
      <c r="S88" s="16"/>
    </row>
    <row r="89" spans="3:19" x14ac:dyDescent="0.25">
      <c r="C89" s="10"/>
      <c r="D89" s="10"/>
      <c r="E89" s="11"/>
      <c r="F89" s="10"/>
      <c r="G89" s="10"/>
      <c r="H89" s="10"/>
      <c r="I89" s="10"/>
      <c r="J89" s="10"/>
      <c r="K89" s="10"/>
      <c r="L89" s="10"/>
      <c r="M89" s="10"/>
      <c r="N89" s="10"/>
      <c r="S89" s="16"/>
    </row>
    <row r="90" spans="3:19" x14ac:dyDescent="0.25">
      <c r="C90" s="10"/>
      <c r="D90" s="10"/>
      <c r="E90" s="11"/>
      <c r="F90" s="10"/>
      <c r="G90" s="10"/>
      <c r="H90" s="10"/>
      <c r="I90" s="10"/>
      <c r="J90" s="10"/>
      <c r="K90" s="10"/>
      <c r="L90" s="10"/>
      <c r="M90" s="10"/>
      <c r="N90" s="10"/>
      <c r="S90" s="16"/>
    </row>
    <row r="91" spans="3:19" x14ac:dyDescent="0.25">
      <c r="C91" s="10"/>
      <c r="D91" s="10"/>
      <c r="E91" s="11"/>
      <c r="F91" s="10"/>
      <c r="G91" s="10"/>
      <c r="H91" s="10"/>
      <c r="I91" s="10"/>
      <c r="J91" s="10"/>
      <c r="K91" s="10"/>
      <c r="L91" s="10"/>
      <c r="M91" s="10"/>
      <c r="N91" s="10"/>
      <c r="S91" s="16"/>
    </row>
    <row r="92" spans="3:19" x14ac:dyDescent="0.25">
      <c r="C92" s="10"/>
      <c r="D92" s="10"/>
      <c r="E92" s="11"/>
      <c r="F92" s="10"/>
      <c r="G92" s="10"/>
      <c r="H92" s="10"/>
      <c r="I92" s="10"/>
      <c r="J92" s="10"/>
      <c r="K92" s="10"/>
      <c r="L92" s="10"/>
      <c r="M92" s="10"/>
      <c r="N92" s="10"/>
      <c r="S92" s="16"/>
    </row>
    <row r="93" spans="3:19" x14ac:dyDescent="0.25">
      <c r="C93" s="10"/>
      <c r="D93" s="10"/>
      <c r="E93" s="11"/>
      <c r="F93" s="10"/>
      <c r="G93" s="10"/>
      <c r="H93" s="10"/>
      <c r="I93" s="10"/>
      <c r="J93" s="10"/>
      <c r="K93" s="10"/>
      <c r="L93" s="10"/>
      <c r="M93" s="10"/>
      <c r="N93" s="10"/>
      <c r="S93" s="16"/>
    </row>
    <row r="94" spans="3:19" x14ac:dyDescent="0.25">
      <c r="C94" s="10"/>
      <c r="D94" s="10"/>
      <c r="E94" s="11"/>
      <c r="F94" s="10"/>
      <c r="G94" s="10"/>
      <c r="H94" s="10"/>
      <c r="I94" s="10"/>
      <c r="J94" s="10"/>
      <c r="K94" s="10"/>
      <c r="L94" s="10"/>
      <c r="M94" s="10"/>
      <c r="N94" s="10"/>
      <c r="S94" s="16"/>
    </row>
    <row r="95" spans="3:19" x14ac:dyDescent="0.25">
      <c r="C95" s="10"/>
      <c r="D95" s="10"/>
      <c r="E95" s="11"/>
      <c r="F95" s="10"/>
      <c r="G95" s="10"/>
      <c r="H95" s="10"/>
      <c r="I95" s="10"/>
      <c r="J95" s="10"/>
      <c r="K95" s="10"/>
      <c r="L95" s="10"/>
      <c r="M95" s="10"/>
      <c r="N95" s="10"/>
      <c r="S95" s="16"/>
    </row>
    <row r="96" spans="3:19" x14ac:dyDescent="0.25">
      <c r="C96" s="10"/>
      <c r="D96" s="10"/>
      <c r="E96" s="11"/>
      <c r="F96" s="10"/>
      <c r="G96" s="10"/>
      <c r="H96" s="10"/>
      <c r="I96" s="10"/>
      <c r="J96" s="10"/>
      <c r="K96" s="10"/>
      <c r="L96" s="10"/>
      <c r="M96" s="10"/>
      <c r="N96" s="10"/>
      <c r="S96" s="16"/>
    </row>
    <row r="97" spans="3:19" x14ac:dyDescent="0.25">
      <c r="C97" s="10"/>
      <c r="D97" s="10"/>
      <c r="E97" s="11"/>
      <c r="F97" s="10"/>
      <c r="G97" s="10"/>
      <c r="H97" s="10"/>
      <c r="I97" s="10"/>
      <c r="J97" s="10"/>
      <c r="K97" s="10"/>
      <c r="L97" s="10"/>
      <c r="M97" s="10"/>
      <c r="N97" s="10"/>
      <c r="S97" s="16"/>
    </row>
    <row r="98" spans="3:19" x14ac:dyDescent="0.25">
      <c r="C98" s="10"/>
      <c r="D98" s="10"/>
      <c r="E98" s="11"/>
      <c r="F98" s="10"/>
      <c r="G98" s="10"/>
      <c r="H98" s="10"/>
      <c r="I98" s="10"/>
      <c r="J98" s="10"/>
      <c r="K98" s="10"/>
      <c r="L98" s="10"/>
      <c r="M98" s="10"/>
      <c r="N98" s="10"/>
      <c r="S98" s="16"/>
    </row>
    <row r="99" spans="3:19" x14ac:dyDescent="0.25">
      <c r="C99" s="10"/>
      <c r="D99" s="10"/>
      <c r="E99" s="11"/>
      <c r="F99" s="10"/>
      <c r="G99" s="10"/>
      <c r="H99" s="10"/>
      <c r="I99" s="10"/>
      <c r="J99" s="10"/>
      <c r="K99" s="10"/>
      <c r="L99" s="10"/>
      <c r="M99" s="10"/>
      <c r="N99" s="10"/>
      <c r="S99" s="16"/>
    </row>
    <row r="100" spans="3:19" x14ac:dyDescent="0.25">
      <c r="C100" s="10"/>
      <c r="D100" s="10"/>
      <c r="E100" s="11"/>
      <c r="F100" s="10"/>
      <c r="G100" s="10"/>
      <c r="H100" s="10"/>
      <c r="I100" s="10"/>
      <c r="J100" s="10"/>
      <c r="K100" s="10"/>
      <c r="L100" s="10"/>
      <c r="M100" s="10"/>
      <c r="N100" s="10"/>
      <c r="S100" s="16"/>
    </row>
    <row r="101" spans="3:19" x14ac:dyDescent="0.25">
      <c r="C101" s="10"/>
      <c r="D101" s="10"/>
      <c r="E101" s="11"/>
      <c r="F101" s="10"/>
      <c r="G101" s="10"/>
      <c r="H101" s="10"/>
      <c r="I101" s="10"/>
      <c r="J101" s="10"/>
      <c r="K101" s="10"/>
      <c r="L101" s="10"/>
      <c r="M101" s="10"/>
      <c r="N101" s="10"/>
      <c r="S101" s="16"/>
    </row>
    <row r="102" spans="3:19" x14ac:dyDescent="0.25">
      <c r="C102" s="10"/>
      <c r="D102" s="10"/>
      <c r="E102" s="11"/>
      <c r="F102" s="10"/>
      <c r="G102" s="10"/>
      <c r="H102" s="10"/>
      <c r="I102" s="10"/>
      <c r="J102" s="10"/>
      <c r="K102" s="10"/>
      <c r="L102" s="10"/>
      <c r="M102" s="10"/>
      <c r="N102" s="10"/>
      <c r="S102" s="16"/>
    </row>
    <row r="103" spans="3:19" x14ac:dyDescent="0.25">
      <c r="C103" s="10"/>
      <c r="D103" s="10"/>
      <c r="E103" s="11"/>
      <c r="F103" s="10"/>
      <c r="G103" s="10"/>
      <c r="H103" s="10"/>
      <c r="I103" s="10"/>
      <c r="J103" s="10"/>
      <c r="K103" s="10"/>
      <c r="L103" s="10"/>
      <c r="M103" s="10"/>
      <c r="N103" s="10"/>
      <c r="S103" s="16"/>
    </row>
    <row r="104" spans="3:19" x14ac:dyDescent="0.25">
      <c r="C104" s="10"/>
      <c r="D104" s="10"/>
      <c r="E104" s="11"/>
      <c r="F104" s="10"/>
      <c r="G104" s="10"/>
      <c r="H104" s="10"/>
      <c r="I104" s="10"/>
      <c r="J104" s="10"/>
      <c r="K104" s="10"/>
      <c r="L104" s="10"/>
      <c r="M104" s="10"/>
      <c r="N104" s="10"/>
      <c r="S104" s="16"/>
    </row>
    <row r="105" spans="3:19" x14ac:dyDescent="0.25">
      <c r="C105" s="10"/>
      <c r="D105" s="10"/>
      <c r="E105" s="11"/>
      <c r="F105" s="10"/>
      <c r="G105" s="10"/>
      <c r="H105" s="10"/>
      <c r="I105" s="10"/>
      <c r="J105" s="10"/>
      <c r="K105" s="10"/>
      <c r="L105" s="10"/>
      <c r="M105" s="10"/>
      <c r="N105" s="10"/>
      <c r="S105" s="16"/>
    </row>
    <row r="106" spans="3:19" x14ac:dyDescent="0.25">
      <c r="C106" s="10"/>
      <c r="D106" s="10"/>
      <c r="E106" s="11"/>
      <c r="F106" s="10"/>
      <c r="G106" s="10"/>
      <c r="H106" s="10"/>
      <c r="I106" s="10"/>
      <c r="J106" s="10"/>
      <c r="K106" s="10"/>
      <c r="L106" s="10"/>
      <c r="M106" s="10"/>
      <c r="N106" s="10"/>
      <c r="S106" s="16"/>
    </row>
    <row r="107" spans="3:19" x14ac:dyDescent="0.25">
      <c r="C107" s="10"/>
      <c r="D107" s="10"/>
      <c r="E107" s="11"/>
      <c r="F107" s="10"/>
      <c r="G107" s="10"/>
      <c r="H107" s="10"/>
      <c r="I107" s="10"/>
      <c r="J107" s="10"/>
      <c r="K107" s="10"/>
      <c r="L107" s="10"/>
      <c r="M107" s="10"/>
      <c r="N107" s="10"/>
      <c r="S107" s="16"/>
    </row>
    <row r="108" spans="3:19" x14ac:dyDescent="0.25">
      <c r="C108" s="10"/>
      <c r="D108" s="10"/>
      <c r="E108" s="11"/>
      <c r="F108" s="10"/>
      <c r="G108" s="10"/>
      <c r="H108" s="10"/>
      <c r="I108" s="10"/>
      <c r="J108" s="10"/>
      <c r="K108" s="10"/>
      <c r="L108" s="10"/>
      <c r="M108" s="10"/>
      <c r="N108" s="10"/>
      <c r="S108" s="16"/>
    </row>
    <row r="109" spans="3:19" x14ac:dyDescent="0.25">
      <c r="C109" s="10"/>
      <c r="D109" s="10"/>
      <c r="E109" s="11"/>
      <c r="F109" s="10"/>
      <c r="G109" s="10"/>
      <c r="H109" s="10"/>
      <c r="I109" s="10"/>
      <c r="J109" s="10"/>
      <c r="K109" s="10"/>
      <c r="L109" s="10"/>
      <c r="M109" s="10"/>
      <c r="N109" s="10"/>
      <c r="S109" s="16"/>
    </row>
    <row r="110" spans="3:19" x14ac:dyDescent="0.25">
      <c r="C110" s="10"/>
      <c r="D110" s="10"/>
      <c r="E110" s="11"/>
      <c r="F110" s="10"/>
      <c r="G110" s="10"/>
      <c r="H110" s="10"/>
      <c r="I110" s="10"/>
      <c r="J110" s="10"/>
      <c r="K110" s="10"/>
      <c r="L110" s="10"/>
      <c r="M110" s="10"/>
      <c r="N110" s="10"/>
      <c r="S110" s="16"/>
    </row>
    <row r="111" spans="3:19" x14ac:dyDescent="0.25">
      <c r="C111" s="10"/>
      <c r="D111" s="10"/>
      <c r="E111" s="11"/>
      <c r="F111" s="10"/>
      <c r="G111" s="10"/>
      <c r="H111" s="10"/>
      <c r="I111" s="10"/>
      <c r="J111" s="10"/>
      <c r="K111" s="10"/>
      <c r="L111" s="10"/>
      <c r="M111" s="10"/>
      <c r="N111" s="10"/>
      <c r="S111" s="16"/>
    </row>
    <row r="112" spans="3:19" x14ac:dyDescent="0.25">
      <c r="C112" s="10"/>
      <c r="D112" s="10"/>
      <c r="E112" s="11"/>
      <c r="F112" s="10"/>
      <c r="G112" s="10"/>
      <c r="H112" s="10"/>
      <c r="I112" s="10"/>
      <c r="J112" s="10"/>
      <c r="K112" s="10"/>
      <c r="L112" s="10"/>
      <c r="M112" s="10"/>
      <c r="N112" s="10"/>
      <c r="S112" s="16"/>
    </row>
    <row r="113" spans="3:19" x14ac:dyDescent="0.25">
      <c r="C113" s="10"/>
      <c r="D113" s="10"/>
      <c r="E113" s="11"/>
      <c r="F113" s="10"/>
      <c r="G113" s="10"/>
      <c r="H113" s="10"/>
      <c r="I113" s="10"/>
      <c r="J113" s="10"/>
      <c r="K113" s="10"/>
      <c r="L113" s="10"/>
      <c r="M113" s="10"/>
      <c r="N113" s="10"/>
      <c r="S113" s="16"/>
    </row>
    <row r="114" spans="3:19" x14ac:dyDescent="0.25">
      <c r="C114" s="10"/>
      <c r="D114" s="10"/>
      <c r="E114" s="11"/>
      <c r="F114" s="10"/>
      <c r="G114" s="10"/>
      <c r="H114" s="10"/>
      <c r="I114" s="10"/>
      <c r="J114" s="10"/>
      <c r="K114" s="10"/>
      <c r="L114" s="10"/>
      <c r="M114" s="10"/>
      <c r="N114" s="10"/>
      <c r="S114" s="16"/>
    </row>
    <row r="115" spans="3:19" x14ac:dyDescent="0.25">
      <c r="C115" s="10"/>
      <c r="D115" s="10"/>
      <c r="E115" s="11"/>
      <c r="F115" s="10"/>
      <c r="G115" s="10"/>
      <c r="H115" s="10"/>
      <c r="I115" s="10"/>
      <c r="J115" s="10"/>
      <c r="K115" s="10"/>
      <c r="L115" s="10"/>
      <c r="M115" s="10"/>
      <c r="N115" s="10"/>
      <c r="S115" s="16"/>
    </row>
    <row r="116" spans="3:19" x14ac:dyDescent="0.25">
      <c r="C116" s="10"/>
      <c r="D116" s="10"/>
      <c r="E116" s="11"/>
      <c r="F116" s="10"/>
      <c r="G116" s="10"/>
      <c r="H116" s="10"/>
      <c r="I116" s="10"/>
      <c r="J116" s="10"/>
      <c r="K116" s="10"/>
      <c r="L116" s="10"/>
      <c r="M116" s="10"/>
      <c r="N116" s="10"/>
      <c r="S116" s="16"/>
    </row>
  </sheetData>
  <sortState xmlns:xlrd2="http://schemas.microsoft.com/office/spreadsheetml/2017/richdata2" ref="R4:X44">
    <sortCondition ref="V4:V44"/>
    <sortCondition ref="W4:W44"/>
  </sortState>
  <phoneticPr fontId="3" type="noConversion"/>
  <pageMargins left="0.7" right="0.7" top="0.75" bottom="0.75" header="0.3" footer="0.3"/>
  <pageSetup scale="31" orientation="portrait" r:id="rId1"/>
  <headerFooter>
    <oddFooter>&amp;L&amp;8&amp;Z&amp;F    &amp;A&amp;R&amp;8Printed &amp;D &amp;T 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8"/>
  <sheetViews>
    <sheetView tabSelected="1" zoomScale="80" zoomScaleNormal="80" zoomScaleSheetLayoutView="40" workbookViewId="0">
      <pane ySplit="2" topLeftCell="A3" activePane="bottomLeft" state="frozen"/>
      <selection pane="bottomLeft" activeCell="B4" sqref="B4:D4"/>
    </sheetView>
  </sheetViews>
  <sheetFormatPr defaultColWidth="8.85546875" defaultRowHeight="13.5" x14ac:dyDescent="0.25"/>
  <cols>
    <col min="1" max="1" width="5.7109375" style="3" customWidth="1"/>
    <col min="2" max="2" width="8" style="3" customWidth="1"/>
    <col min="3" max="3" width="20" style="3" customWidth="1"/>
    <col min="4" max="6" width="15.7109375" style="3" customWidth="1"/>
    <col min="7" max="7" width="18" style="3" customWidth="1"/>
    <col min="8" max="8" width="15.7109375" style="3" customWidth="1"/>
    <col min="9" max="9" width="20.7109375" style="3" customWidth="1"/>
    <col min="10" max="10" width="22.140625" style="3" bestFit="1" customWidth="1"/>
    <col min="11" max="11" width="20.7109375" style="3" customWidth="1"/>
    <col min="12" max="12" width="35.42578125" style="3" customWidth="1"/>
    <col min="13" max="13" width="40.5703125" style="3" customWidth="1"/>
    <col min="14" max="14" width="30.7109375" style="3" customWidth="1"/>
    <col min="15" max="16384" width="8.85546875" style="3"/>
  </cols>
  <sheetData>
    <row r="1" spans="1:14" ht="102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4" customFormat="1" ht="31.5" x14ac:dyDescent="0.5">
      <c r="A2" s="144" t="s">
        <v>174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5" customHeight="1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23" customFormat="1" ht="19.899999999999999" customHeight="1" thickBot="1" x14ac:dyDescent="0.35">
      <c r="A4" s="18"/>
      <c r="B4" s="110"/>
      <c r="C4" s="111"/>
      <c r="D4" s="112"/>
      <c r="E4" s="19" t="s">
        <v>175</v>
      </c>
      <c r="F4" s="20"/>
      <c r="G4" s="18"/>
      <c r="H4" s="18"/>
      <c r="I4" s="18"/>
      <c r="J4" s="18"/>
      <c r="K4" s="21" t="s">
        <v>176</v>
      </c>
      <c r="L4" s="22">
        <f>H61</f>
        <v>0</v>
      </c>
      <c r="M4" s="18"/>
      <c r="N4" s="18"/>
    </row>
    <row r="5" spans="1:14" ht="19.899999999999999" customHeight="1" thickBot="1" x14ac:dyDescent="0.35">
      <c r="A5" s="24"/>
      <c r="B5" s="25"/>
      <c r="C5" s="25"/>
      <c r="D5" s="25"/>
      <c r="E5" s="25"/>
      <c r="F5" s="25"/>
      <c r="G5" s="26"/>
      <c r="H5" s="24"/>
      <c r="I5" s="17"/>
      <c r="J5" s="24"/>
      <c r="K5" s="21" t="s">
        <v>238</v>
      </c>
      <c r="L5" s="27">
        <f>N64</f>
        <v>0</v>
      </c>
      <c r="M5" s="28"/>
      <c r="N5" s="28"/>
    </row>
    <row r="6" spans="1:14" s="23" customFormat="1" ht="19.899999999999999" customHeight="1" thickBot="1" x14ac:dyDescent="0.35">
      <c r="A6" s="18"/>
      <c r="B6" s="110"/>
      <c r="C6" s="111"/>
      <c r="D6" s="112"/>
      <c r="E6" s="18" t="s">
        <v>177</v>
      </c>
      <c r="F6" s="18"/>
      <c r="G6" s="29"/>
      <c r="H6" s="29"/>
      <c r="I6" s="18"/>
      <c r="J6" s="18"/>
      <c r="K6" s="21" t="s">
        <v>237</v>
      </c>
      <c r="L6" s="27" t="str">
        <f>N68</f>
        <v>-</v>
      </c>
      <c r="M6" s="18"/>
      <c r="N6" s="18"/>
    </row>
    <row r="7" spans="1:14" s="23" customFormat="1" ht="19.5" thickBot="1" x14ac:dyDescent="0.35">
      <c r="A7" s="18"/>
      <c r="B7" s="30"/>
      <c r="C7" s="30"/>
      <c r="D7" s="30"/>
      <c r="E7" s="18"/>
      <c r="F7" s="26"/>
      <c r="G7" s="29"/>
      <c r="H7" s="29"/>
      <c r="I7" s="18"/>
      <c r="J7" s="18"/>
      <c r="K7" s="18"/>
      <c r="L7" s="18"/>
      <c r="M7" s="18"/>
      <c r="N7" s="18"/>
    </row>
    <row r="8" spans="1:14" s="4" customFormat="1" ht="24" customHeight="1" x14ac:dyDescent="0.3">
      <c r="A8" s="31" t="s">
        <v>178</v>
      </c>
      <c r="B8" s="28"/>
      <c r="C8" s="28"/>
      <c r="D8" s="28"/>
      <c r="E8" s="28"/>
      <c r="F8" s="28"/>
      <c r="G8" s="28"/>
      <c r="H8" s="28"/>
      <c r="I8" s="26"/>
      <c r="J8" s="26"/>
      <c r="K8" s="153" t="s">
        <v>179</v>
      </c>
      <c r="L8" s="156"/>
      <c r="M8" s="156"/>
      <c r="N8" s="157"/>
    </row>
    <row r="9" spans="1:14" ht="23.25" customHeight="1" x14ac:dyDescent="0.3">
      <c r="A9" s="31" t="s">
        <v>180</v>
      </c>
      <c r="B9" s="32"/>
      <c r="C9" s="32"/>
      <c r="D9" s="32"/>
      <c r="E9" s="32"/>
      <c r="F9" s="32"/>
      <c r="G9" s="32"/>
      <c r="H9" s="17"/>
      <c r="I9" s="17"/>
      <c r="J9" s="17"/>
      <c r="K9" s="154"/>
      <c r="L9" s="158"/>
      <c r="M9" s="158"/>
      <c r="N9" s="159"/>
    </row>
    <row r="10" spans="1:14" ht="1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54"/>
      <c r="L10" s="158"/>
      <c r="M10" s="158"/>
      <c r="N10" s="159"/>
    </row>
    <row r="11" spans="1:14" ht="19.899999999999999" customHeight="1" x14ac:dyDescent="0.4">
      <c r="A11" s="128" t="s">
        <v>181</v>
      </c>
      <c r="B11" s="128"/>
      <c r="C11" s="128"/>
      <c r="D11" s="128"/>
      <c r="E11" s="128"/>
      <c r="F11" s="128"/>
      <c r="G11" s="128"/>
      <c r="H11" s="128"/>
      <c r="I11" s="17"/>
      <c r="J11" s="17"/>
      <c r="K11" s="155"/>
      <c r="L11" s="160"/>
      <c r="M11" s="160"/>
      <c r="N11" s="161"/>
    </row>
    <row r="12" spans="1:14" s="13" customFormat="1" ht="19.899999999999999" customHeight="1" x14ac:dyDescent="0.35">
      <c r="B12" s="28"/>
      <c r="C12" s="28"/>
      <c r="D12" s="28"/>
      <c r="E12" s="28"/>
      <c r="F12" s="28"/>
      <c r="G12" s="28"/>
      <c r="H12" s="28"/>
      <c r="I12" s="28"/>
      <c r="J12" s="28"/>
      <c r="K12" s="33" t="s">
        <v>182</v>
      </c>
      <c r="L12" s="34"/>
      <c r="M12" s="35" t="s">
        <v>183</v>
      </c>
      <c r="N12" s="36" t="str">
        <f>_xlfn.XLOOKUP($E15,ValidationList!I:I,ValidationList!F:F)&amp;""</f>
        <v/>
      </c>
    </row>
    <row r="13" spans="1:14" s="13" customFormat="1" ht="19.899999999999999" customHeight="1" x14ac:dyDescent="0.35">
      <c r="A13" s="127" t="s">
        <v>184</v>
      </c>
      <c r="B13" s="127"/>
      <c r="C13" s="188"/>
      <c r="D13" s="188"/>
      <c r="E13" s="37" t="s">
        <v>185</v>
      </c>
      <c r="F13" s="38"/>
      <c r="H13" s="28"/>
      <c r="I13" s="28"/>
      <c r="J13" s="28"/>
      <c r="K13" s="174" t="s">
        <v>186</v>
      </c>
      <c r="L13" s="175"/>
      <c r="M13" s="175"/>
      <c r="N13" s="176"/>
    </row>
    <row r="14" spans="1:14" s="13" customFormat="1" ht="19.899999999999999" customHeight="1" thickBot="1" x14ac:dyDescent="0.3">
      <c r="A14" s="28"/>
      <c r="B14" s="28"/>
      <c r="C14" s="28"/>
      <c r="D14" s="28"/>
      <c r="E14" s="28"/>
      <c r="F14" s="28"/>
      <c r="G14" s="28"/>
      <c r="H14" s="39"/>
      <c r="I14" s="28"/>
      <c r="J14" s="28"/>
      <c r="K14" s="171" t="str">
        <f>_xlfn.XLOOKUP($E15,ValidationList!I:I,ValidationList!G:G)&amp;""</f>
        <v/>
      </c>
      <c r="L14" s="172"/>
      <c r="M14" s="172"/>
      <c r="N14" s="173"/>
    </row>
    <row r="15" spans="1:14" ht="19.899999999999999" customHeight="1" x14ac:dyDescent="0.25">
      <c r="A15" s="117" t="s">
        <v>187</v>
      </c>
      <c r="B15" s="118"/>
      <c r="C15" s="136" t="s">
        <v>188</v>
      </c>
      <c r="D15" s="137"/>
      <c r="E15" s="132"/>
      <c r="F15" s="132"/>
      <c r="G15" s="132"/>
      <c r="H15" s="133"/>
      <c r="I15" s="40"/>
      <c r="J15" s="17"/>
      <c r="K15" s="165" t="s">
        <v>189</v>
      </c>
      <c r="L15" s="166"/>
      <c r="M15" s="166"/>
      <c r="N15" s="167"/>
    </row>
    <row r="16" spans="1:14" ht="19.899999999999999" customHeight="1" x14ac:dyDescent="0.25">
      <c r="A16" s="119"/>
      <c r="B16" s="120"/>
      <c r="C16" s="138" t="s">
        <v>190</v>
      </c>
      <c r="D16" s="139"/>
      <c r="E16" s="134"/>
      <c r="F16" s="134"/>
      <c r="G16" s="134"/>
      <c r="H16" s="135"/>
      <c r="I16" s="28"/>
      <c r="J16" s="17"/>
      <c r="K16" s="168"/>
      <c r="L16" s="169"/>
      <c r="M16" s="169"/>
      <c r="N16" s="170"/>
    </row>
    <row r="17" spans="1:28" ht="19.899999999999999" customHeight="1" x14ac:dyDescent="0.25">
      <c r="A17" s="119"/>
      <c r="B17" s="120"/>
      <c r="C17" s="138" t="s">
        <v>191</v>
      </c>
      <c r="D17" s="139"/>
      <c r="E17" s="134"/>
      <c r="F17" s="134"/>
      <c r="G17" s="134"/>
      <c r="H17" s="135"/>
      <c r="I17" s="28"/>
      <c r="J17" s="17"/>
      <c r="K17" s="168"/>
      <c r="L17" s="169"/>
      <c r="M17" s="169"/>
      <c r="N17" s="170"/>
    </row>
    <row r="18" spans="1:28" ht="19.899999999999999" customHeight="1" thickBot="1" x14ac:dyDescent="0.3">
      <c r="A18" s="121"/>
      <c r="B18" s="122"/>
      <c r="C18" s="123" t="s">
        <v>192</v>
      </c>
      <c r="D18" s="124"/>
      <c r="E18" s="125"/>
      <c r="F18" s="125"/>
      <c r="G18" s="125"/>
      <c r="H18" s="126"/>
      <c r="I18" s="28"/>
      <c r="J18" s="17"/>
      <c r="K18" s="168"/>
      <c r="L18" s="169"/>
      <c r="M18" s="169"/>
      <c r="N18" s="170"/>
    </row>
    <row r="19" spans="1:28" ht="19.899999999999999" customHeight="1" x14ac:dyDescent="0.3">
      <c r="A19" s="195" t="s">
        <v>193</v>
      </c>
      <c r="B19" s="196"/>
      <c r="C19" s="129"/>
      <c r="D19" s="130"/>
      <c r="E19" s="130"/>
      <c r="F19" s="130"/>
      <c r="G19" s="130"/>
      <c r="H19" s="131"/>
      <c r="I19" s="28"/>
      <c r="J19" s="17"/>
      <c r="K19" s="180" t="s">
        <v>194</v>
      </c>
      <c r="L19" s="182" t="str">
        <f>_xlfn.XLOOKUP($E15,ValidationList!I:I,ValidationList!E:E)&amp;""</f>
        <v/>
      </c>
      <c r="M19" s="183"/>
      <c r="N19" s="184"/>
    </row>
    <row r="20" spans="1:28" ht="19.899999999999999" customHeight="1" thickBot="1" x14ac:dyDescent="0.3">
      <c r="A20" s="197"/>
      <c r="B20" s="198"/>
      <c r="C20" s="113" t="s">
        <v>195</v>
      </c>
      <c r="D20" s="113"/>
      <c r="E20" s="113"/>
      <c r="F20" s="113"/>
      <c r="G20" s="113"/>
      <c r="H20" s="114"/>
      <c r="I20" s="28"/>
      <c r="J20" s="17"/>
      <c r="K20" s="181"/>
      <c r="L20" s="185"/>
      <c r="M20" s="186"/>
      <c r="N20" s="187"/>
    </row>
    <row r="21" spans="1:28" ht="21" customHeight="1" thickBot="1" x14ac:dyDescent="0.3">
      <c r="A21" s="197"/>
      <c r="B21" s="198"/>
      <c r="C21" s="113" t="s">
        <v>196</v>
      </c>
      <c r="D21" s="113"/>
      <c r="E21" s="113"/>
      <c r="F21" s="113"/>
      <c r="G21" s="113"/>
      <c r="H21" s="114"/>
      <c r="I21" s="28"/>
      <c r="J21" s="24"/>
      <c r="K21" s="28"/>
      <c r="L21" s="28"/>
      <c r="M21" s="28"/>
      <c r="N21" s="28"/>
    </row>
    <row r="22" spans="1:28" s="45" customFormat="1" ht="31.9" customHeight="1" x14ac:dyDescent="0.25">
      <c r="A22" s="197"/>
      <c r="B22" s="198"/>
      <c r="C22" s="113" t="s">
        <v>197</v>
      </c>
      <c r="D22" s="113"/>
      <c r="E22" s="113"/>
      <c r="F22" s="113"/>
      <c r="G22" s="113"/>
      <c r="H22" s="114"/>
      <c r="I22" s="41"/>
      <c r="J22" s="41"/>
      <c r="K22" s="145" t="s">
        <v>198</v>
      </c>
      <c r="L22" s="42" t="s">
        <v>199</v>
      </c>
      <c r="M22" s="43" t="s">
        <v>200</v>
      </c>
      <c r="N22" s="44" t="s">
        <v>201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45" customFormat="1" ht="19.899999999999999" customHeight="1" x14ac:dyDescent="0.25">
      <c r="A23" s="197"/>
      <c r="B23" s="198"/>
      <c r="C23" s="113" t="s">
        <v>202</v>
      </c>
      <c r="D23" s="113"/>
      <c r="E23" s="113"/>
      <c r="F23" s="113"/>
      <c r="G23" s="113"/>
      <c r="H23" s="114"/>
      <c r="I23" s="41"/>
      <c r="J23" s="41"/>
      <c r="K23" s="146"/>
      <c r="L23" s="46"/>
      <c r="M23" s="46"/>
      <c r="N23" s="4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45" customFormat="1" ht="21.75" thickBot="1" x14ac:dyDescent="0.3">
      <c r="A24" s="199"/>
      <c r="B24" s="200"/>
      <c r="C24" s="115" t="s">
        <v>203</v>
      </c>
      <c r="D24" s="115"/>
      <c r="E24" s="115"/>
      <c r="F24" s="115"/>
      <c r="G24" s="115"/>
      <c r="H24" s="116"/>
      <c r="I24" s="41"/>
      <c r="J24" s="41"/>
      <c r="K24" s="146"/>
      <c r="L24" s="48" t="s">
        <v>204</v>
      </c>
      <c r="M24" s="48" t="s">
        <v>205</v>
      </c>
      <c r="N24" s="49" t="s">
        <v>206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45" customFormat="1" ht="19.899999999999999" customHeight="1" thickBot="1" x14ac:dyDescent="0.3">
      <c r="B25" s="50"/>
      <c r="C25" s="51"/>
      <c r="D25" s="51"/>
      <c r="E25" s="51"/>
      <c r="F25" s="52"/>
      <c r="G25" s="53"/>
      <c r="H25" s="41"/>
      <c r="I25" s="41"/>
      <c r="J25" s="41"/>
      <c r="K25" s="147"/>
      <c r="L25" s="54"/>
      <c r="M25" s="54"/>
      <c r="N25" s="5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45" customFormat="1" ht="19.899999999999999" customHeight="1" thickBot="1" x14ac:dyDescent="0.3">
      <c r="A26" s="50"/>
      <c r="B26" s="50"/>
      <c r="C26" s="51"/>
      <c r="D26" s="51"/>
      <c r="E26" s="51"/>
      <c r="F26" s="52"/>
      <c r="G26" s="53"/>
      <c r="H26" s="41"/>
      <c r="I26" s="41"/>
      <c r="J26" s="41"/>
      <c r="K26" s="56"/>
      <c r="L26" s="57"/>
      <c r="M26" s="57"/>
      <c r="N26" s="5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45" customFormat="1" ht="19.899999999999999" customHeight="1" x14ac:dyDescent="0.3">
      <c r="A27" s="58" t="s">
        <v>244</v>
      </c>
      <c r="B27" s="50"/>
      <c r="C27" s="51"/>
      <c r="D27" s="51"/>
      <c r="E27" s="51"/>
      <c r="F27" s="52"/>
      <c r="G27" s="53"/>
      <c r="H27" s="41"/>
      <c r="I27" s="41"/>
      <c r="J27" s="41"/>
      <c r="K27" s="145" t="s">
        <v>207</v>
      </c>
      <c r="L27" s="59" t="s">
        <v>208</v>
      </c>
      <c r="M27" s="60"/>
      <c r="N27" s="6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45" customFormat="1" ht="19.899999999999999" customHeight="1" x14ac:dyDescent="0.25">
      <c r="A28" s="50"/>
      <c r="B28" s="50"/>
      <c r="C28" s="51"/>
      <c r="D28" s="51"/>
      <c r="E28" s="51"/>
      <c r="F28" s="52"/>
      <c r="G28" s="53"/>
      <c r="H28" s="41"/>
      <c r="I28" s="41"/>
      <c r="J28" s="41"/>
      <c r="K28" s="146"/>
      <c r="L28" s="189"/>
      <c r="M28" s="190"/>
      <c r="N28" s="19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45" customFormat="1" ht="19.899999999999999" customHeight="1" x14ac:dyDescent="0.25">
      <c r="A29" s="50"/>
      <c r="B29" s="50"/>
      <c r="C29" s="51"/>
      <c r="D29" s="51"/>
      <c r="E29" s="51"/>
      <c r="F29" s="52"/>
      <c r="G29" s="53"/>
      <c r="H29" s="41"/>
      <c r="I29" s="41"/>
      <c r="J29" s="41"/>
      <c r="K29" s="146"/>
      <c r="L29" s="189"/>
      <c r="M29" s="190"/>
      <c r="N29" s="19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45" customFormat="1" ht="19.899999999999999" customHeight="1" thickBot="1" x14ac:dyDescent="0.3">
      <c r="B30" s="50"/>
      <c r="C30" s="51"/>
      <c r="D30" s="51"/>
      <c r="E30" s="51"/>
      <c r="F30" s="52"/>
      <c r="G30" s="53"/>
      <c r="H30" s="41"/>
      <c r="I30" s="41"/>
      <c r="J30" s="41"/>
      <c r="K30" s="147"/>
      <c r="L30" s="192"/>
      <c r="M30" s="193"/>
      <c r="N30" s="19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" customHeight="1" thickBot="1" x14ac:dyDescent="0.35">
      <c r="A31" s="62"/>
      <c r="C31" s="24"/>
      <c r="D31" s="24"/>
      <c r="E31" s="24"/>
      <c r="F31" s="24"/>
      <c r="G31" s="24"/>
      <c r="H31" s="24"/>
      <c r="I31" s="24"/>
      <c r="J31" s="24"/>
      <c r="K31" s="17"/>
      <c r="L31" s="17"/>
      <c r="M31" s="17"/>
      <c r="N31" s="17"/>
    </row>
    <row r="32" spans="1:28" s="70" customFormat="1" ht="76.150000000000006" customHeight="1" thickBot="1" x14ac:dyDescent="0.3">
      <c r="A32" s="203" t="s">
        <v>209</v>
      </c>
      <c r="B32" s="204"/>
      <c r="C32" s="177" t="s">
        <v>210</v>
      </c>
      <c r="D32" s="178"/>
      <c r="E32" s="178"/>
      <c r="F32" s="179"/>
      <c r="G32" s="66" t="s">
        <v>211</v>
      </c>
      <c r="H32" s="63" t="s">
        <v>212</v>
      </c>
      <c r="I32" s="64" t="s">
        <v>213</v>
      </c>
      <c r="J32" s="67" t="s">
        <v>214</v>
      </c>
      <c r="K32" s="64" t="s">
        <v>215</v>
      </c>
      <c r="L32" s="68" t="s">
        <v>240</v>
      </c>
      <c r="M32" s="65" t="s">
        <v>207</v>
      </c>
      <c r="N32" s="69" t="s">
        <v>216</v>
      </c>
    </row>
    <row r="33" spans="1:14" ht="15.75" x14ac:dyDescent="0.25">
      <c r="A33" s="201"/>
      <c r="B33" s="202"/>
      <c r="C33" s="162"/>
      <c r="D33" s="163"/>
      <c r="E33" s="163"/>
      <c r="F33" s="164"/>
      <c r="G33" s="72"/>
      <c r="H33" s="73"/>
      <c r="I33" s="74"/>
      <c r="J33" s="75">
        <f>+H33*I33</f>
        <v>0</v>
      </c>
      <c r="K33" s="73"/>
      <c r="L33" s="73"/>
      <c r="M33" s="71"/>
      <c r="N33" s="76"/>
    </row>
    <row r="34" spans="1:14" ht="15.75" x14ac:dyDescent="0.25">
      <c r="A34" s="148"/>
      <c r="B34" s="149"/>
      <c r="C34" s="150"/>
      <c r="D34" s="151"/>
      <c r="E34" s="151"/>
      <c r="F34" s="152"/>
      <c r="G34" s="78"/>
      <c r="H34" s="79"/>
      <c r="I34" s="80"/>
      <c r="J34" s="75">
        <f t="shared" ref="J34:J60" si="0">+H34*I34</f>
        <v>0</v>
      </c>
      <c r="K34" s="79"/>
      <c r="L34" s="79"/>
      <c r="M34" s="77"/>
      <c r="N34" s="81"/>
    </row>
    <row r="35" spans="1:14" ht="15.75" x14ac:dyDescent="0.25">
      <c r="A35" s="148"/>
      <c r="B35" s="149"/>
      <c r="C35" s="150"/>
      <c r="D35" s="151"/>
      <c r="E35" s="151"/>
      <c r="F35" s="152"/>
      <c r="G35" s="78"/>
      <c r="H35" s="79"/>
      <c r="I35" s="80"/>
      <c r="J35" s="75">
        <f t="shared" si="0"/>
        <v>0</v>
      </c>
      <c r="K35" s="79"/>
      <c r="L35" s="79"/>
      <c r="M35" s="77"/>
      <c r="N35" s="81"/>
    </row>
    <row r="36" spans="1:14" ht="15.75" x14ac:dyDescent="0.25">
      <c r="A36" s="148"/>
      <c r="B36" s="149"/>
      <c r="C36" s="150"/>
      <c r="D36" s="151"/>
      <c r="E36" s="151"/>
      <c r="F36" s="152"/>
      <c r="G36" s="78"/>
      <c r="H36" s="79"/>
      <c r="I36" s="80"/>
      <c r="J36" s="75">
        <f t="shared" si="0"/>
        <v>0</v>
      </c>
      <c r="K36" s="79"/>
      <c r="L36" s="79"/>
      <c r="M36" s="77"/>
      <c r="N36" s="81"/>
    </row>
    <row r="37" spans="1:14" ht="15.75" x14ac:dyDescent="0.25">
      <c r="A37" s="148"/>
      <c r="B37" s="149"/>
      <c r="C37" s="150"/>
      <c r="D37" s="151"/>
      <c r="E37" s="151"/>
      <c r="F37" s="152"/>
      <c r="G37" s="78"/>
      <c r="H37" s="79"/>
      <c r="I37" s="80"/>
      <c r="J37" s="75">
        <f t="shared" si="0"/>
        <v>0</v>
      </c>
      <c r="K37" s="79"/>
      <c r="L37" s="79"/>
      <c r="M37" s="77"/>
      <c r="N37" s="81"/>
    </row>
    <row r="38" spans="1:14" ht="15.75" x14ac:dyDescent="0.25">
      <c r="A38" s="148"/>
      <c r="B38" s="149"/>
      <c r="C38" s="150"/>
      <c r="D38" s="151"/>
      <c r="E38" s="151"/>
      <c r="F38" s="152"/>
      <c r="G38" s="78"/>
      <c r="H38" s="79"/>
      <c r="I38" s="80"/>
      <c r="J38" s="75">
        <f t="shared" si="0"/>
        <v>0</v>
      </c>
      <c r="K38" s="79"/>
      <c r="L38" s="79"/>
      <c r="M38" s="77"/>
      <c r="N38" s="81"/>
    </row>
    <row r="39" spans="1:14" ht="15.75" x14ac:dyDescent="0.25">
      <c r="A39" s="148"/>
      <c r="B39" s="149"/>
      <c r="C39" s="150"/>
      <c r="D39" s="151"/>
      <c r="E39" s="151"/>
      <c r="F39" s="152"/>
      <c r="G39" s="78"/>
      <c r="H39" s="79"/>
      <c r="I39" s="80"/>
      <c r="J39" s="75">
        <f t="shared" si="0"/>
        <v>0</v>
      </c>
      <c r="K39" s="79"/>
      <c r="L39" s="79"/>
      <c r="M39" s="77"/>
      <c r="N39" s="81"/>
    </row>
    <row r="40" spans="1:14" ht="15.75" x14ac:dyDescent="0.25">
      <c r="A40" s="148"/>
      <c r="B40" s="149"/>
      <c r="C40" s="150"/>
      <c r="D40" s="151"/>
      <c r="E40" s="151"/>
      <c r="F40" s="152"/>
      <c r="G40" s="78"/>
      <c r="H40" s="79"/>
      <c r="I40" s="80"/>
      <c r="J40" s="75">
        <f t="shared" si="0"/>
        <v>0</v>
      </c>
      <c r="K40" s="79"/>
      <c r="L40" s="79"/>
      <c r="M40" s="77"/>
      <c r="N40" s="81"/>
    </row>
    <row r="41" spans="1:14" ht="15.75" x14ac:dyDescent="0.25">
      <c r="A41" s="148"/>
      <c r="B41" s="149"/>
      <c r="C41" s="150"/>
      <c r="D41" s="151"/>
      <c r="E41" s="151"/>
      <c r="F41" s="152"/>
      <c r="G41" s="78"/>
      <c r="H41" s="79"/>
      <c r="I41" s="80"/>
      <c r="J41" s="75">
        <f t="shared" si="0"/>
        <v>0</v>
      </c>
      <c r="K41" s="79"/>
      <c r="L41" s="79"/>
      <c r="M41" s="77"/>
      <c r="N41" s="81"/>
    </row>
    <row r="42" spans="1:14" ht="15.75" x14ac:dyDescent="0.25">
      <c r="A42" s="148"/>
      <c r="B42" s="149"/>
      <c r="C42" s="150"/>
      <c r="D42" s="151"/>
      <c r="E42" s="151"/>
      <c r="F42" s="152"/>
      <c r="G42" s="78"/>
      <c r="H42" s="79"/>
      <c r="I42" s="80"/>
      <c r="J42" s="75">
        <f t="shared" si="0"/>
        <v>0</v>
      </c>
      <c r="K42" s="79"/>
      <c r="L42" s="79"/>
      <c r="M42" s="77"/>
      <c r="N42" s="81"/>
    </row>
    <row r="43" spans="1:14" ht="15.75" x14ac:dyDescent="0.25">
      <c r="A43" s="148"/>
      <c r="B43" s="149"/>
      <c r="C43" s="150"/>
      <c r="D43" s="151"/>
      <c r="E43" s="151"/>
      <c r="F43" s="152"/>
      <c r="G43" s="78"/>
      <c r="H43" s="79"/>
      <c r="I43" s="80"/>
      <c r="J43" s="75">
        <f t="shared" si="0"/>
        <v>0</v>
      </c>
      <c r="K43" s="79"/>
      <c r="L43" s="79"/>
      <c r="M43" s="77"/>
      <c r="N43" s="81"/>
    </row>
    <row r="44" spans="1:14" ht="15.75" x14ac:dyDescent="0.25">
      <c r="A44" s="148"/>
      <c r="B44" s="149"/>
      <c r="C44" s="150"/>
      <c r="D44" s="151"/>
      <c r="E44" s="151"/>
      <c r="F44" s="152"/>
      <c r="G44" s="78"/>
      <c r="H44" s="79"/>
      <c r="I44" s="80"/>
      <c r="J44" s="75">
        <f t="shared" si="0"/>
        <v>0</v>
      </c>
      <c r="K44" s="79"/>
      <c r="L44" s="79"/>
      <c r="M44" s="77"/>
      <c r="N44" s="81"/>
    </row>
    <row r="45" spans="1:14" ht="15.75" x14ac:dyDescent="0.25">
      <c r="A45" s="148"/>
      <c r="B45" s="149"/>
      <c r="C45" s="150"/>
      <c r="D45" s="151"/>
      <c r="E45" s="151"/>
      <c r="F45" s="152"/>
      <c r="G45" s="78"/>
      <c r="H45" s="79"/>
      <c r="I45" s="80"/>
      <c r="J45" s="75">
        <f t="shared" si="0"/>
        <v>0</v>
      </c>
      <c r="K45" s="79"/>
      <c r="L45" s="79"/>
      <c r="M45" s="77"/>
      <c r="N45" s="81"/>
    </row>
    <row r="46" spans="1:14" ht="15.75" x14ac:dyDescent="0.25">
      <c r="A46" s="148"/>
      <c r="B46" s="149"/>
      <c r="C46" s="150"/>
      <c r="D46" s="151"/>
      <c r="E46" s="151"/>
      <c r="F46" s="152"/>
      <c r="G46" s="78"/>
      <c r="H46" s="79"/>
      <c r="I46" s="80"/>
      <c r="J46" s="75">
        <f t="shared" si="0"/>
        <v>0</v>
      </c>
      <c r="K46" s="79"/>
      <c r="L46" s="79"/>
      <c r="M46" s="77"/>
      <c r="N46" s="81"/>
    </row>
    <row r="47" spans="1:14" ht="15.75" x14ac:dyDescent="0.25">
      <c r="A47" s="148"/>
      <c r="B47" s="149"/>
      <c r="C47" s="150"/>
      <c r="D47" s="151"/>
      <c r="E47" s="151"/>
      <c r="F47" s="152"/>
      <c r="G47" s="78"/>
      <c r="H47" s="79"/>
      <c r="I47" s="80"/>
      <c r="J47" s="75">
        <f t="shared" si="0"/>
        <v>0</v>
      </c>
      <c r="K47" s="79"/>
      <c r="L47" s="79"/>
      <c r="M47" s="77"/>
      <c r="N47" s="81"/>
    </row>
    <row r="48" spans="1:14" ht="15.75" x14ac:dyDescent="0.25">
      <c r="A48" s="148"/>
      <c r="B48" s="149"/>
      <c r="C48" s="150"/>
      <c r="D48" s="151"/>
      <c r="E48" s="151"/>
      <c r="F48" s="152"/>
      <c r="G48" s="78"/>
      <c r="H48" s="79"/>
      <c r="I48" s="80"/>
      <c r="J48" s="75">
        <f t="shared" si="0"/>
        <v>0</v>
      </c>
      <c r="K48" s="79"/>
      <c r="L48" s="79"/>
      <c r="M48" s="77"/>
      <c r="N48" s="81"/>
    </row>
    <row r="49" spans="1:14" ht="15.75" x14ac:dyDescent="0.25">
      <c r="A49" s="148"/>
      <c r="B49" s="149"/>
      <c r="C49" s="150"/>
      <c r="D49" s="151"/>
      <c r="E49" s="151"/>
      <c r="F49" s="152"/>
      <c r="G49" s="78"/>
      <c r="H49" s="79"/>
      <c r="I49" s="80"/>
      <c r="J49" s="75">
        <f t="shared" si="0"/>
        <v>0</v>
      </c>
      <c r="K49" s="79"/>
      <c r="L49" s="79"/>
      <c r="M49" s="77"/>
      <c r="N49" s="81"/>
    </row>
    <row r="50" spans="1:14" ht="15.75" x14ac:dyDescent="0.25">
      <c r="A50" s="148"/>
      <c r="B50" s="149"/>
      <c r="C50" s="150"/>
      <c r="D50" s="151"/>
      <c r="E50" s="151"/>
      <c r="F50" s="152"/>
      <c r="G50" s="78"/>
      <c r="H50" s="79"/>
      <c r="I50" s="80"/>
      <c r="J50" s="75">
        <f t="shared" si="0"/>
        <v>0</v>
      </c>
      <c r="K50" s="79"/>
      <c r="L50" s="79"/>
      <c r="M50" s="77"/>
      <c r="N50" s="81"/>
    </row>
    <row r="51" spans="1:14" ht="15.75" x14ac:dyDescent="0.25">
      <c r="A51" s="148"/>
      <c r="B51" s="149"/>
      <c r="C51" s="150"/>
      <c r="D51" s="151"/>
      <c r="E51" s="151"/>
      <c r="F51" s="152"/>
      <c r="G51" s="78"/>
      <c r="H51" s="79"/>
      <c r="I51" s="80"/>
      <c r="J51" s="75">
        <f t="shared" si="0"/>
        <v>0</v>
      </c>
      <c r="K51" s="79"/>
      <c r="L51" s="79"/>
      <c r="M51" s="77"/>
      <c r="N51" s="81"/>
    </row>
    <row r="52" spans="1:14" ht="15.75" x14ac:dyDescent="0.25">
      <c r="A52" s="148"/>
      <c r="B52" s="149"/>
      <c r="C52" s="150"/>
      <c r="D52" s="151"/>
      <c r="E52" s="151"/>
      <c r="F52" s="152"/>
      <c r="G52" s="78"/>
      <c r="H52" s="79"/>
      <c r="I52" s="80"/>
      <c r="J52" s="75">
        <f t="shared" si="0"/>
        <v>0</v>
      </c>
      <c r="K52" s="79"/>
      <c r="L52" s="79"/>
      <c r="M52" s="77"/>
      <c r="N52" s="81"/>
    </row>
    <row r="53" spans="1:14" ht="15.75" x14ac:dyDescent="0.25">
      <c r="A53" s="148"/>
      <c r="B53" s="149"/>
      <c r="C53" s="150"/>
      <c r="D53" s="151"/>
      <c r="E53" s="151"/>
      <c r="F53" s="152"/>
      <c r="G53" s="78"/>
      <c r="H53" s="79"/>
      <c r="I53" s="80"/>
      <c r="J53" s="75">
        <f t="shared" si="0"/>
        <v>0</v>
      </c>
      <c r="K53" s="79"/>
      <c r="L53" s="79"/>
      <c r="M53" s="77"/>
      <c r="N53" s="81"/>
    </row>
    <row r="54" spans="1:14" ht="15.75" x14ac:dyDescent="0.25">
      <c r="A54" s="148"/>
      <c r="B54" s="149"/>
      <c r="C54" s="150"/>
      <c r="D54" s="151"/>
      <c r="E54" s="151"/>
      <c r="F54" s="152"/>
      <c r="G54" s="78"/>
      <c r="H54" s="79"/>
      <c r="I54" s="80"/>
      <c r="J54" s="75">
        <f t="shared" si="0"/>
        <v>0</v>
      </c>
      <c r="K54" s="79"/>
      <c r="L54" s="79"/>
      <c r="M54" s="77"/>
      <c r="N54" s="81"/>
    </row>
    <row r="55" spans="1:14" ht="15.75" x14ac:dyDescent="0.25">
      <c r="A55" s="148"/>
      <c r="B55" s="149"/>
      <c r="C55" s="150"/>
      <c r="D55" s="151"/>
      <c r="E55" s="151"/>
      <c r="F55" s="152"/>
      <c r="G55" s="78"/>
      <c r="H55" s="79"/>
      <c r="I55" s="80"/>
      <c r="J55" s="75">
        <f t="shared" si="0"/>
        <v>0</v>
      </c>
      <c r="K55" s="79"/>
      <c r="L55" s="79"/>
      <c r="M55" s="77"/>
      <c r="N55" s="81"/>
    </row>
    <row r="56" spans="1:14" ht="15.75" x14ac:dyDescent="0.25">
      <c r="A56" s="148"/>
      <c r="B56" s="149"/>
      <c r="C56" s="150"/>
      <c r="D56" s="151"/>
      <c r="E56" s="151"/>
      <c r="F56" s="152"/>
      <c r="G56" s="78"/>
      <c r="H56" s="79"/>
      <c r="I56" s="80"/>
      <c r="J56" s="75">
        <f t="shared" si="0"/>
        <v>0</v>
      </c>
      <c r="K56" s="79"/>
      <c r="L56" s="79"/>
      <c r="M56" s="77"/>
      <c r="N56" s="81"/>
    </row>
    <row r="57" spans="1:14" ht="15.75" x14ac:dyDescent="0.25">
      <c r="A57" s="148"/>
      <c r="B57" s="149"/>
      <c r="C57" s="150"/>
      <c r="D57" s="151"/>
      <c r="E57" s="151"/>
      <c r="F57" s="152"/>
      <c r="G57" s="78"/>
      <c r="H57" s="79"/>
      <c r="I57" s="80"/>
      <c r="J57" s="75">
        <f t="shared" si="0"/>
        <v>0</v>
      </c>
      <c r="K57" s="79"/>
      <c r="L57" s="79"/>
      <c r="M57" s="77"/>
      <c r="N57" s="81"/>
    </row>
    <row r="58" spans="1:14" ht="15.75" x14ac:dyDescent="0.25">
      <c r="A58" s="148"/>
      <c r="B58" s="149"/>
      <c r="C58" s="150"/>
      <c r="D58" s="151"/>
      <c r="E58" s="151"/>
      <c r="F58" s="152"/>
      <c r="G58" s="78"/>
      <c r="H58" s="79"/>
      <c r="I58" s="80"/>
      <c r="J58" s="75">
        <f t="shared" si="0"/>
        <v>0</v>
      </c>
      <c r="K58" s="79"/>
      <c r="L58" s="79"/>
      <c r="M58" s="77"/>
      <c r="N58" s="81"/>
    </row>
    <row r="59" spans="1:14" ht="15.75" x14ac:dyDescent="0.25">
      <c r="A59" s="148"/>
      <c r="B59" s="149"/>
      <c r="C59" s="150"/>
      <c r="D59" s="151"/>
      <c r="E59" s="151"/>
      <c r="F59" s="152"/>
      <c r="G59" s="78"/>
      <c r="H59" s="79"/>
      <c r="I59" s="80"/>
      <c r="J59" s="75">
        <f t="shared" si="0"/>
        <v>0</v>
      </c>
      <c r="K59" s="79"/>
      <c r="L59" s="79"/>
      <c r="M59" s="77"/>
      <c r="N59" s="81"/>
    </row>
    <row r="60" spans="1:14" ht="16.5" thickBot="1" x14ac:dyDescent="0.3">
      <c r="A60" s="212"/>
      <c r="B60" s="213"/>
      <c r="C60" s="209"/>
      <c r="D60" s="210"/>
      <c r="E60" s="210"/>
      <c r="F60" s="211"/>
      <c r="G60" s="83"/>
      <c r="H60" s="84"/>
      <c r="I60" s="85"/>
      <c r="J60" s="75">
        <f t="shared" si="0"/>
        <v>0</v>
      </c>
      <c r="K60" s="86"/>
      <c r="L60" s="86"/>
      <c r="M60" s="82"/>
      <c r="N60" s="87"/>
    </row>
    <row r="61" spans="1:14" ht="16.5" thickBot="1" x14ac:dyDescent="0.3">
      <c r="A61" s="88"/>
      <c r="B61" s="88"/>
      <c r="C61" s="88"/>
      <c r="D61" s="88"/>
      <c r="E61" s="88"/>
      <c r="F61" s="88"/>
      <c r="G61" s="89"/>
      <c r="H61" s="90">
        <f>SUM(H33:H60)</f>
        <v>0</v>
      </c>
      <c r="I61" s="91">
        <f>SUM(I33:I60)</f>
        <v>0</v>
      </c>
      <c r="J61" s="92">
        <f>SUM(J33:J60)</f>
        <v>0</v>
      </c>
      <c r="K61" s="93"/>
      <c r="L61" s="93"/>
      <c r="M61" s="93"/>
      <c r="N61" s="90">
        <f>SUM(N33:N60)</f>
        <v>0</v>
      </c>
    </row>
    <row r="62" spans="1:14" ht="16.5" thickBot="1" x14ac:dyDescent="0.3">
      <c r="A62" s="205" t="s">
        <v>217</v>
      </c>
      <c r="B62" s="206"/>
      <c r="C62" s="206"/>
      <c r="D62" s="206"/>
      <c r="E62" s="206"/>
      <c r="F62" s="206"/>
      <c r="G62" s="206"/>
      <c r="H62" s="94"/>
      <c r="I62" s="94"/>
      <c r="J62" s="95"/>
      <c r="K62" s="96"/>
      <c r="L62" s="207"/>
      <c r="M62" s="208"/>
      <c r="N62" s="97"/>
    </row>
    <row r="63" spans="1:14" ht="16.899999999999999" customHeight="1" x14ac:dyDescent="0.25">
      <c r="A63" s="140" t="s">
        <v>218</v>
      </c>
      <c r="B63" s="141"/>
      <c r="C63" s="141"/>
      <c r="D63" s="141"/>
      <c r="E63" s="141"/>
      <c r="F63" s="141"/>
      <c r="G63" s="141"/>
      <c r="H63" s="141"/>
      <c r="I63" s="141"/>
      <c r="J63" s="104" t="s">
        <v>219</v>
      </c>
      <c r="K63" s="105"/>
      <c r="L63" s="105"/>
      <c r="M63" s="106"/>
      <c r="N63" s="97" t="s">
        <v>238</v>
      </c>
    </row>
    <row r="64" spans="1:14" ht="16.899999999999999" customHeight="1" x14ac:dyDescent="0.25">
      <c r="A64" s="140" t="s">
        <v>220</v>
      </c>
      <c r="B64" s="141"/>
      <c r="C64" s="141"/>
      <c r="D64" s="141"/>
      <c r="E64" s="141"/>
      <c r="F64" s="141"/>
      <c r="G64" s="141"/>
      <c r="H64" s="141"/>
      <c r="I64" s="141"/>
      <c r="J64" s="104" t="s">
        <v>195</v>
      </c>
      <c r="K64" s="105"/>
      <c r="L64" s="105"/>
      <c r="M64" s="106"/>
      <c r="N64" s="98">
        <f>SUM(J33:J60)</f>
        <v>0</v>
      </c>
    </row>
    <row r="65" spans="1:14" ht="16.899999999999999" customHeight="1" x14ac:dyDescent="0.25">
      <c r="A65" s="140" t="s">
        <v>221</v>
      </c>
      <c r="B65" s="141"/>
      <c r="C65" s="141"/>
      <c r="D65" s="141"/>
      <c r="E65" s="141"/>
      <c r="F65" s="141"/>
      <c r="G65" s="141"/>
      <c r="H65" s="141"/>
      <c r="I65" s="141"/>
      <c r="J65" s="104" t="s">
        <v>196</v>
      </c>
      <c r="K65" s="105"/>
      <c r="L65" s="105"/>
      <c r="M65" s="106"/>
      <c r="N65" s="99" t="s">
        <v>236</v>
      </c>
    </row>
    <row r="66" spans="1:14" ht="16.899999999999999" customHeight="1" x14ac:dyDescent="0.25">
      <c r="A66" s="140" t="s">
        <v>222</v>
      </c>
      <c r="B66" s="141"/>
      <c r="C66" s="141"/>
      <c r="D66" s="141"/>
      <c r="E66" s="141"/>
      <c r="F66" s="141"/>
      <c r="G66" s="141"/>
      <c r="H66" s="141"/>
      <c r="I66" s="141"/>
      <c r="J66" s="104" t="s">
        <v>197</v>
      </c>
      <c r="K66" s="105"/>
      <c r="L66" s="105"/>
      <c r="M66" s="106"/>
      <c r="N66" s="100" t="str">
        <f>IFERROR(VLOOKUP(L19,MarginDiscount,2,FALSE)*(Return_Form!N64),"-")</f>
        <v>-</v>
      </c>
    </row>
    <row r="67" spans="1:14" ht="16.899999999999999" customHeight="1" x14ac:dyDescent="0.25">
      <c r="A67" s="140" t="s">
        <v>223</v>
      </c>
      <c r="B67" s="141"/>
      <c r="C67" s="141"/>
      <c r="D67" s="141"/>
      <c r="E67" s="141"/>
      <c r="F67" s="141"/>
      <c r="G67" s="141"/>
      <c r="H67" s="141"/>
      <c r="I67" s="141"/>
      <c r="J67" s="104" t="s">
        <v>202</v>
      </c>
      <c r="K67" s="105"/>
      <c r="L67" s="105"/>
      <c r="M67" s="106"/>
      <c r="N67" s="101" t="s">
        <v>237</v>
      </c>
    </row>
    <row r="68" spans="1:14" ht="16.899999999999999" customHeight="1" thickBot="1" x14ac:dyDescent="0.3">
      <c r="A68" s="142" t="s">
        <v>224</v>
      </c>
      <c r="B68" s="143"/>
      <c r="C68" s="143"/>
      <c r="D68" s="143"/>
      <c r="E68" s="143"/>
      <c r="F68" s="143"/>
      <c r="G68" s="143"/>
      <c r="H68" s="143"/>
      <c r="I68" s="143"/>
      <c r="J68" s="107" t="s">
        <v>203</v>
      </c>
      <c r="K68" s="108"/>
      <c r="L68" s="108"/>
      <c r="M68" s="109"/>
      <c r="N68" s="102" t="str">
        <f>IFERROR((N64-N66),"-")</f>
        <v>-</v>
      </c>
    </row>
  </sheetData>
  <sheetProtection sheet="1" selectLockedCells="1"/>
  <mergeCells count="104">
    <mergeCell ref="C51:F51"/>
    <mergeCell ref="C49:F49"/>
    <mergeCell ref="C45:F45"/>
    <mergeCell ref="C44:F44"/>
    <mergeCell ref="C34:F34"/>
    <mergeCell ref="C38:F38"/>
    <mergeCell ref="C35:F35"/>
    <mergeCell ref="C39:F39"/>
    <mergeCell ref="C55:F55"/>
    <mergeCell ref="C53:F53"/>
    <mergeCell ref="A62:G62"/>
    <mergeCell ref="L62:M62"/>
    <mergeCell ref="C60:F60"/>
    <mergeCell ref="C59:F59"/>
    <mergeCell ref="C57:F57"/>
    <mergeCell ref="A60:B60"/>
    <mergeCell ref="A56:B56"/>
    <mergeCell ref="A57:B57"/>
    <mergeCell ref="A58:B58"/>
    <mergeCell ref="A59:B59"/>
    <mergeCell ref="A19:B24"/>
    <mergeCell ref="C21:H21"/>
    <mergeCell ref="C43:F43"/>
    <mergeCell ref="C42:F42"/>
    <mergeCell ref="C41:F41"/>
    <mergeCell ref="C40:F40"/>
    <mergeCell ref="C47:F47"/>
    <mergeCell ref="C46:F46"/>
    <mergeCell ref="A33:B33"/>
    <mergeCell ref="A41:B41"/>
    <mergeCell ref="A32:B32"/>
    <mergeCell ref="A40:B40"/>
    <mergeCell ref="A42:B42"/>
    <mergeCell ref="C36:F36"/>
    <mergeCell ref="C37:F37"/>
    <mergeCell ref="A46:B46"/>
    <mergeCell ref="A35:B35"/>
    <mergeCell ref="A44:B44"/>
    <mergeCell ref="A37:B37"/>
    <mergeCell ref="A38:B38"/>
    <mergeCell ref="A39:B39"/>
    <mergeCell ref="C20:H20"/>
    <mergeCell ref="A43:B43"/>
    <mergeCell ref="A45:B45"/>
    <mergeCell ref="K8:K11"/>
    <mergeCell ref="L8:N11"/>
    <mergeCell ref="C33:F33"/>
    <mergeCell ref="K15:N18"/>
    <mergeCell ref="K14:N14"/>
    <mergeCell ref="K13:N13"/>
    <mergeCell ref="C32:F32"/>
    <mergeCell ref="K19:K20"/>
    <mergeCell ref="L19:N20"/>
    <mergeCell ref="C13:D13"/>
    <mergeCell ref="K27:K30"/>
    <mergeCell ref="L28:N30"/>
    <mergeCell ref="A67:I67"/>
    <mergeCell ref="A68:I68"/>
    <mergeCell ref="A2:N2"/>
    <mergeCell ref="K22:K25"/>
    <mergeCell ref="A47:B47"/>
    <mergeCell ref="C56:F56"/>
    <mergeCell ref="C58:F58"/>
    <mergeCell ref="C52:F52"/>
    <mergeCell ref="C54:F54"/>
    <mergeCell ref="C48:F48"/>
    <mergeCell ref="C50:F50"/>
    <mergeCell ref="A48:B48"/>
    <mergeCell ref="A49:B49"/>
    <mergeCell ref="A50:B50"/>
    <mergeCell ref="A51:B51"/>
    <mergeCell ref="A52:B52"/>
    <mergeCell ref="A53:B53"/>
    <mergeCell ref="A54:B54"/>
    <mergeCell ref="A55:B55"/>
    <mergeCell ref="J63:M63"/>
    <mergeCell ref="J64:M64"/>
    <mergeCell ref="A36:B36"/>
    <mergeCell ref="A34:B34"/>
    <mergeCell ref="A63:I63"/>
    <mergeCell ref="J65:M65"/>
    <mergeCell ref="J66:M66"/>
    <mergeCell ref="J67:M67"/>
    <mergeCell ref="J68:M68"/>
    <mergeCell ref="B4:D4"/>
    <mergeCell ref="C22:H22"/>
    <mergeCell ref="C23:H23"/>
    <mergeCell ref="C24:H24"/>
    <mergeCell ref="A15:B18"/>
    <mergeCell ref="C18:D18"/>
    <mergeCell ref="E18:H18"/>
    <mergeCell ref="B6:D6"/>
    <mergeCell ref="A13:B13"/>
    <mergeCell ref="A11:H11"/>
    <mergeCell ref="C19:H19"/>
    <mergeCell ref="E15:H15"/>
    <mergeCell ref="E16:H16"/>
    <mergeCell ref="E17:H17"/>
    <mergeCell ref="C15:D15"/>
    <mergeCell ref="C16:D16"/>
    <mergeCell ref="C17:D17"/>
    <mergeCell ref="A64:I64"/>
    <mergeCell ref="A65:I65"/>
    <mergeCell ref="A66:I66"/>
  </mergeCells>
  <phoneticPr fontId="1" type="noConversion"/>
  <dataValidations count="5">
    <dataValidation type="list" allowBlank="1" showInputMessage="1" showErrorMessage="1" sqref="E15:H15" xr:uid="{00000000-0002-0000-0100-000000000000}">
      <formula1>StoreName</formula1>
    </dataValidation>
    <dataValidation type="list" allowBlank="1" showInputMessage="1" showErrorMessage="1" sqref="F13" xr:uid="{00000000-0002-0000-0100-000001000000}">
      <formula1>Year</formula1>
    </dataValidation>
    <dataValidation type="list" allowBlank="1" showInputMessage="1" showErrorMessage="1" sqref="L33:L61" xr:uid="{00000000-0002-0000-0100-000002000000}">
      <formula1>DamagesOnly</formula1>
    </dataValidation>
    <dataValidation type="list" allowBlank="1" showInputMessage="1" showErrorMessage="1" sqref="K33:K61" xr:uid="{00000000-0002-0000-0100-000003000000}">
      <formula1>ProductExchange</formula1>
    </dataValidation>
    <dataValidation type="list" allowBlank="1" showInputMessage="1" showErrorMessage="1" sqref="C13" xr:uid="{00000000-0002-0000-0100-000004000000}">
      <formula1>Month</formula1>
    </dataValidation>
  </dataValidations>
  <printOptions horizontalCentered="1"/>
  <pageMargins left="0.2" right="0.2" top="0.31" bottom="0.43" header="0.2" footer="0.2"/>
  <pageSetup scale="42" orientation="landscape" r:id="rId1"/>
  <headerFooter alignWithMargins="0">
    <oddFooter>&amp;L&amp;8&amp;Z&amp;F    &amp;A&amp;R&amp;8Printed &amp;D &amp;T 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B5D50D946C946B936802B5366D9CA" ma:contentTypeVersion="2" ma:contentTypeDescription="Crée un document." ma:contentTypeScope="" ma:versionID="fd6eea66c89b1a385f3062491eb9a3b9">
  <xsd:schema xmlns:xsd="http://www.w3.org/2001/XMLSchema" xmlns:xs="http://www.w3.org/2001/XMLSchema" xmlns:p="http://schemas.microsoft.com/office/2006/metadata/properties" xmlns:ns2="9e585f8f-95a6-4d89-abed-2f71d24145e0" targetNamespace="http://schemas.microsoft.com/office/2006/metadata/properties" ma:root="true" ma:fieldsID="bbf28c0f699bff503e2cd3c71af78c21" ns2:_="">
    <xsd:import namespace="9e585f8f-95a6-4d89-abed-2f71d24145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85f8f-95a6-4d89-abed-2f71d2414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6F72E8-D8A6-40FF-835D-80EB94F695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2CCEC8-B1B8-4096-90EF-ADC471F61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627CA8-7F1B-4A02-869B-AD119D98C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85f8f-95a6-4d89-abed-2f71d2414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Return_Form</vt:lpstr>
      <vt:lpstr>DamagesOnly</vt:lpstr>
      <vt:lpstr>DoorID</vt:lpstr>
      <vt:lpstr>MarginDiscount</vt:lpstr>
      <vt:lpstr>Month</vt:lpstr>
      <vt:lpstr>ProductExchange</vt:lpstr>
      <vt:lpstr>StoreName</vt:lpstr>
      <vt:lpstr>Year</vt:lpstr>
    </vt:vector>
  </TitlesOfParts>
  <Manager/>
  <Company>Clarins USA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Clarins</dc:creator>
  <cp:keywords/>
  <dc:description/>
  <cp:lastModifiedBy>BOSQUE, Saira</cp:lastModifiedBy>
  <cp:revision/>
  <cp:lastPrinted>2024-10-04T20:38:06Z</cp:lastPrinted>
  <dcterms:created xsi:type="dcterms:W3CDTF">2010-09-09T20:48:22Z</dcterms:created>
  <dcterms:modified xsi:type="dcterms:W3CDTF">2024-12-03T14:35:15Z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ContentTypeId">
    <vt:lpwstr>0x01010021DB5D50D946C946B936802B5366D9CA</vt:lpwstr>
  </property>
</Properties>
</file>