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6525" windowHeight="7005" firstSheet="1" activeTab="1"/>
  </bookViews>
  <sheets>
    <sheet name="KEEP ME" sheetId="1" state="hidden" r:id="rId1"/>
    <sheet name="ORDER FORM" sheetId="2" r:id="rId2"/>
  </sheets>
  <definedNames>
    <definedName name="_xlnm.Print_Area" localSheetId="1">'ORDER FORM'!$A$1:$P$53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2" i="1" l="1"/>
  <c r="L44" i="2" l="1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F160" i="1"/>
  <c r="F159" i="1"/>
  <c r="F158" i="1"/>
  <c r="F157" i="1"/>
  <c r="F155" i="1"/>
  <c r="F154" i="1"/>
  <c r="F153" i="1"/>
  <c r="F150" i="1"/>
  <c r="F149" i="1"/>
  <c r="F148" i="1"/>
  <c r="F147" i="1"/>
  <c r="F146" i="1"/>
  <c r="F145" i="1"/>
  <c r="F144" i="1"/>
  <c r="F143" i="1"/>
  <c r="F140" i="1"/>
  <c r="F139" i="1"/>
  <c r="F138" i="1"/>
  <c r="F135" i="1"/>
  <c r="F134" i="1"/>
  <c r="F133" i="1"/>
  <c r="F132" i="1"/>
  <c r="F131" i="1"/>
  <c r="F130" i="1"/>
  <c r="F127" i="1"/>
  <c r="F126" i="1"/>
  <c r="F125" i="1"/>
  <c r="F124" i="1"/>
  <c r="F123" i="1"/>
  <c r="F122" i="1"/>
  <c r="F121" i="1"/>
  <c r="F120" i="1"/>
  <c r="F117" i="1"/>
  <c r="F116" i="1"/>
  <c r="F115" i="1"/>
  <c r="F114" i="1"/>
  <c r="F113" i="1"/>
  <c r="F112" i="1"/>
  <c r="F111" i="1"/>
  <c r="F110" i="1"/>
  <c r="F109" i="1"/>
  <c r="F107" i="1"/>
  <c r="F106" i="1"/>
  <c r="F105" i="1"/>
  <c r="F104" i="1"/>
  <c r="F103" i="1"/>
  <c r="F102" i="1"/>
  <c r="F101" i="1"/>
  <c r="F100" i="1"/>
  <c r="F99" i="1"/>
  <c r="F98" i="1"/>
  <c r="F95" i="1"/>
  <c r="F94" i="1"/>
  <c r="F93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3" i="1"/>
  <c r="F72" i="1"/>
  <c r="F70" i="1"/>
  <c r="F69" i="1"/>
  <c r="F68" i="1"/>
  <c r="F67" i="1"/>
  <c r="F65" i="1"/>
  <c r="F64" i="1"/>
  <c r="F63" i="1"/>
  <c r="F61" i="1"/>
  <c r="F58" i="1"/>
  <c r="F57" i="1"/>
  <c r="F56" i="1"/>
  <c r="F55" i="1"/>
  <c r="F53" i="1"/>
  <c r="F52" i="1"/>
  <c r="F51" i="1"/>
  <c r="F50" i="1"/>
  <c r="F48" i="1"/>
  <c r="F47" i="1"/>
  <c r="F46" i="1"/>
  <c r="F45" i="1"/>
  <c r="F44" i="1"/>
  <c r="F42" i="1"/>
  <c r="F41" i="1"/>
  <c r="F40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2" i="1"/>
  <c r="F11" i="1"/>
  <c r="F10" i="1"/>
  <c r="F9" i="1"/>
  <c r="F8" i="1"/>
  <c r="E76" i="1" l="1"/>
  <c r="M44" i="2" l="1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E98" i="1" l="1"/>
  <c r="E160" i="1"/>
  <c r="E159" i="1"/>
  <c r="E158" i="1"/>
  <c r="E157" i="1"/>
  <c r="E155" i="1"/>
  <c r="E154" i="1"/>
  <c r="E153" i="1"/>
  <c r="E150" i="1"/>
  <c r="E149" i="1"/>
  <c r="E148" i="1"/>
  <c r="E147" i="1"/>
  <c r="E146" i="1"/>
  <c r="E145" i="1"/>
  <c r="E144" i="1"/>
  <c r="E143" i="1"/>
  <c r="E140" i="1"/>
  <c r="E139" i="1"/>
  <c r="E138" i="1"/>
  <c r="E135" i="1"/>
  <c r="E134" i="1"/>
  <c r="E133" i="1"/>
  <c r="E132" i="1"/>
  <c r="E131" i="1"/>
  <c r="E130" i="1"/>
  <c r="E127" i="1"/>
  <c r="E126" i="1"/>
  <c r="E125" i="1"/>
  <c r="E124" i="1"/>
  <c r="E123" i="1"/>
  <c r="E122" i="1"/>
  <c r="E121" i="1"/>
  <c r="E120" i="1"/>
  <c r="E117" i="1"/>
  <c r="E116" i="1"/>
  <c r="E115" i="1"/>
  <c r="E114" i="1"/>
  <c r="E113" i="1"/>
  <c r="E112" i="1"/>
  <c r="E111" i="1"/>
  <c r="E110" i="1"/>
  <c r="E109" i="1"/>
  <c r="E107" i="1"/>
  <c r="E106" i="1"/>
  <c r="E105" i="1"/>
  <c r="E104" i="1"/>
  <c r="E103" i="1"/>
  <c r="E102" i="1"/>
  <c r="E101" i="1"/>
  <c r="E100" i="1"/>
  <c r="E99" i="1"/>
  <c r="E95" i="1"/>
  <c r="E94" i="1"/>
  <c r="E93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3" i="1"/>
  <c r="E72" i="1"/>
  <c r="E70" i="1"/>
  <c r="E69" i="1"/>
  <c r="E68" i="1"/>
  <c r="E67" i="1"/>
  <c r="E65" i="1"/>
  <c r="E64" i="1"/>
  <c r="E63" i="1"/>
  <c r="E62" i="1"/>
  <c r="E61" i="1"/>
  <c r="E58" i="1"/>
  <c r="E57" i="1"/>
  <c r="E56" i="1"/>
  <c r="E55" i="1"/>
  <c r="E53" i="1"/>
  <c r="E52" i="1"/>
  <c r="E51" i="1"/>
  <c r="E50" i="1"/>
  <c r="E48" i="1"/>
  <c r="E47" i="1"/>
  <c r="E46" i="1"/>
  <c r="E45" i="1"/>
  <c r="E44" i="1"/>
  <c r="E42" i="1"/>
  <c r="E41" i="1"/>
  <c r="E40" i="1"/>
  <c r="E38" i="1"/>
  <c r="E37" i="1"/>
  <c r="E36" i="1"/>
  <c r="E35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Q43" i="2"/>
  <c r="E12" i="1"/>
  <c r="E11" i="1"/>
  <c r="E10" i="1"/>
  <c r="E9" i="1"/>
  <c r="Q15" i="2" s="1"/>
  <c r="E8" i="1"/>
  <c r="S44" i="2"/>
  <c r="R44" i="2"/>
  <c r="Q44" i="2"/>
  <c r="S43" i="2"/>
  <c r="R43" i="2"/>
  <c r="S42" i="2"/>
  <c r="R42" i="2"/>
  <c r="Q42" i="2"/>
  <c r="S41" i="2"/>
  <c r="R41" i="2"/>
  <c r="Q41" i="2"/>
  <c r="S40" i="2"/>
  <c r="R40" i="2"/>
  <c r="S39" i="2"/>
  <c r="R39" i="2"/>
  <c r="Q39" i="2"/>
  <c r="S38" i="2"/>
  <c r="R38" i="2"/>
  <c r="Q38" i="2"/>
  <c r="S37" i="2"/>
  <c r="R37" i="2"/>
  <c r="S36" i="2"/>
  <c r="R36" i="2"/>
  <c r="Q36" i="2"/>
  <c r="S35" i="2"/>
  <c r="R35" i="2"/>
  <c r="S34" i="2"/>
  <c r="R34" i="2"/>
  <c r="Q34" i="2"/>
  <c r="S33" i="2"/>
  <c r="R33" i="2"/>
  <c r="Q33" i="2"/>
  <c r="S32" i="2"/>
  <c r="R32" i="2"/>
  <c r="S31" i="2"/>
  <c r="R31" i="2"/>
  <c r="Q31" i="2"/>
  <c r="S30" i="2"/>
  <c r="R30" i="2"/>
  <c r="Q30" i="2"/>
  <c r="S29" i="2"/>
  <c r="R29" i="2"/>
  <c r="S28" i="2"/>
  <c r="R28" i="2"/>
  <c r="Q28" i="2"/>
  <c r="S27" i="2"/>
  <c r="R27" i="2"/>
  <c r="S26" i="2"/>
  <c r="R26" i="2"/>
  <c r="Q26" i="2"/>
  <c r="S25" i="2"/>
  <c r="R25" i="2"/>
  <c r="Q25" i="2"/>
  <c r="S24" i="2"/>
  <c r="R24" i="2"/>
  <c r="S23" i="2"/>
  <c r="R23" i="2"/>
  <c r="Q23" i="2"/>
  <c r="S22" i="2"/>
  <c r="R22" i="2"/>
  <c r="Q22" i="2"/>
  <c r="S21" i="2"/>
  <c r="R21" i="2"/>
  <c r="S20" i="2"/>
  <c r="R20" i="2"/>
  <c r="Q20" i="2"/>
  <c r="S19" i="2"/>
  <c r="R19" i="2"/>
  <c r="S18" i="2"/>
  <c r="R18" i="2"/>
  <c r="Q18" i="2"/>
  <c r="S17" i="2"/>
  <c r="R17" i="2"/>
  <c r="Q17" i="2"/>
  <c r="S16" i="2"/>
  <c r="R16" i="2"/>
  <c r="S15" i="2"/>
  <c r="R15" i="2"/>
  <c r="D99" i="1"/>
  <c r="T22" i="2" l="1"/>
  <c r="J22" i="2" s="1"/>
  <c r="T38" i="2"/>
  <c r="J38" i="2" s="1"/>
  <c r="T44" i="2"/>
  <c r="J44" i="2" s="1"/>
  <c r="T26" i="2"/>
  <c r="J26" i="2" s="1"/>
  <c r="T30" i="2"/>
  <c r="J30" i="2" s="1"/>
  <c r="T41" i="2"/>
  <c r="J41" i="2" s="1"/>
  <c r="Q21" i="2"/>
  <c r="T21" i="2" s="1"/>
  <c r="J21" i="2" s="1"/>
  <c r="Q29" i="2"/>
  <c r="T29" i="2" s="1"/>
  <c r="J29" i="2" s="1"/>
  <c r="Q16" i="2"/>
  <c r="T16" i="2" s="1"/>
  <c r="J16" i="2" s="1"/>
  <c r="L16" i="2" s="1"/>
  <c r="Q24" i="2"/>
  <c r="T24" i="2" s="1"/>
  <c r="J24" i="2" s="1"/>
  <c r="Q32" i="2"/>
  <c r="T32" i="2" s="1"/>
  <c r="J32" i="2" s="1"/>
  <c r="Q40" i="2"/>
  <c r="T40" i="2" s="1"/>
  <c r="J40" i="2" s="1"/>
  <c r="Q37" i="2"/>
  <c r="T37" i="2" s="1"/>
  <c r="J37" i="2" s="1"/>
  <c r="Q19" i="2"/>
  <c r="T19" i="2" s="1"/>
  <c r="J19" i="2" s="1"/>
  <c r="Q27" i="2"/>
  <c r="T27" i="2" s="1"/>
  <c r="J27" i="2" s="1"/>
  <c r="Q35" i="2"/>
  <c r="T35" i="2" s="1"/>
  <c r="J35" i="2" s="1"/>
  <c r="T33" i="2"/>
  <c r="J33" i="2" s="1"/>
  <c r="T34" i="2"/>
  <c r="J34" i="2" s="1"/>
  <c r="T42" i="2"/>
  <c r="J42" i="2" s="1"/>
  <c r="J45" i="2"/>
  <c r="T43" i="2"/>
  <c r="J43" i="2" s="1"/>
  <c r="T39" i="2"/>
  <c r="J39" i="2" s="1"/>
  <c r="T36" i="2"/>
  <c r="J36" i="2" s="1"/>
  <c r="T31" i="2"/>
  <c r="J31" i="2" s="1"/>
  <c r="T28" i="2"/>
  <c r="J28" i="2" s="1"/>
  <c r="T25" i="2"/>
  <c r="J25" i="2" s="1"/>
  <c r="T23" i="2"/>
  <c r="J23" i="2" s="1"/>
  <c r="T20" i="2"/>
  <c r="J20" i="2" s="1"/>
  <c r="T18" i="2"/>
  <c r="J18" i="2" s="1"/>
  <c r="L18" i="2" s="1"/>
  <c r="T17" i="2"/>
  <c r="J17" i="2" s="1"/>
  <c r="L17" i="2" s="1"/>
  <c r="T15" i="2"/>
  <c r="J15" i="2" s="1"/>
  <c r="L15" i="2" s="1"/>
  <c r="M17" i="2" l="1"/>
  <c r="M19" i="2"/>
  <c r="M16" i="2"/>
  <c r="M18" i="2"/>
  <c r="M15" i="2"/>
  <c r="M46" i="2" l="1"/>
</calcChain>
</file>

<file path=xl/sharedStrings.xml><?xml version="1.0" encoding="utf-8"?>
<sst xmlns="http://schemas.openxmlformats.org/spreadsheetml/2006/main" count="194" uniqueCount="189">
  <si>
    <t>Medical Supply</t>
  </si>
  <si>
    <t>Facility:</t>
  </si>
  <si>
    <t>Date:</t>
  </si>
  <si>
    <t>Wound Care Items</t>
  </si>
  <si>
    <t>Wound Medications</t>
  </si>
  <si>
    <t>Chux</t>
  </si>
  <si>
    <t>Dressings</t>
  </si>
  <si>
    <t>Equipment</t>
  </si>
  <si>
    <t xml:space="preserve">ST. JAMES LONG TERM CARE PHARMACY, LLC </t>
  </si>
  <si>
    <t>MEDICAL SUPPLY ORDER FORM</t>
  </si>
  <si>
    <t>FACILITY:</t>
  </si>
  <si>
    <t>DATE:</t>
  </si>
  <si>
    <t>PRICE</t>
  </si>
  <si>
    <t>SIZE</t>
  </si>
  <si>
    <t>Tena Super Briefs Medium 34-47inch  x56</t>
  </si>
  <si>
    <t>Tena Super Briefs Large Waist 48-59inch x56</t>
  </si>
  <si>
    <t>Tena Super Briefs Xlarge Waist 60-64inch x60</t>
  </si>
  <si>
    <t>Tena Super Briefs Stretch Medium 33-52inch x56</t>
  </si>
  <si>
    <t>Tena Super Briefs Stretch Large 41-64  x56</t>
  </si>
  <si>
    <t>Tena Ultra Briefs Medium 34-47inch x80</t>
  </si>
  <si>
    <t>Tena Ultra Briefs Large Waist 48-59inch x80</t>
  </si>
  <si>
    <t>Tena Ultra Briefs Xlarge Waist 60-64inch x60</t>
  </si>
  <si>
    <t>Tena Ultra Briefs Stretch Medium 33-52inch x72</t>
  </si>
  <si>
    <t>Tena Ultra Briefs Stretch Large 41-64  x72</t>
  </si>
  <si>
    <t>Tena Classic Briefs Medium 34-47inch  x100</t>
  </si>
  <si>
    <t>Tena Classic Briefs Large Waist 48-59inch  x100</t>
  </si>
  <si>
    <t>Tena Classic Briefs Xlarge Waist 60-64inch  x100</t>
  </si>
  <si>
    <t>Tena Dry Comfort Briefs Medium 32-44inch x96</t>
  </si>
  <si>
    <t>Tena Dry Comfort Briefs Large Waist 45-58inch  x72</t>
  </si>
  <si>
    <t>Tena Dry Comfort Briefs Xlarge Waist 59-66inch  x60</t>
  </si>
  <si>
    <t>Tena Extra Underwear Small 25-35 inch  x64</t>
  </si>
  <si>
    <t>Tena Extra Underwear Medium 34-44inch  x64</t>
  </si>
  <si>
    <t>Tena Extra Underwear Large 45-58inch  x64</t>
  </si>
  <si>
    <t>Tena Extra Underwear Xlarge 60-64inch  x48</t>
  </si>
  <si>
    <t>Tena Plus Underwear Large 45-58inch  x72</t>
  </si>
  <si>
    <t>Tena Plus Underwear Xlarge 60-64inch  x72</t>
  </si>
  <si>
    <t>Tena Dry Comfort Underwear Medium 32-44inch  x80</t>
  </si>
  <si>
    <t>Tena Dry Comfort Underwear Large 45-58 inch  x72</t>
  </si>
  <si>
    <t>Tena Dry Comfort Underwear Xlarge 55-66inch  x56</t>
  </si>
  <si>
    <t>Tranquility ATN Brief Small 24-32 inch   x100</t>
  </si>
  <si>
    <t>Tranquility ATN Brief Medium 33-44 inch  x96</t>
  </si>
  <si>
    <t>Tranquility ATN Brief Large 45-58 inch  x96</t>
  </si>
  <si>
    <t>Tranquility ATN Brief Xlarge 56-64 inch  x72</t>
  </si>
  <si>
    <t>Tranquility Slim line Original Brief Medium 32-44inch  x96</t>
  </si>
  <si>
    <t>Tranquility Slim line Original Brief Large 45-58inch  x96</t>
  </si>
  <si>
    <t>Tranquility Slim line Original Brief Xlarge 56-64  x72</t>
  </si>
  <si>
    <t>Tranquility ATN Underwear Small 22-36 inch  x80</t>
  </si>
  <si>
    <t>Tranquility ATN Underwear Medium 34-38 inch  x72</t>
  </si>
  <si>
    <t>Tranquility ATN Underwear Large 44-54 inch  x64</t>
  </si>
  <si>
    <t>Tranquility ATN Underwear Xlarge 48-66 inch  x56</t>
  </si>
  <si>
    <t>Tranquility ATN Underwear Xxlarge 62-80 inch  x48</t>
  </si>
  <si>
    <t>Tranquility DayTime Underwear Medium 34-38 inch  x72</t>
  </si>
  <si>
    <t>Tranquility DayTime Underwear Large 44-54 inch  x64</t>
  </si>
  <si>
    <t xml:space="preserve">Tranquility DayTime Underwear Xlarge 48-66 inch  x56 </t>
  </si>
  <si>
    <t>Tranquility DayTime Underwear Xxlarge 62-80 inch  x48</t>
  </si>
  <si>
    <t>Tranquility Select Underwear Small 22-36 inch   x100</t>
  </si>
  <si>
    <t>Tranquility Select Underwear Medium 34-38 inch  x50</t>
  </si>
  <si>
    <t>Tranquility Select Underwear Large 44-54 inch  x50</t>
  </si>
  <si>
    <t>Tranquility Select Underwear Xlarge 48-66 inch  x50</t>
  </si>
  <si>
    <t xml:space="preserve">Entrust Ultra Brief Max Medium 32-44 inch  x96 </t>
  </si>
  <si>
    <t>Entrust Ultra Brief Max Xlarge 59-64 inch  x60</t>
  </si>
  <si>
    <t>Entrust Regular Brief Large 48-59 inch  x72</t>
  </si>
  <si>
    <t>Entrust Regular Brief Xlarge 58-63 inch  x60</t>
  </si>
  <si>
    <t>Entrust Ultra Underwear Small 25-32 inch  x72</t>
  </si>
  <si>
    <t>Entrust Ultra Underwear Medium 32-44 inch  x72</t>
  </si>
  <si>
    <t>Entrust Ultra Underwear Large 44-58 inch  x64</t>
  </si>
  <si>
    <t>Entrust Ultra Underwear Xlarge 58-68 inch  x56</t>
  </si>
  <si>
    <t>Attends Underwear Large 44-58 inch  x72</t>
  </si>
  <si>
    <t>Attends Underwear Xlarge 58-68 inch  x56</t>
  </si>
  <si>
    <t>Coban Adhering Wrap 2" x 5yd  x36 rolls</t>
  </si>
  <si>
    <t>Coban Adhering Wrap 3" x 5yd  x24</t>
  </si>
  <si>
    <t>Alcohol Prep Pads   x200</t>
  </si>
  <si>
    <t>Gauze 4x4 inch Sponge Non-Sterile  x200</t>
  </si>
  <si>
    <t>Gauze 4x4 inch Sponge Non-Sterile  x4000</t>
  </si>
  <si>
    <t>Gauze 4x4 inch Sponge Sterile  x100</t>
  </si>
  <si>
    <t>ABD Pad 5x9 Sterile  x20</t>
  </si>
  <si>
    <t>Kerlix Gauze Roll 3.4" x 3.6yd Sterile  x10</t>
  </si>
  <si>
    <t>Kerlix Gauze Roll 4.4" x 4yd Sterile  x10</t>
  </si>
  <si>
    <t>Kerlix Gauze Roll 3.4" x 3.6yd Sterile   x10</t>
  </si>
  <si>
    <t>PICC Line Dressing Tray Set  x1</t>
  </si>
  <si>
    <t>Paper Tape 1inch x 10yds  x12</t>
  </si>
  <si>
    <t>Transparent Tape 1 inch x 10yds  x12</t>
  </si>
  <si>
    <t>Silk Cloth Tape 1 inch x10 yds  x12</t>
  </si>
  <si>
    <t>3M Microfoam Tape 1 inch 5.5 yds  x12</t>
  </si>
  <si>
    <t>Saline Solution 250 ml Bottle  each</t>
  </si>
  <si>
    <t>Saline Solution 500 ml Bottle each</t>
  </si>
  <si>
    <t>Saline Solution IV bag 1000ml each</t>
  </si>
  <si>
    <t>Silver wound gel Silver-Sept 3 oz  each</t>
  </si>
  <si>
    <t>Silver wound gel Silvasorb 1.5oz each</t>
  </si>
  <si>
    <t>Santyl 250units/30gm each</t>
  </si>
  <si>
    <t>Calmoseptine 4oz each</t>
  </si>
  <si>
    <t>Calmoseptine 4oz   x12</t>
  </si>
  <si>
    <t>Baza Barrier 5 oz each</t>
  </si>
  <si>
    <t>Baza Barrier 5 oz x12</t>
  </si>
  <si>
    <t>Baza Barrier 5 oz Antifungal each</t>
  </si>
  <si>
    <t>Baza Barrier 5 oz Antifungal x12</t>
  </si>
  <si>
    <t>A&amp;D Ointment 4 oz each</t>
  </si>
  <si>
    <t>Glucerna Vanilla 8oz Can 24/case  x1 case</t>
  </si>
  <si>
    <t>Glucerna Chocolate 8oz Can 24/case  x1 case</t>
  </si>
  <si>
    <t>Glucerna Strawberry 8oz Can 24/case  x1 case</t>
  </si>
  <si>
    <t>Ensure Original Vanilla 8oz Can 24/case  x1 case</t>
  </si>
  <si>
    <t>Ensure Original Chocolate 8oz Can 24/case x1 case</t>
  </si>
  <si>
    <t>Ensure Original Strawberry 8oz Can 24/case  x1 case</t>
  </si>
  <si>
    <t>Thick-It 10 oz cans unflavored x12</t>
  </si>
  <si>
    <t>Thick-It 10 oz cans unflavored each</t>
  </si>
  <si>
    <t>Thick-It 36 oz bottle unflavored each</t>
  </si>
  <si>
    <t>Mckesson Heavy Small 23x36"   x150</t>
  </si>
  <si>
    <t>Mckesson Ultra Medium  30x30"  x100</t>
  </si>
  <si>
    <t>Mckesson Ultra Large  30x36" x100</t>
  </si>
  <si>
    <t>Mckesson Ultra Xlarge 36x36"  x50</t>
  </si>
  <si>
    <t>Mckesson Ultra Xlarge 36x36"  x150</t>
  </si>
  <si>
    <t>Prevail Fluff Moderate 23x36  x150</t>
  </si>
  <si>
    <t>Prevail Fluff Ultra  30x36"  x40</t>
  </si>
  <si>
    <t>Premium Covidien Underpads Quilted 30x30"   x60</t>
  </si>
  <si>
    <t>CalciumAlginate w/Silver Rope 4x4.75 each</t>
  </si>
  <si>
    <t>CalciumAlginate w/Silver Rope 4x8"   x5</t>
  </si>
  <si>
    <t>CalciumAlginate w/Silver Rope .75x12" each</t>
  </si>
  <si>
    <t>Allevyn Heel Dressing 4.5x5.5 in each</t>
  </si>
  <si>
    <t>Hydrofera Blue Foam Dressing 4x4"   x10</t>
  </si>
  <si>
    <t>Hydrofera Blue Foam Dressing 2x2" x10</t>
  </si>
  <si>
    <t>Cavi Wipes Super Reg size 160 x1 bottle</t>
  </si>
  <si>
    <t>cavi Wipes Super XL size 66  x1 bottle</t>
  </si>
  <si>
    <t>Thermoscan #5 each</t>
  </si>
  <si>
    <t>Insulin Syringe w/needle .3ml 31G 5/16 no safe x100</t>
  </si>
  <si>
    <t>Insulin Syringe w/needle .5ml 31G 5/16 no safe  x100</t>
  </si>
  <si>
    <t>Insulin Syringe w/needle .5ml 29G 5/16 no safe  x100</t>
  </si>
  <si>
    <t>Insulin Syringe w/needle .1ml 29G 5/16 no safe  x100</t>
  </si>
  <si>
    <t>Insulin Syringe w/needle .1ml 28G 1/2" no safe  x100</t>
  </si>
  <si>
    <t>Insulin Syringe w/needle .5ml 29G 1/2   x100</t>
  </si>
  <si>
    <t>Syringe 3ml 25G needle 1" with safety  x100</t>
  </si>
  <si>
    <t>TB syringe with needle 1ml 26G 1/2"  x100</t>
  </si>
  <si>
    <t>Gloves Mckesson Classic Vinyl S/M/L  x1000</t>
  </si>
  <si>
    <t>Gloves Mckesson Premium Stretch Vinyl  S/M/L   x1000</t>
  </si>
  <si>
    <t>Gloves Mckesson Nitrile Blue S/M/L   x100</t>
  </si>
  <si>
    <t>Walker with seat&amp;breaks Folding, 300lb each</t>
  </si>
  <si>
    <t>Stand Assist Graham-Field 400# butt each</t>
  </si>
  <si>
    <t>Stand Getup Hydraulic  Invacare 350# butt each</t>
  </si>
  <si>
    <t>Sit to Stand Lift 400# backsling each</t>
  </si>
  <si>
    <t>8-68</t>
  </si>
  <si>
    <t>69-128</t>
  </si>
  <si>
    <t>129-188</t>
  </si>
  <si>
    <t>SUM</t>
  </si>
  <si>
    <t>DISCOUNT PRICE</t>
  </si>
  <si>
    <t>NUMBER OF UNITS</t>
  </si>
  <si>
    <t>DISCOUNT CODE:</t>
  </si>
  <si>
    <t>TOTAL COST</t>
  </si>
  <si>
    <t xml:space="preserve">ITEM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</si>
  <si>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</si>
  <si>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</si>
  <si>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</si>
  <si>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</si>
  <si>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</si>
  <si>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</si>
  <si>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</si>
  <si>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</si>
  <si>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</si>
  <si>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</si>
  <si>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</si>
  <si>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</si>
  <si>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</si>
  <si>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</si>
  <si>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</si>
  <si>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</si>
  <si>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</si>
  <si>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</si>
  <si>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</si>
  <si>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</t>
  </si>
  <si>
    <t>21.</t>
  </si>
  <si>
    <t>22.</t>
  </si>
  <si>
    <t>23.</t>
  </si>
  <si>
    <t>24.</t>
  </si>
  <si>
    <t>25.</t>
  </si>
  <si>
    <t>26.</t>
  </si>
  <si>
    <t>28.</t>
  </si>
  <si>
    <t>27.</t>
  </si>
  <si>
    <t>29.</t>
  </si>
  <si>
    <t>30.</t>
  </si>
  <si>
    <t>TOTAL:</t>
  </si>
  <si>
    <t>LABEL FOR SPECIFIC PATIENT…</t>
  </si>
  <si>
    <t>NAME:</t>
  </si>
  <si>
    <t>SIGNATURE:</t>
  </si>
  <si>
    <t>TIME/DATE:</t>
  </si>
  <si>
    <t>DELIVERY SIGNATURE:</t>
  </si>
  <si>
    <t>TENA ULTRA LARGE WIPES X48/BAG</t>
  </si>
  <si>
    <t>big sale</t>
  </si>
  <si>
    <t>base</t>
  </si>
  <si>
    <t>small sale</t>
  </si>
  <si>
    <t>Entrust Ultra Brief Max Large 45-58 inch  x64</t>
  </si>
  <si>
    <t>EMERALDJT1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</si>
</sst>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24"/>
      <color theme="1"/>
      <name val="Trajan Pro"/>
      <family val="1"/>
    </font>
    <font>
      <u/>
      <sz val="20"/>
      <color theme="1"/>
      <name val="Times New Roman"/>
      <family val="1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Protection="1"/>
    <xf numFmtId="0" fontId="0" fillId="0" borderId="0" xfId="0" applyAlignment="1" applyProtection="1"/>
    <xf numFmtId="164" fontId="0" fillId="0" borderId="0" xfId="0" applyNumberFormat="1" applyProtection="1">
      <protection hidden="1"/>
    </xf>
    <xf numFmtId="0" fontId="0" fillId="0" borderId="0" xfId="0" applyProtection="1">
      <protection hidden="1"/>
    </xf>
    <xf numFmtId="49" fontId="0" fillId="0" borderId="0" xfId="0" applyNumberForma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Border="1" applyProtection="1">
      <protection hidden="1"/>
    </xf>
    <xf numFmtId="164" fontId="0" fillId="0" borderId="0" xfId="0" applyNumberFormat="1" applyBorder="1" applyAlignment="1" applyProtection="1">
      <protection hidden="1"/>
    </xf>
    <xf numFmtId="0" fontId="0" fillId="0" borderId="8" xfId="0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/>
      <protection locked="0"/>
    </xf>
    <xf numFmtId="164" fontId="0" fillId="0" borderId="0" xfId="1" applyNumberFormat="1" applyFont="1" applyProtection="1">
      <protection hidden="1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7" xfId="0" applyBorder="1" applyProtection="1"/>
    <xf numFmtId="0" fontId="0" fillId="0" borderId="0" xfId="0" applyBorder="1" applyProtection="1"/>
    <xf numFmtId="0" fontId="0" fillId="0" borderId="10" xfId="0" applyBorder="1" applyProtection="1"/>
    <xf numFmtId="0" fontId="0" fillId="0" borderId="0" xfId="0" applyBorder="1" applyAlignment="1" applyProtection="1">
      <alignment horizontal="right"/>
    </xf>
    <xf numFmtId="49" fontId="0" fillId="0" borderId="0" xfId="0" applyNumberFormat="1" applyBorder="1" applyProtection="1"/>
    <xf numFmtId="0" fontId="0" fillId="0" borderId="0" xfId="0" applyBorder="1" applyProtection="1">
      <protection locked="0"/>
    </xf>
    <xf numFmtId="164" fontId="0" fillId="0" borderId="0" xfId="0" applyNumberFormat="1" applyBorder="1" applyProtection="1">
      <protection hidden="1"/>
    </xf>
    <xf numFmtId="0" fontId="0" fillId="0" borderId="0" xfId="0" applyBorder="1" applyAlignment="1" applyProtection="1"/>
    <xf numFmtId="0" fontId="0" fillId="0" borderId="0" xfId="0" applyBorder="1" applyAlignment="1" applyProtection="1">
      <alignment horizontal="right"/>
      <protection hidden="1"/>
    </xf>
    <xf numFmtId="0" fontId="0" fillId="0" borderId="4" xfId="0" applyBorder="1" applyProtection="1"/>
    <xf numFmtId="0" fontId="0" fillId="0" borderId="5" xfId="0" applyBorder="1" applyProtection="1"/>
    <xf numFmtId="0" fontId="0" fillId="0" borderId="6" xfId="0" applyBorder="1" applyProtection="1"/>
    <xf numFmtId="0" fontId="0" fillId="0" borderId="0" xfId="0" applyBorder="1" applyAlignment="1" applyProtection="1">
      <alignment wrapText="1"/>
    </xf>
    <xf numFmtId="164" fontId="0" fillId="0" borderId="8" xfId="0" applyNumberFormat="1" applyBorder="1" applyProtection="1">
      <protection hidden="1"/>
    </xf>
    <xf numFmtId="14" fontId="0" fillId="0" borderId="0" xfId="0" applyNumberFormat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49" fontId="0" fillId="0" borderId="8" xfId="0" applyNumberFormat="1" applyBorder="1" applyProtection="1"/>
    <xf numFmtId="49" fontId="0" fillId="0" borderId="9" xfId="0" applyNumberFormat="1" applyBorder="1" applyProtection="1"/>
    <xf numFmtId="164" fontId="0" fillId="0" borderId="12" xfId="0" applyNumberFormat="1" applyBorder="1" applyProtection="1">
      <protection hidden="1"/>
    </xf>
    <xf numFmtId="0" fontId="4" fillId="0" borderId="11" xfId="0" applyFont="1" applyBorder="1" applyAlignment="1" applyProtection="1">
      <protection locked="0"/>
    </xf>
    <xf numFmtId="0" fontId="0" fillId="0" borderId="11" xfId="0" applyBorder="1" applyProtection="1">
      <protection locked="0"/>
    </xf>
    <xf numFmtId="164" fontId="0" fillId="0" borderId="11" xfId="0" applyNumberFormat="1" applyBorder="1" applyAlignment="1" applyProtection="1">
      <protection hidden="1"/>
    </xf>
    <xf numFmtId="164" fontId="0" fillId="0" borderId="11" xfId="0" applyNumberFormat="1" applyBorder="1" applyAlignment="1" applyProtection="1">
      <alignment horizontal="center"/>
      <protection hidden="1"/>
    </xf>
    <xf numFmtId="164" fontId="0" fillId="0" borderId="11" xfId="0" applyNumberFormat="1" applyBorder="1" applyProtection="1">
      <protection hidden="1"/>
    </xf>
    <xf numFmtId="0" fontId="4" fillId="0" borderId="13" xfId="0" applyFont="1" applyBorder="1" applyAlignment="1" applyProtection="1">
      <protection locked="0"/>
    </xf>
    <xf numFmtId="0" fontId="0" fillId="0" borderId="13" xfId="0" applyBorder="1" applyAlignment="1" applyProtection="1">
      <protection locked="0"/>
    </xf>
    <xf numFmtId="0" fontId="0" fillId="0" borderId="13" xfId="0" applyBorder="1" applyProtection="1">
      <protection locked="0"/>
    </xf>
    <xf numFmtId="164" fontId="0" fillId="0" borderId="13" xfId="0" applyNumberFormat="1" applyBorder="1" applyAlignment="1" applyProtection="1">
      <protection hidden="1"/>
    </xf>
    <xf numFmtId="164" fontId="0" fillId="0" borderId="13" xfId="0" applyNumberFormat="1" applyBorder="1" applyAlignment="1" applyProtection="1">
      <alignment horizontal="center"/>
      <protection hidden="1"/>
    </xf>
    <xf numFmtId="164" fontId="0" fillId="0" borderId="13" xfId="0" applyNumberFormat="1" applyBorder="1" applyProtection="1">
      <protection hidden="1"/>
    </xf>
    <xf numFmtId="164" fontId="0" fillId="0" borderId="0" xfId="0" applyNumberFormat="1"/>
    <xf numFmtId="0" fontId="0" fillId="0" borderId="8" xfId="0" applyFont="1" applyBorder="1" applyAlignment="1" applyProtection="1">
      <alignment horizontal="left"/>
    </xf>
    <xf numFmtId="0" fontId="0" fillId="0" borderId="9" xfId="0" applyBorder="1" applyAlignment="1" applyProtection="1">
      <alignment horizontal="left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center" wrapText="1"/>
    </xf>
    <xf numFmtId="0" fontId="0" fillId="0" borderId="19" xfId="0" applyBorder="1" applyAlignment="1" applyProtection="1">
      <alignment horizontal="center" wrapText="1"/>
    </xf>
    <xf numFmtId="0" fontId="0" fillId="0" borderId="15" xfId="0" applyBorder="1" applyAlignment="1" applyProtection="1">
      <alignment horizontal="center" wrapText="1"/>
    </xf>
    <xf numFmtId="0" fontId="0" fillId="0" borderId="18" xfId="0" applyBorder="1" applyAlignment="1" applyProtection="1">
      <alignment horizontal="center" wrapText="1"/>
    </xf>
    <xf numFmtId="0" fontId="0" fillId="0" borderId="14" xfId="0" applyBorder="1" applyAlignment="1" applyProtection="1">
      <alignment horizontal="center" wrapText="1"/>
    </xf>
    <xf numFmtId="0" fontId="0" fillId="0" borderId="17" xfId="0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14" fontId="0" fillId="0" borderId="8" xfId="0" applyNumberFormat="1" applyBorder="1" applyAlignment="1" applyProtection="1">
      <alignment horizontal="left" vertic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485776</xdr:colOff>
      <xdr:row>0</xdr:row>
      <xdr:rowOff>161925</xdr:rowOff>
    </xdr:from>
    <xdr:to>
      <xdr:col>12</xdr:col>
      <xdr:colOff>228600</xdr:colOff>
      <xdr:row>3</xdr:row>
      <xdr:rowOff>201123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8676" y="161925"/>
          <a:ext cx="2105024" cy="10393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0"/>
  <sheetViews>
    <sheetView topLeftCell="A53" workbookViewId="0">
      <selection activeCell="G53" sqref="B1:G1048576"/>
    </sheetView>
  </sheetViews>
  <sheetFormatPr defaultRowHeight="15" x14ac:dyDescent="0.25"/>
  <cols>
    <col min="1" max="1" width="36.7109375" style="4" customWidth="1"/>
    <col min="2" max="2" width="54.42578125" style="4" hidden="1" customWidth="1"/>
    <col min="3" max="3" width="36.7109375" style="4" hidden="1" customWidth="1"/>
    <col min="4" max="4" width="36.7109375" style="13" hidden="1" customWidth="1"/>
    <col min="5" max="5" width="36.7109375" style="4" hidden="1" customWidth="1"/>
    <col min="6" max="7" width="36.7109375" hidden="1" customWidth="1"/>
  </cols>
  <sheetData>
    <row r="2" spans="2:6" x14ac:dyDescent="0.25">
      <c r="B2" s="4" t="s">
        <v>0</v>
      </c>
    </row>
    <row r="3" spans="2:6" x14ac:dyDescent="0.25">
      <c r="B3" s="4" t="s">
        <v>1</v>
      </c>
    </row>
    <row r="4" spans="2:6" x14ac:dyDescent="0.25">
      <c r="B4" s="4" t="s">
        <v>2</v>
      </c>
    </row>
    <row r="6" spans="2:6" x14ac:dyDescent="0.25">
      <c r="D6" s="13" t="s">
        <v>184</v>
      </c>
      <c r="E6" s="4" t="s">
        <v>185</v>
      </c>
      <c r="F6" t="s">
        <v>186</v>
      </c>
    </row>
    <row r="8" spans="2:6" x14ac:dyDescent="0.25">
      <c r="B8" s="4" t="s">
        <v>14</v>
      </c>
      <c r="C8" s="4">
        <v>56</v>
      </c>
      <c r="D8" s="13">
        <v>53</v>
      </c>
      <c r="E8" s="3">
        <f>(D8*1.2)+1.2</f>
        <v>64.8</v>
      </c>
      <c r="F8" s="48">
        <f>D8*1.1</f>
        <v>58.300000000000004</v>
      </c>
    </row>
    <row r="9" spans="2:6" x14ac:dyDescent="0.25">
      <c r="B9" s="4" t="s">
        <v>15</v>
      </c>
      <c r="C9" s="4">
        <v>56</v>
      </c>
      <c r="D9" s="13">
        <v>68</v>
      </c>
      <c r="E9" s="3">
        <f t="shared" ref="E9:E72" si="0">(D9*1.2)+1.2</f>
        <v>82.8</v>
      </c>
      <c r="F9" s="48">
        <f t="shared" ref="F9:F12" si="1">D9*1.1</f>
        <v>74.800000000000011</v>
      </c>
    </row>
    <row r="10" spans="2:6" x14ac:dyDescent="0.25">
      <c r="B10" s="4" t="s">
        <v>16</v>
      </c>
      <c r="C10" s="4">
        <v>60</v>
      </c>
      <c r="D10" s="13">
        <v>86</v>
      </c>
      <c r="E10" s="3">
        <f t="shared" si="0"/>
        <v>104.4</v>
      </c>
      <c r="F10" s="48">
        <f t="shared" si="1"/>
        <v>94.600000000000009</v>
      </c>
    </row>
    <row r="11" spans="2:6" x14ac:dyDescent="0.25">
      <c r="B11" s="4" t="s">
        <v>17</v>
      </c>
      <c r="C11" s="4">
        <v>56</v>
      </c>
      <c r="D11" s="13">
        <v>65</v>
      </c>
      <c r="E11" s="3">
        <f t="shared" si="0"/>
        <v>79.2</v>
      </c>
      <c r="F11" s="48">
        <f t="shared" si="1"/>
        <v>71.5</v>
      </c>
    </row>
    <row r="12" spans="2:6" x14ac:dyDescent="0.25">
      <c r="B12" s="4" t="s">
        <v>18</v>
      </c>
      <c r="C12" s="4">
        <v>56</v>
      </c>
      <c r="D12" s="13">
        <v>72</v>
      </c>
      <c r="E12" s="3">
        <f t="shared" si="0"/>
        <v>87.6</v>
      </c>
      <c r="F12" s="48">
        <f t="shared" si="1"/>
        <v>79.2</v>
      </c>
    </row>
    <row r="13" spans="2:6" x14ac:dyDescent="0.25">
      <c r="E13" s="3"/>
    </row>
    <row r="14" spans="2:6" x14ac:dyDescent="0.25">
      <c r="B14" s="4" t="s">
        <v>19</v>
      </c>
      <c r="C14" s="4">
        <v>80</v>
      </c>
      <c r="D14" s="13">
        <v>38</v>
      </c>
      <c r="E14" s="3">
        <f t="shared" si="0"/>
        <v>46.800000000000004</v>
      </c>
      <c r="F14" s="48">
        <f t="shared" ref="F14:F33" si="2">D14*1.1</f>
        <v>41.800000000000004</v>
      </c>
    </row>
    <row r="15" spans="2:6" x14ac:dyDescent="0.25">
      <c r="B15" s="4" t="s">
        <v>20</v>
      </c>
      <c r="C15" s="4">
        <v>80</v>
      </c>
      <c r="D15" s="13">
        <v>52</v>
      </c>
      <c r="E15" s="3">
        <f t="shared" si="0"/>
        <v>63.6</v>
      </c>
      <c r="F15" s="48">
        <f t="shared" si="2"/>
        <v>57.2</v>
      </c>
    </row>
    <row r="16" spans="2:6" x14ac:dyDescent="0.25">
      <c r="B16" s="4" t="s">
        <v>21</v>
      </c>
      <c r="C16" s="4">
        <v>60</v>
      </c>
      <c r="D16" s="13">
        <v>42</v>
      </c>
      <c r="E16" s="3">
        <f t="shared" si="0"/>
        <v>51.6</v>
      </c>
      <c r="F16" s="48">
        <f t="shared" si="2"/>
        <v>46.2</v>
      </c>
    </row>
    <row r="17" spans="2:6" x14ac:dyDescent="0.25">
      <c r="B17" s="4" t="s">
        <v>22</v>
      </c>
      <c r="C17" s="4">
        <v>72</v>
      </c>
      <c r="D17" s="13">
        <v>44.5</v>
      </c>
      <c r="E17" s="3">
        <f t="shared" si="0"/>
        <v>54.6</v>
      </c>
      <c r="F17" s="48">
        <f t="shared" si="2"/>
        <v>48.95</v>
      </c>
    </row>
    <row r="18" spans="2:6" x14ac:dyDescent="0.25">
      <c r="B18" s="4" t="s">
        <v>23</v>
      </c>
      <c r="C18" s="4">
        <v>72</v>
      </c>
      <c r="D18" s="13">
        <v>48</v>
      </c>
      <c r="E18" s="3">
        <f t="shared" si="0"/>
        <v>58.8</v>
      </c>
      <c r="F18" s="48">
        <f t="shared" si="2"/>
        <v>52.800000000000004</v>
      </c>
    </row>
    <row r="19" spans="2:6" x14ac:dyDescent="0.25">
      <c r="B19" s="4" t="s">
        <v>24</v>
      </c>
      <c r="C19" s="4">
        <v>100</v>
      </c>
      <c r="D19" s="13">
        <v>39</v>
      </c>
      <c r="E19" s="3">
        <f t="shared" si="0"/>
        <v>48</v>
      </c>
      <c r="F19" s="48">
        <f t="shared" si="2"/>
        <v>42.900000000000006</v>
      </c>
    </row>
    <row r="20" spans="2:6" x14ac:dyDescent="0.25">
      <c r="B20" s="4" t="s">
        <v>25</v>
      </c>
      <c r="C20" s="4">
        <v>100</v>
      </c>
      <c r="D20" s="13">
        <v>52</v>
      </c>
      <c r="E20" s="3">
        <f t="shared" si="0"/>
        <v>63.6</v>
      </c>
      <c r="F20" s="48">
        <f t="shared" si="2"/>
        <v>57.2</v>
      </c>
    </row>
    <row r="21" spans="2:6" x14ac:dyDescent="0.25">
      <c r="B21" s="4" t="s">
        <v>26</v>
      </c>
      <c r="C21" s="4">
        <v>100</v>
      </c>
      <c r="D21" s="13">
        <v>62</v>
      </c>
      <c r="E21" s="3">
        <f t="shared" si="0"/>
        <v>75.599999999999994</v>
      </c>
      <c r="F21" s="48">
        <f t="shared" si="2"/>
        <v>68.2</v>
      </c>
    </row>
    <row r="22" spans="2:6" x14ac:dyDescent="0.25">
      <c r="B22" s="4" t="s">
        <v>27</v>
      </c>
      <c r="C22" s="4">
        <v>96</v>
      </c>
      <c r="D22" s="13">
        <v>32</v>
      </c>
      <c r="E22" s="3">
        <f t="shared" si="0"/>
        <v>39.6</v>
      </c>
      <c r="F22" s="48">
        <f t="shared" si="2"/>
        <v>35.200000000000003</v>
      </c>
    </row>
    <row r="23" spans="2:6" x14ac:dyDescent="0.25">
      <c r="B23" s="4" t="s">
        <v>28</v>
      </c>
      <c r="C23" s="4">
        <v>72</v>
      </c>
      <c r="D23" s="13">
        <v>32</v>
      </c>
      <c r="E23" s="3">
        <f t="shared" si="0"/>
        <v>39.6</v>
      </c>
      <c r="F23" s="48">
        <f t="shared" si="2"/>
        <v>35.200000000000003</v>
      </c>
    </row>
    <row r="24" spans="2:6" x14ac:dyDescent="0.25">
      <c r="B24" s="4" t="s">
        <v>29</v>
      </c>
      <c r="C24" s="4">
        <v>60</v>
      </c>
      <c r="D24" s="13">
        <v>32</v>
      </c>
      <c r="E24" s="3">
        <f t="shared" si="0"/>
        <v>39.6</v>
      </c>
      <c r="F24" s="48">
        <f t="shared" si="2"/>
        <v>35.200000000000003</v>
      </c>
    </row>
    <row r="25" spans="2:6" x14ac:dyDescent="0.25">
      <c r="B25" s="4" t="s">
        <v>30</v>
      </c>
      <c r="C25" s="4">
        <v>64</v>
      </c>
      <c r="D25" s="13">
        <v>44</v>
      </c>
      <c r="E25" s="3">
        <f t="shared" si="0"/>
        <v>54</v>
      </c>
      <c r="F25" s="48">
        <f t="shared" si="2"/>
        <v>48.400000000000006</v>
      </c>
    </row>
    <row r="26" spans="2:6" x14ac:dyDescent="0.25">
      <c r="B26" s="4" t="s">
        <v>31</v>
      </c>
      <c r="C26" s="4">
        <v>64</v>
      </c>
      <c r="D26" s="13">
        <v>47</v>
      </c>
      <c r="E26" s="3">
        <f t="shared" si="0"/>
        <v>57.6</v>
      </c>
      <c r="F26" s="48">
        <f t="shared" si="2"/>
        <v>51.7</v>
      </c>
    </row>
    <row r="27" spans="2:6" x14ac:dyDescent="0.25">
      <c r="B27" s="4" t="s">
        <v>32</v>
      </c>
      <c r="C27" s="4">
        <v>64</v>
      </c>
      <c r="D27" s="13">
        <v>52.5</v>
      </c>
      <c r="E27" s="3">
        <f t="shared" si="0"/>
        <v>64.2</v>
      </c>
      <c r="F27" s="48">
        <f t="shared" si="2"/>
        <v>57.750000000000007</v>
      </c>
    </row>
    <row r="28" spans="2:6" x14ac:dyDescent="0.25">
      <c r="B28" s="4" t="s">
        <v>33</v>
      </c>
      <c r="C28" s="4">
        <v>48</v>
      </c>
      <c r="D28" s="13">
        <v>48.85</v>
      </c>
      <c r="E28" s="3">
        <f t="shared" si="0"/>
        <v>59.82</v>
      </c>
      <c r="F28" s="48">
        <f t="shared" si="2"/>
        <v>53.735000000000007</v>
      </c>
    </row>
    <row r="29" spans="2:6" x14ac:dyDescent="0.25">
      <c r="B29" s="4" t="s">
        <v>34</v>
      </c>
      <c r="C29" s="4">
        <v>72</v>
      </c>
      <c r="D29" s="13">
        <v>47</v>
      </c>
      <c r="E29" s="3">
        <f t="shared" si="0"/>
        <v>57.6</v>
      </c>
      <c r="F29" s="48">
        <f t="shared" si="2"/>
        <v>51.7</v>
      </c>
    </row>
    <row r="30" spans="2:6" x14ac:dyDescent="0.25">
      <c r="B30" s="4" t="s">
        <v>35</v>
      </c>
      <c r="C30" s="4">
        <v>72</v>
      </c>
      <c r="D30" s="13">
        <v>46.5</v>
      </c>
      <c r="E30" s="3">
        <f t="shared" si="0"/>
        <v>57</v>
      </c>
      <c r="F30" s="48">
        <f t="shared" si="2"/>
        <v>51.150000000000006</v>
      </c>
    </row>
    <row r="31" spans="2:6" x14ac:dyDescent="0.25">
      <c r="B31" s="4" t="s">
        <v>36</v>
      </c>
      <c r="C31" s="4">
        <v>80</v>
      </c>
      <c r="D31" s="13">
        <v>36</v>
      </c>
      <c r="E31" s="3">
        <f t="shared" si="0"/>
        <v>44.4</v>
      </c>
      <c r="F31" s="48">
        <f t="shared" si="2"/>
        <v>39.6</v>
      </c>
    </row>
    <row r="32" spans="2:6" x14ac:dyDescent="0.25">
      <c r="B32" s="4" t="s">
        <v>37</v>
      </c>
      <c r="C32" s="4">
        <v>72</v>
      </c>
      <c r="D32" s="13">
        <v>36</v>
      </c>
      <c r="E32" s="3">
        <f t="shared" si="0"/>
        <v>44.4</v>
      </c>
      <c r="F32" s="48">
        <f t="shared" si="2"/>
        <v>39.6</v>
      </c>
    </row>
    <row r="33" spans="2:6" x14ac:dyDescent="0.25">
      <c r="B33" s="4" t="s">
        <v>38</v>
      </c>
      <c r="C33" s="4">
        <v>56</v>
      </c>
      <c r="D33" s="13">
        <v>36</v>
      </c>
      <c r="E33" s="3">
        <f t="shared" si="0"/>
        <v>44.4</v>
      </c>
      <c r="F33" s="48">
        <f t="shared" si="2"/>
        <v>39.6</v>
      </c>
    </row>
    <row r="34" spans="2:6" x14ac:dyDescent="0.25">
      <c r="E34" s="3"/>
    </row>
    <row r="35" spans="2:6" x14ac:dyDescent="0.25">
      <c r="B35" s="4" t="s">
        <v>39</v>
      </c>
      <c r="C35" s="4">
        <v>100</v>
      </c>
      <c r="D35" s="13">
        <v>64</v>
      </c>
      <c r="E35" s="3">
        <f t="shared" si="0"/>
        <v>78</v>
      </c>
      <c r="F35" s="48">
        <f t="shared" ref="F35:F38" si="3">D35*1.1</f>
        <v>70.400000000000006</v>
      </c>
    </row>
    <row r="36" spans="2:6" x14ac:dyDescent="0.25">
      <c r="B36" s="4" t="s">
        <v>40</v>
      </c>
      <c r="C36" s="4">
        <v>96</v>
      </c>
      <c r="D36" s="13">
        <v>73</v>
      </c>
      <c r="E36" s="3">
        <f t="shared" si="0"/>
        <v>88.8</v>
      </c>
      <c r="F36" s="48">
        <f t="shared" si="3"/>
        <v>80.300000000000011</v>
      </c>
    </row>
    <row r="37" spans="2:6" x14ac:dyDescent="0.25">
      <c r="B37" s="4" t="s">
        <v>41</v>
      </c>
      <c r="C37" s="4">
        <v>96</v>
      </c>
      <c r="D37" s="13">
        <v>84</v>
      </c>
      <c r="E37" s="3">
        <f t="shared" si="0"/>
        <v>102</v>
      </c>
      <c r="F37" s="48">
        <f t="shared" si="3"/>
        <v>92.4</v>
      </c>
    </row>
    <row r="38" spans="2:6" x14ac:dyDescent="0.25">
      <c r="B38" s="4" t="s">
        <v>42</v>
      </c>
      <c r="C38" s="4">
        <v>72</v>
      </c>
      <c r="D38" s="13">
        <v>84</v>
      </c>
      <c r="E38" s="3">
        <f t="shared" si="0"/>
        <v>102</v>
      </c>
      <c r="F38" s="48">
        <f t="shared" si="3"/>
        <v>92.4</v>
      </c>
    </row>
    <row r="39" spans="2:6" x14ac:dyDescent="0.25">
      <c r="E39" s="3"/>
    </row>
    <row r="40" spans="2:6" x14ac:dyDescent="0.25">
      <c r="B40" s="4" t="s">
        <v>43</v>
      </c>
      <c r="C40" s="4">
        <v>96</v>
      </c>
      <c r="D40" s="13">
        <v>65.5</v>
      </c>
      <c r="E40" s="3">
        <f t="shared" si="0"/>
        <v>79.8</v>
      </c>
      <c r="F40" s="48">
        <f t="shared" ref="F40:F42" si="4">D40*1.1</f>
        <v>72.050000000000011</v>
      </c>
    </row>
    <row r="41" spans="2:6" x14ac:dyDescent="0.25">
      <c r="B41" s="4" t="s">
        <v>44</v>
      </c>
      <c r="C41" s="4">
        <v>96</v>
      </c>
      <c r="D41" s="13">
        <v>82</v>
      </c>
      <c r="E41" s="3">
        <f t="shared" si="0"/>
        <v>99.6</v>
      </c>
      <c r="F41" s="48">
        <f t="shared" si="4"/>
        <v>90.2</v>
      </c>
    </row>
    <row r="42" spans="2:6" x14ac:dyDescent="0.25">
      <c r="B42" s="4" t="s">
        <v>45</v>
      </c>
      <c r="C42" s="4">
        <v>72</v>
      </c>
      <c r="D42" s="13">
        <v>74</v>
      </c>
      <c r="E42" s="3">
        <f t="shared" si="0"/>
        <v>90</v>
      </c>
      <c r="F42" s="48">
        <f t="shared" si="4"/>
        <v>81.400000000000006</v>
      </c>
    </row>
    <row r="43" spans="2:6" x14ac:dyDescent="0.25">
      <c r="E43" s="3"/>
    </row>
    <row r="44" spans="2:6" x14ac:dyDescent="0.25">
      <c r="B44" s="4" t="s">
        <v>46</v>
      </c>
      <c r="C44" s="4">
        <v>80</v>
      </c>
      <c r="D44" s="13">
        <v>67</v>
      </c>
      <c r="E44" s="3">
        <f t="shared" si="0"/>
        <v>81.599999999999994</v>
      </c>
      <c r="F44" s="48">
        <f t="shared" ref="F44:F48" si="5">D44*1.1</f>
        <v>73.7</v>
      </c>
    </row>
    <row r="45" spans="2:6" x14ac:dyDescent="0.25">
      <c r="B45" s="4" t="s">
        <v>47</v>
      </c>
      <c r="C45" s="4">
        <v>72</v>
      </c>
      <c r="D45" s="13">
        <v>67</v>
      </c>
      <c r="E45" s="3">
        <f t="shared" si="0"/>
        <v>81.599999999999994</v>
      </c>
      <c r="F45" s="48">
        <f t="shared" si="5"/>
        <v>73.7</v>
      </c>
    </row>
    <row r="46" spans="2:6" x14ac:dyDescent="0.25">
      <c r="B46" s="4" t="s">
        <v>48</v>
      </c>
      <c r="C46" s="4">
        <v>64</v>
      </c>
      <c r="D46" s="13">
        <v>65</v>
      </c>
      <c r="E46" s="3">
        <f t="shared" si="0"/>
        <v>79.2</v>
      </c>
      <c r="F46" s="48">
        <f t="shared" si="5"/>
        <v>71.5</v>
      </c>
    </row>
    <row r="47" spans="2:6" x14ac:dyDescent="0.25">
      <c r="B47" s="4" t="s">
        <v>49</v>
      </c>
      <c r="C47" s="4">
        <v>56</v>
      </c>
      <c r="D47" s="13">
        <v>65</v>
      </c>
      <c r="E47" s="3">
        <f t="shared" si="0"/>
        <v>79.2</v>
      </c>
      <c r="F47" s="48">
        <f t="shared" si="5"/>
        <v>71.5</v>
      </c>
    </row>
    <row r="48" spans="2:6" x14ac:dyDescent="0.25">
      <c r="B48" s="4" t="s">
        <v>50</v>
      </c>
      <c r="C48" s="4">
        <v>48</v>
      </c>
      <c r="D48" s="13">
        <v>65</v>
      </c>
      <c r="E48" s="3">
        <f t="shared" si="0"/>
        <v>79.2</v>
      </c>
      <c r="F48" s="48">
        <f t="shared" si="5"/>
        <v>71.5</v>
      </c>
    </row>
    <row r="49" spans="2:6" x14ac:dyDescent="0.25">
      <c r="E49" s="3"/>
    </row>
    <row r="50" spans="2:6" x14ac:dyDescent="0.25">
      <c r="B50" s="4" t="s">
        <v>51</v>
      </c>
      <c r="C50" s="4">
        <v>72</v>
      </c>
      <c r="D50" s="13">
        <v>65</v>
      </c>
      <c r="E50" s="3">
        <f t="shared" si="0"/>
        <v>79.2</v>
      </c>
      <c r="F50" s="48">
        <f t="shared" ref="F50:F53" si="6">D50*1.1</f>
        <v>71.5</v>
      </c>
    </row>
    <row r="51" spans="2:6" x14ac:dyDescent="0.25">
      <c r="B51" s="4" t="s">
        <v>52</v>
      </c>
      <c r="C51" s="4">
        <v>64</v>
      </c>
      <c r="D51" s="13">
        <v>65</v>
      </c>
      <c r="E51" s="3">
        <f t="shared" si="0"/>
        <v>79.2</v>
      </c>
      <c r="F51" s="48">
        <f t="shared" si="6"/>
        <v>71.5</v>
      </c>
    </row>
    <row r="52" spans="2:6" x14ac:dyDescent="0.25">
      <c r="B52" s="4" t="s">
        <v>53</v>
      </c>
      <c r="C52" s="4">
        <v>56</v>
      </c>
      <c r="D52" s="13">
        <v>65</v>
      </c>
      <c r="E52" s="3">
        <f t="shared" si="0"/>
        <v>79.2</v>
      </c>
      <c r="F52" s="48">
        <f t="shared" si="6"/>
        <v>71.5</v>
      </c>
    </row>
    <row r="53" spans="2:6" x14ac:dyDescent="0.25">
      <c r="B53" s="4" t="s">
        <v>54</v>
      </c>
      <c r="C53" s="4">
        <v>48</v>
      </c>
      <c r="D53" s="13">
        <v>65</v>
      </c>
      <c r="E53" s="3">
        <f t="shared" si="0"/>
        <v>79.2</v>
      </c>
      <c r="F53" s="48">
        <f t="shared" si="6"/>
        <v>71.5</v>
      </c>
    </row>
    <row r="54" spans="2:6" x14ac:dyDescent="0.25">
      <c r="E54" s="3"/>
    </row>
    <row r="55" spans="2:6" x14ac:dyDescent="0.25">
      <c r="B55" s="4" t="s">
        <v>55</v>
      </c>
      <c r="C55" s="4">
        <v>100</v>
      </c>
      <c r="D55" s="13">
        <v>50</v>
      </c>
      <c r="E55" s="3">
        <f t="shared" si="0"/>
        <v>61.2</v>
      </c>
      <c r="F55" s="48">
        <f t="shared" ref="F55:F58" si="7">D55*1.1</f>
        <v>55.000000000000007</v>
      </c>
    </row>
    <row r="56" spans="2:6" x14ac:dyDescent="0.25">
      <c r="B56" s="4" t="s">
        <v>56</v>
      </c>
      <c r="C56" s="4">
        <v>50</v>
      </c>
      <c r="D56" s="13">
        <v>32</v>
      </c>
      <c r="E56" s="3">
        <f t="shared" si="0"/>
        <v>39.6</v>
      </c>
      <c r="F56" s="48">
        <f t="shared" si="7"/>
        <v>35.200000000000003</v>
      </c>
    </row>
    <row r="57" spans="2:6" x14ac:dyDescent="0.25">
      <c r="B57" s="4" t="s">
        <v>57</v>
      </c>
      <c r="C57" s="4">
        <v>50</v>
      </c>
      <c r="D57" s="13">
        <v>34</v>
      </c>
      <c r="E57" s="3">
        <f t="shared" si="0"/>
        <v>42</v>
      </c>
      <c r="F57" s="48">
        <f t="shared" si="7"/>
        <v>37.400000000000006</v>
      </c>
    </row>
    <row r="58" spans="2:6" x14ac:dyDescent="0.25">
      <c r="B58" s="4" t="s">
        <v>58</v>
      </c>
      <c r="C58" s="4">
        <v>50</v>
      </c>
      <c r="D58" s="13">
        <v>46</v>
      </c>
      <c r="E58" s="3">
        <f t="shared" si="0"/>
        <v>56.4</v>
      </c>
      <c r="F58" s="48">
        <f t="shared" si="7"/>
        <v>50.6</v>
      </c>
    </row>
    <row r="59" spans="2:6" x14ac:dyDescent="0.25">
      <c r="E59" s="3"/>
    </row>
    <row r="60" spans="2:6" x14ac:dyDescent="0.25">
      <c r="E60" s="3"/>
    </row>
    <row r="61" spans="2:6" x14ac:dyDescent="0.25">
      <c r="B61" s="4" t="s">
        <v>59</v>
      </c>
      <c r="C61" s="4">
        <v>96</v>
      </c>
      <c r="D61" s="13">
        <v>39.799999999999997</v>
      </c>
      <c r="E61" s="3">
        <f t="shared" si="0"/>
        <v>48.96</v>
      </c>
      <c r="F61" s="48">
        <f t="shared" ref="F61:F65" si="8">D61*1.1</f>
        <v>43.78</v>
      </c>
    </row>
    <row r="62" spans="2:6" x14ac:dyDescent="0.25">
      <c r="B62" s="4" t="s">
        <v>187</v>
      </c>
      <c r="C62" s="4">
        <v>64</v>
      </c>
      <c r="D62" s="13">
        <v>43.5</v>
      </c>
      <c r="E62" s="3">
        <f t="shared" si="0"/>
        <v>53.4</v>
      </c>
      <c r="F62" s="48">
        <f t="shared" si="8"/>
        <v>47.85</v>
      </c>
    </row>
    <row r="63" spans="2:6" x14ac:dyDescent="0.25">
      <c r="B63" s="4" t="s">
        <v>60</v>
      </c>
      <c r="C63" s="4">
        <v>60</v>
      </c>
      <c r="D63" s="13">
        <v>36</v>
      </c>
      <c r="E63" s="3">
        <f t="shared" si="0"/>
        <v>44.4</v>
      </c>
      <c r="F63" s="48">
        <f t="shared" si="8"/>
        <v>39.6</v>
      </c>
    </row>
    <row r="64" spans="2:6" x14ac:dyDescent="0.25">
      <c r="B64" s="4" t="s">
        <v>61</v>
      </c>
      <c r="C64" s="4">
        <v>72</v>
      </c>
      <c r="D64" s="13">
        <v>32</v>
      </c>
      <c r="E64" s="3">
        <f t="shared" si="0"/>
        <v>39.6</v>
      </c>
      <c r="F64" s="48">
        <f t="shared" si="8"/>
        <v>35.200000000000003</v>
      </c>
    </row>
    <row r="65" spans="2:6" x14ac:dyDescent="0.25">
      <c r="B65" s="4" t="s">
        <v>62</v>
      </c>
      <c r="C65" s="4">
        <v>60</v>
      </c>
      <c r="D65" s="13">
        <v>31</v>
      </c>
      <c r="E65" s="3">
        <f t="shared" si="0"/>
        <v>38.4</v>
      </c>
      <c r="F65" s="48">
        <f t="shared" si="8"/>
        <v>34.1</v>
      </c>
    </row>
    <row r="66" spans="2:6" x14ac:dyDescent="0.25">
      <c r="E66" s="3"/>
    </row>
    <row r="67" spans="2:6" x14ac:dyDescent="0.25">
      <c r="B67" s="4" t="s">
        <v>63</v>
      </c>
      <c r="C67" s="4">
        <v>72</v>
      </c>
      <c r="D67" s="13">
        <v>37</v>
      </c>
      <c r="E67" s="3">
        <f t="shared" si="0"/>
        <v>45.6</v>
      </c>
      <c r="F67" s="48">
        <f t="shared" ref="F67:F70" si="9">D67*1.1</f>
        <v>40.700000000000003</v>
      </c>
    </row>
    <row r="68" spans="2:6" x14ac:dyDescent="0.25">
      <c r="B68" s="4" t="s">
        <v>64</v>
      </c>
      <c r="C68" s="4">
        <v>72</v>
      </c>
      <c r="D68" s="13">
        <v>37</v>
      </c>
      <c r="E68" s="3">
        <f t="shared" si="0"/>
        <v>45.6</v>
      </c>
      <c r="F68" s="48">
        <f t="shared" si="9"/>
        <v>40.700000000000003</v>
      </c>
    </row>
    <row r="69" spans="2:6" x14ac:dyDescent="0.25">
      <c r="B69" s="4" t="s">
        <v>65</v>
      </c>
      <c r="C69" s="4">
        <v>64</v>
      </c>
      <c r="D69" s="13">
        <v>37</v>
      </c>
      <c r="E69" s="3">
        <f t="shared" si="0"/>
        <v>45.6</v>
      </c>
      <c r="F69" s="48">
        <f t="shared" si="9"/>
        <v>40.700000000000003</v>
      </c>
    </row>
    <row r="70" spans="2:6" x14ac:dyDescent="0.25">
      <c r="B70" s="4" t="s">
        <v>66</v>
      </c>
      <c r="C70" s="4">
        <v>56</v>
      </c>
      <c r="D70" s="13">
        <v>40</v>
      </c>
      <c r="E70" s="3">
        <f t="shared" si="0"/>
        <v>49.2</v>
      </c>
      <c r="F70" s="48">
        <f t="shared" si="9"/>
        <v>44</v>
      </c>
    </row>
    <row r="71" spans="2:6" x14ac:dyDescent="0.25">
      <c r="E71" s="3"/>
    </row>
    <row r="72" spans="2:6" x14ac:dyDescent="0.25">
      <c r="B72" s="4" t="s">
        <v>67</v>
      </c>
      <c r="C72" s="4">
        <v>72</v>
      </c>
      <c r="D72" s="13">
        <v>38</v>
      </c>
      <c r="E72" s="3">
        <f t="shared" si="0"/>
        <v>46.800000000000004</v>
      </c>
      <c r="F72" s="48">
        <f t="shared" ref="F72:F73" si="10">D72*1.1</f>
        <v>41.800000000000004</v>
      </c>
    </row>
    <row r="73" spans="2:6" x14ac:dyDescent="0.25">
      <c r="B73" s="4" t="s">
        <v>68</v>
      </c>
      <c r="C73" s="4">
        <v>56</v>
      </c>
      <c r="D73" s="13">
        <v>38</v>
      </c>
      <c r="E73" s="3">
        <f t="shared" ref="E73:E135" si="11">(D73*1.2)+1.2</f>
        <v>46.800000000000004</v>
      </c>
      <c r="F73" s="48">
        <f t="shared" si="10"/>
        <v>41.800000000000004</v>
      </c>
    </row>
    <row r="74" spans="2:6" x14ac:dyDescent="0.25">
      <c r="E74" s="3"/>
    </row>
    <row r="75" spans="2:6" x14ac:dyDescent="0.25">
      <c r="B75" s="4" t="s">
        <v>3</v>
      </c>
      <c r="E75" s="3"/>
    </row>
    <row r="76" spans="2:6" x14ac:dyDescent="0.25">
      <c r="B76" s="4" t="s">
        <v>183</v>
      </c>
      <c r="C76" s="4">
        <v>48</v>
      </c>
      <c r="D76" s="13">
        <v>4.75</v>
      </c>
      <c r="E76" s="3">
        <f t="shared" si="11"/>
        <v>6.9</v>
      </c>
      <c r="F76" s="48">
        <f t="shared" ref="F76:F91" si="12">D76*1.1</f>
        <v>5.2250000000000005</v>
      </c>
    </row>
    <row r="77" spans="2:6" x14ac:dyDescent="0.25">
      <c r="B77" s="4" t="s">
        <v>69</v>
      </c>
      <c r="C77" s="4">
        <v>36</v>
      </c>
      <c r="D77" s="13">
        <v>49</v>
      </c>
      <c r="E77" s="3">
        <f t="shared" si="11"/>
        <v>60</v>
      </c>
      <c r="F77" s="48">
        <f t="shared" si="12"/>
        <v>53.900000000000006</v>
      </c>
    </row>
    <row r="78" spans="2:6" x14ac:dyDescent="0.25">
      <c r="B78" s="4" t="s">
        <v>70</v>
      </c>
      <c r="C78" s="4">
        <v>24</v>
      </c>
      <c r="D78" s="13">
        <v>44</v>
      </c>
      <c r="E78" s="3">
        <f t="shared" si="11"/>
        <v>54</v>
      </c>
      <c r="F78" s="48">
        <f t="shared" si="12"/>
        <v>48.400000000000006</v>
      </c>
    </row>
    <row r="79" spans="2:6" x14ac:dyDescent="0.25">
      <c r="B79" s="4" t="s">
        <v>71</v>
      </c>
      <c r="C79" s="4">
        <v>200</v>
      </c>
      <c r="D79" s="13">
        <v>2</v>
      </c>
      <c r="E79" s="3">
        <f t="shared" si="11"/>
        <v>3.5999999999999996</v>
      </c>
      <c r="F79" s="48">
        <f t="shared" si="12"/>
        <v>2.2000000000000002</v>
      </c>
    </row>
    <row r="80" spans="2:6" x14ac:dyDescent="0.25">
      <c r="B80" s="4" t="s">
        <v>72</v>
      </c>
      <c r="C80" s="4">
        <v>200</v>
      </c>
      <c r="D80" s="13">
        <v>3.25</v>
      </c>
      <c r="E80" s="3">
        <f t="shared" si="11"/>
        <v>5.0999999999999996</v>
      </c>
      <c r="F80" s="48">
        <f t="shared" si="12"/>
        <v>3.5750000000000002</v>
      </c>
    </row>
    <row r="81" spans="2:6" x14ac:dyDescent="0.25">
      <c r="B81" s="4" t="s">
        <v>73</v>
      </c>
      <c r="C81" s="4">
        <v>4000</v>
      </c>
      <c r="D81" s="13">
        <v>63</v>
      </c>
      <c r="E81" s="3">
        <f t="shared" si="11"/>
        <v>76.8</v>
      </c>
      <c r="F81" s="48">
        <f t="shared" si="12"/>
        <v>69.300000000000011</v>
      </c>
    </row>
    <row r="82" spans="2:6" x14ac:dyDescent="0.25">
      <c r="B82" s="4" t="s">
        <v>74</v>
      </c>
      <c r="C82" s="4">
        <v>100</v>
      </c>
      <c r="D82" s="13">
        <v>3</v>
      </c>
      <c r="E82" s="3">
        <f t="shared" si="11"/>
        <v>4.8</v>
      </c>
      <c r="F82" s="48">
        <f t="shared" si="12"/>
        <v>3.3000000000000003</v>
      </c>
    </row>
    <row r="83" spans="2:6" x14ac:dyDescent="0.25">
      <c r="B83" s="4" t="s">
        <v>75</v>
      </c>
      <c r="C83" s="4">
        <v>20</v>
      </c>
      <c r="D83" s="13">
        <v>3.6</v>
      </c>
      <c r="E83" s="3">
        <f t="shared" si="11"/>
        <v>5.5200000000000005</v>
      </c>
      <c r="F83" s="48">
        <f t="shared" si="12"/>
        <v>3.9600000000000004</v>
      </c>
    </row>
    <row r="84" spans="2:6" x14ac:dyDescent="0.25">
      <c r="B84" s="4" t="s">
        <v>76</v>
      </c>
      <c r="C84" s="4">
        <v>10</v>
      </c>
      <c r="D84" s="13">
        <v>12</v>
      </c>
      <c r="E84" s="3">
        <f t="shared" si="11"/>
        <v>15.599999999999998</v>
      </c>
      <c r="F84" s="48">
        <f t="shared" si="12"/>
        <v>13.200000000000001</v>
      </c>
    </row>
    <row r="85" spans="2:6" x14ac:dyDescent="0.25">
      <c r="B85" s="4" t="s">
        <v>77</v>
      </c>
      <c r="C85" s="4">
        <v>10</v>
      </c>
      <c r="D85" s="13">
        <v>13</v>
      </c>
      <c r="E85" s="3">
        <f t="shared" si="11"/>
        <v>16.8</v>
      </c>
      <c r="F85" s="48">
        <f t="shared" si="12"/>
        <v>14.3</v>
      </c>
    </row>
    <row r="86" spans="2:6" x14ac:dyDescent="0.25">
      <c r="B86" s="4" t="s">
        <v>78</v>
      </c>
      <c r="C86" s="4">
        <v>10</v>
      </c>
      <c r="D86" s="13">
        <v>13.5</v>
      </c>
      <c r="E86" s="3">
        <f t="shared" si="11"/>
        <v>17.399999999999999</v>
      </c>
      <c r="F86" s="48">
        <f t="shared" si="12"/>
        <v>14.850000000000001</v>
      </c>
    </row>
    <row r="87" spans="2:6" x14ac:dyDescent="0.25">
      <c r="B87" s="4" t="s">
        <v>79</v>
      </c>
      <c r="C87" s="4">
        <v>1</v>
      </c>
      <c r="D87" s="13">
        <v>29</v>
      </c>
      <c r="E87" s="3">
        <f t="shared" si="11"/>
        <v>36</v>
      </c>
      <c r="F87" s="48">
        <f t="shared" si="12"/>
        <v>31.900000000000002</v>
      </c>
    </row>
    <row r="88" spans="2:6" x14ac:dyDescent="0.25">
      <c r="B88" s="4" t="s">
        <v>80</v>
      </c>
      <c r="C88" s="4">
        <v>12</v>
      </c>
      <c r="D88" s="13">
        <v>6.5</v>
      </c>
      <c r="E88" s="3">
        <f t="shared" si="11"/>
        <v>9</v>
      </c>
      <c r="F88" s="48">
        <f t="shared" si="12"/>
        <v>7.15</v>
      </c>
    </row>
    <row r="89" spans="2:6" x14ac:dyDescent="0.25">
      <c r="B89" s="4" t="s">
        <v>81</v>
      </c>
      <c r="C89" s="4">
        <v>12</v>
      </c>
      <c r="D89" s="13">
        <v>10</v>
      </c>
      <c r="E89" s="3">
        <f t="shared" si="11"/>
        <v>13.2</v>
      </c>
      <c r="F89" s="48">
        <f t="shared" si="12"/>
        <v>11</v>
      </c>
    </row>
    <row r="90" spans="2:6" x14ac:dyDescent="0.25">
      <c r="B90" s="4" t="s">
        <v>82</v>
      </c>
      <c r="C90" s="4">
        <v>12</v>
      </c>
      <c r="D90" s="13">
        <v>11.75</v>
      </c>
      <c r="E90" s="3">
        <f t="shared" si="11"/>
        <v>15.299999999999999</v>
      </c>
      <c r="F90" s="48">
        <f t="shared" si="12"/>
        <v>12.925000000000001</v>
      </c>
    </row>
    <row r="91" spans="2:6" x14ac:dyDescent="0.25">
      <c r="B91" s="4" t="s">
        <v>83</v>
      </c>
      <c r="C91" s="4">
        <v>12</v>
      </c>
      <c r="D91" s="13">
        <v>30.5</v>
      </c>
      <c r="E91" s="3">
        <f t="shared" si="11"/>
        <v>37.800000000000004</v>
      </c>
      <c r="F91" s="48">
        <f t="shared" si="12"/>
        <v>33.550000000000004</v>
      </c>
    </row>
    <row r="92" spans="2:6" x14ac:dyDescent="0.25">
      <c r="E92" s="3"/>
    </row>
    <row r="93" spans="2:6" x14ac:dyDescent="0.25">
      <c r="B93" s="4" t="s">
        <v>84</v>
      </c>
      <c r="C93" s="4">
        <v>1</v>
      </c>
      <c r="D93" s="13">
        <v>2.5</v>
      </c>
      <c r="E93" s="3">
        <f t="shared" si="11"/>
        <v>4.2</v>
      </c>
      <c r="F93" s="48">
        <f t="shared" ref="F93:F95" si="13">D93*1.1</f>
        <v>2.75</v>
      </c>
    </row>
    <row r="94" spans="2:6" x14ac:dyDescent="0.25">
      <c r="B94" s="4" t="s">
        <v>85</v>
      </c>
      <c r="C94" s="4">
        <v>1</v>
      </c>
      <c r="D94" s="13">
        <v>2.75</v>
      </c>
      <c r="E94" s="3">
        <f t="shared" si="11"/>
        <v>4.5</v>
      </c>
      <c r="F94" s="48">
        <f t="shared" si="13"/>
        <v>3.0250000000000004</v>
      </c>
    </row>
    <row r="95" spans="2:6" x14ac:dyDescent="0.25">
      <c r="B95" s="4" t="s">
        <v>86</v>
      </c>
      <c r="C95" s="4">
        <v>1</v>
      </c>
      <c r="D95" s="13">
        <v>8.5</v>
      </c>
      <c r="E95" s="3">
        <f t="shared" si="11"/>
        <v>11.399999999999999</v>
      </c>
      <c r="F95" s="48">
        <f t="shared" si="13"/>
        <v>9.3500000000000014</v>
      </c>
    </row>
    <row r="96" spans="2:6" x14ac:dyDescent="0.25">
      <c r="E96" s="3"/>
    </row>
    <row r="97" spans="2:6" x14ac:dyDescent="0.25">
      <c r="B97" s="4" t="s">
        <v>4</v>
      </c>
      <c r="E97" s="3"/>
    </row>
    <row r="98" spans="2:6" x14ac:dyDescent="0.25">
      <c r="B98" s="4" t="s">
        <v>87</v>
      </c>
      <c r="C98" s="4">
        <v>1</v>
      </c>
      <c r="D98" s="13">
        <v>32.799999999999997</v>
      </c>
      <c r="E98" s="3">
        <f t="shared" si="11"/>
        <v>40.559999999999995</v>
      </c>
      <c r="F98" s="48">
        <f t="shared" ref="F98:F106" si="14">D98*1.1</f>
        <v>36.08</v>
      </c>
    </row>
    <row r="99" spans="2:6" x14ac:dyDescent="0.25">
      <c r="B99" s="4" t="s">
        <v>88</v>
      </c>
      <c r="C99" s="4">
        <v>1</v>
      </c>
      <c r="D99" s="13">
        <f>110.5/4</f>
        <v>27.625</v>
      </c>
      <c r="E99" s="3">
        <f t="shared" si="11"/>
        <v>34.35</v>
      </c>
      <c r="F99" s="48">
        <f t="shared" si="14"/>
        <v>30.387500000000003</v>
      </c>
    </row>
    <row r="100" spans="2:6" x14ac:dyDescent="0.25">
      <c r="B100" s="4" t="s">
        <v>89</v>
      </c>
      <c r="C100" s="4">
        <v>1</v>
      </c>
      <c r="D100" s="13">
        <v>228</v>
      </c>
      <c r="E100" s="3">
        <f t="shared" si="11"/>
        <v>274.79999999999995</v>
      </c>
      <c r="F100" s="48">
        <f t="shared" si="14"/>
        <v>250.8</v>
      </c>
    </row>
    <row r="101" spans="2:6" x14ac:dyDescent="0.25">
      <c r="B101" s="4" t="s">
        <v>90</v>
      </c>
      <c r="C101" s="4">
        <v>1</v>
      </c>
      <c r="D101" s="13">
        <v>6.99</v>
      </c>
      <c r="E101" s="3">
        <f t="shared" si="11"/>
        <v>9.5879999999999992</v>
      </c>
      <c r="F101" s="48">
        <f t="shared" si="14"/>
        <v>7.6890000000000009</v>
      </c>
    </row>
    <row r="102" spans="2:6" x14ac:dyDescent="0.25">
      <c r="B102" s="4" t="s">
        <v>91</v>
      </c>
      <c r="C102" s="4">
        <v>12</v>
      </c>
      <c r="D102" s="13">
        <v>74</v>
      </c>
      <c r="E102" s="3">
        <f t="shared" si="11"/>
        <v>90</v>
      </c>
      <c r="F102" s="48">
        <f t="shared" si="14"/>
        <v>81.400000000000006</v>
      </c>
    </row>
    <row r="103" spans="2:6" x14ac:dyDescent="0.25">
      <c r="B103" s="4" t="s">
        <v>92</v>
      </c>
      <c r="C103" s="4">
        <v>1</v>
      </c>
      <c r="D103" s="13">
        <v>11</v>
      </c>
      <c r="E103" s="3">
        <f t="shared" si="11"/>
        <v>14.399999999999999</v>
      </c>
      <c r="F103" s="48">
        <f t="shared" si="14"/>
        <v>12.100000000000001</v>
      </c>
    </row>
    <row r="104" spans="2:6" x14ac:dyDescent="0.25">
      <c r="B104" s="4" t="s">
        <v>93</v>
      </c>
      <c r="C104" s="4">
        <v>12</v>
      </c>
      <c r="D104" s="13">
        <v>116</v>
      </c>
      <c r="E104" s="3">
        <f t="shared" si="11"/>
        <v>140.39999999999998</v>
      </c>
      <c r="F104" s="48">
        <f t="shared" si="14"/>
        <v>127.60000000000001</v>
      </c>
    </row>
    <row r="105" spans="2:6" x14ac:dyDescent="0.25">
      <c r="B105" s="4" t="s">
        <v>94</v>
      </c>
      <c r="C105" s="4">
        <v>1</v>
      </c>
      <c r="D105" s="13">
        <v>9.99</v>
      </c>
      <c r="E105" s="3">
        <f t="shared" si="11"/>
        <v>13.187999999999999</v>
      </c>
      <c r="F105" s="48">
        <f t="shared" si="14"/>
        <v>10.989000000000001</v>
      </c>
    </row>
    <row r="106" spans="2:6" x14ac:dyDescent="0.25">
      <c r="B106" s="4" t="s">
        <v>95</v>
      </c>
      <c r="C106" s="4">
        <v>12</v>
      </c>
      <c r="D106" s="13">
        <v>119</v>
      </c>
      <c r="E106" s="3">
        <f t="shared" si="11"/>
        <v>143.99999999999997</v>
      </c>
      <c r="F106" s="48">
        <f t="shared" si="14"/>
        <v>130.9</v>
      </c>
    </row>
    <row r="107" spans="2:6" x14ac:dyDescent="0.25">
      <c r="B107" s="4" t="s">
        <v>96</v>
      </c>
      <c r="C107" s="4">
        <v>1</v>
      </c>
      <c r="D107" s="13">
        <v>2.1</v>
      </c>
      <c r="E107" s="3">
        <f t="shared" si="11"/>
        <v>3.7199999999999998</v>
      </c>
      <c r="F107" s="48">
        <f>D107*1.1</f>
        <v>2.3100000000000005</v>
      </c>
    </row>
    <row r="108" spans="2:6" x14ac:dyDescent="0.25">
      <c r="E108" s="3"/>
    </row>
    <row r="109" spans="2:6" x14ac:dyDescent="0.25">
      <c r="B109" s="4" t="s">
        <v>97</v>
      </c>
      <c r="C109" s="4">
        <v>24</v>
      </c>
      <c r="D109" s="13">
        <v>46</v>
      </c>
      <c r="E109" s="3">
        <f t="shared" si="11"/>
        <v>56.4</v>
      </c>
      <c r="F109" s="48">
        <f t="shared" ref="F109:F117" si="15">D109*1.1</f>
        <v>50.6</v>
      </c>
    </row>
    <row r="110" spans="2:6" x14ac:dyDescent="0.25">
      <c r="B110" s="4" t="s">
        <v>98</v>
      </c>
      <c r="C110" s="4">
        <v>24</v>
      </c>
      <c r="D110" s="13">
        <v>46</v>
      </c>
      <c r="E110" s="3">
        <f t="shared" si="11"/>
        <v>56.4</v>
      </c>
      <c r="F110" s="48">
        <f t="shared" si="15"/>
        <v>50.6</v>
      </c>
    </row>
    <row r="111" spans="2:6" x14ac:dyDescent="0.25">
      <c r="B111" s="4" t="s">
        <v>99</v>
      </c>
      <c r="C111" s="4">
        <v>24</v>
      </c>
      <c r="D111" s="13">
        <v>46</v>
      </c>
      <c r="E111" s="3">
        <f t="shared" si="11"/>
        <v>56.4</v>
      </c>
      <c r="F111" s="48">
        <f t="shared" si="15"/>
        <v>50.6</v>
      </c>
    </row>
    <row r="112" spans="2:6" x14ac:dyDescent="0.25">
      <c r="B112" s="4" t="s">
        <v>100</v>
      </c>
      <c r="C112" s="4">
        <v>24</v>
      </c>
      <c r="D112" s="13">
        <v>35.5</v>
      </c>
      <c r="E112" s="3">
        <f t="shared" si="11"/>
        <v>43.800000000000004</v>
      </c>
      <c r="F112" s="48">
        <f t="shared" si="15"/>
        <v>39.050000000000004</v>
      </c>
    </row>
    <row r="113" spans="2:6" x14ac:dyDescent="0.25">
      <c r="B113" s="4" t="s">
        <v>101</v>
      </c>
      <c r="C113" s="4">
        <v>24</v>
      </c>
      <c r="D113" s="13">
        <v>35.5</v>
      </c>
      <c r="E113" s="3">
        <f t="shared" si="11"/>
        <v>43.800000000000004</v>
      </c>
      <c r="F113" s="48">
        <f t="shared" si="15"/>
        <v>39.050000000000004</v>
      </c>
    </row>
    <row r="114" spans="2:6" x14ac:dyDescent="0.25">
      <c r="B114" s="4" t="s">
        <v>102</v>
      </c>
      <c r="C114" s="4">
        <v>24</v>
      </c>
      <c r="D114" s="13">
        <v>35.5</v>
      </c>
      <c r="E114" s="3">
        <f t="shared" si="11"/>
        <v>43.800000000000004</v>
      </c>
      <c r="F114" s="48">
        <f t="shared" si="15"/>
        <v>39.050000000000004</v>
      </c>
    </row>
    <row r="115" spans="2:6" x14ac:dyDescent="0.25">
      <c r="B115" s="4" t="s">
        <v>103</v>
      </c>
      <c r="C115" s="4">
        <v>12</v>
      </c>
      <c r="D115" s="13">
        <v>59</v>
      </c>
      <c r="E115" s="3">
        <f t="shared" si="11"/>
        <v>72</v>
      </c>
      <c r="F115" s="48">
        <f t="shared" si="15"/>
        <v>64.900000000000006</v>
      </c>
    </row>
    <row r="116" spans="2:6" x14ac:dyDescent="0.25">
      <c r="B116" s="4" t="s">
        <v>104</v>
      </c>
      <c r="C116" s="4">
        <v>1</v>
      </c>
      <c r="D116" s="13">
        <v>5</v>
      </c>
      <c r="E116" s="3">
        <f t="shared" si="11"/>
        <v>7.2</v>
      </c>
      <c r="F116" s="48">
        <f t="shared" si="15"/>
        <v>5.5</v>
      </c>
    </row>
    <row r="117" spans="2:6" x14ac:dyDescent="0.25">
      <c r="B117" s="4" t="s">
        <v>105</v>
      </c>
      <c r="C117" s="4">
        <v>1</v>
      </c>
      <c r="D117" s="13">
        <v>14</v>
      </c>
      <c r="E117" s="3">
        <f t="shared" si="11"/>
        <v>18</v>
      </c>
      <c r="F117" s="48">
        <f t="shared" si="15"/>
        <v>15.400000000000002</v>
      </c>
    </row>
    <row r="118" spans="2:6" x14ac:dyDescent="0.25">
      <c r="E118" s="3"/>
    </row>
    <row r="119" spans="2:6" x14ac:dyDescent="0.25">
      <c r="B119" s="4" t="s">
        <v>5</v>
      </c>
      <c r="E119" s="3"/>
    </row>
    <row r="120" spans="2:6" x14ac:dyDescent="0.25">
      <c r="B120" s="4" t="s">
        <v>106</v>
      </c>
      <c r="C120" s="4">
        <v>150</v>
      </c>
      <c r="D120" s="13">
        <v>32</v>
      </c>
      <c r="E120" s="3">
        <f t="shared" si="11"/>
        <v>39.6</v>
      </c>
      <c r="F120" s="48">
        <f t="shared" ref="F120:F127" si="16">D120*1.1</f>
        <v>35.200000000000003</v>
      </c>
    </row>
    <row r="121" spans="2:6" x14ac:dyDescent="0.25">
      <c r="B121" s="4" t="s">
        <v>107</v>
      </c>
      <c r="C121" s="4">
        <v>100</v>
      </c>
      <c r="D121" s="13">
        <v>36.75</v>
      </c>
      <c r="E121" s="3">
        <f t="shared" si="11"/>
        <v>45.300000000000004</v>
      </c>
      <c r="F121" s="48">
        <f t="shared" si="16"/>
        <v>40.425000000000004</v>
      </c>
    </row>
    <row r="122" spans="2:6" x14ac:dyDescent="0.25">
      <c r="B122" s="4" t="s">
        <v>108</v>
      </c>
      <c r="C122" s="4">
        <v>100</v>
      </c>
      <c r="D122" s="13">
        <v>36.75</v>
      </c>
      <c r="E122" s="3">
        <f t="shared" si="11"/>
        <v>45.300000000000004</v>
      </c>
      <c r="F122" s="48">
        <f t="shared" si="16"/>
        <v>40.425000000000004</v>
      </c>
    </row>
    <row r="123" spans="2:6" x14ac:dyDescent="0.25">
      <c r="B123" s="4" t="s">
        <v>109</v>
      </c>
      <c r="C123" s="4">
        <v>50</v>
      </c>
      <c r="D123" s="13">
        <v>30.5</v>
      </c>
      <c r="E123" s="3">
        <f t="shared" si="11"/>
        <v>37.800000000000004</v>
      </c>
      <c r="F123" s="48">
        <f t="shared" si="16"/>
        <v>33.550000000000004</v>
      </c>
    </row>
    <row r="124" spans="2:6" x14ac:dyDescent="0.25">
      <c r="B124" s="4" t="s">
        <v>110</v>
      </c>
      <c r="C124" s="4">
        <v>150</v>
      </c>
      <c r="D124" s="13">
        <v>89</v>
      </c>
      <c r="E124" s="3">
        <f t="shared" si="11"/>
        <v>108</v>
      </c>
      <c r="F124" s="48">
        <f t="shared" si="16"/>
        <v>97.9</v>
      </c>
    </row>
    <row r="125" spans="2:6" x14ac:dyDescent="0.25">
      <c r="B125" s="4" t="s">
        <v>111</v>
      </c>
      <c r="C125" s="4">
        <v>150</v>
      </c>
      <c r="D125" s="13">
        <v>32</v>
      </c>
      <c r="E125" s="3">
        <f t="shared" si="11"/>
        <v>39.6</v>
      </c>
      <c r="F125" s="48">
        <f t="shared" si="16"/>
        <v>35.200000000000003</v>
      </c>
    </row>
    <row r="126" spans="2:6" x14ac:dyDescent="0.25">
      <c r="B126" s="4" t="s">
        <v>112</v>
      </c>
      <c r="C126" s="4">
        <v>40</v>
      </c>
      <c r="D126" s="13">
        <v>32</v>
      </c>
      <c r="E126" s="3">
        <f t="shared" si="11"/>
        <v>39.6</v>
      </c>
      <c r="F126" s="48">
        <f t="shared" si="16"/>
        <v>35.200000000000003</v>
      </c>
    </row>
    <row r="127" spans="2:6" x14ac:dyDescent="0.25">
      <c r="B127" s="4" t="s">
        <v>113</v>
      </c>
      <c r="C127" s="4">
        <v>60</v>
      </c>
      <c r="D127" s="13">
        <v>70</v>
      </c>
      <c r="E127" s="3">
        <f t="shared" si="11"/>
        <v>85.2</v>
      </c>
      <c r="F127" s="48">
        <f t="shared" si="16"/>
        <v>77</v>
      </c>
    </row>
    <row r="128" spans="2:6" x14ac:dyDescent="0.25">
      <c r="E128" s="3"/>
    </row>
    <row r="129" spans="2:6" x14ac:dyDescent="0.25">
      <c r="B129" s="4" t="s">
        <v>6</v>
      </c>
      <c r="E129" s="3"/>
    </row>
    <row r="130" spans="2:6" x14ac:dyDescent="0.25">
      <c r="B130" s="4" t="s">
        <v>114</v>
      </c>
      <c r="C130" s="4">
        <v>1</v>
      </c>
      <c r="D130" s="13">
        <v>11</v>
      </c>
      <c r="E130" s="3">
        <f t="shared" si="11"/>
        <v>14.399999999999999</v>
      </c>
      <c r="F130" s="48">
        <f t="shared" ref="F130:F135" si="17">D130*1.1</f>
        <v>12.100000000000001</v>
      </c>
    </row>
    <row r="131" spans="2:6" x14ac:dyDescent="0.25">
      <c r="B131" s="4" t="s">
        <v>115</v>
      </c>
      <c r="C131" s="4">
        <v>5</v>
      </c>
      <c r="D131" s="13">
        <v>89</v>
      </c>
      <c r="E131" s="3">
        <f t="shared" si="11"/>
        <v>108</v>
      </c>
      <c r="F131" s="48">
        <f t="shared" si="17"/>
        <v>97.9</v>
      </c>
    </row>
    <row r="132" spans="2:6" x14ac:dyDescent="0.25">
      <c r="B132" s="4" t="s">
        <v>116</v>
      </c>
      <c r="C132" s="4">
        <v>1</v>
      </c>
      <c r="D132" s="13">
        <v>12.5</v>
      </c>
      <c r="E132" s="3">
        <f t="shared" si="11"/>
        <v>16.2</v>
      </c>
      <c r="F132" s="48">
        <f t="shared" si="17"/>
        <v>13.750000000000002</v>
      </c>
    </row>
    <row r="133" spans="2:6" x14ac:dyDescent="0.25">
      <c r="B133" s="4" t="s">
        <v>117</v>
      </c>
      <c r="C133" s="4">
        <v>1</v>
      </c>
      <c r="D133" s="13">
        <v>21</v>
      </c>
      <c r="E133" s="3">
        <f t="shared" si="11"/>
        <v>26.4</v>
      </c>
      <c r="F133" s="48">
        <f t="shared" si="17"/>
        <v>23.1</v>
      </c>
    </row>
    <row r="134" spans="2:6" x14ac:dyDescent="0.25">
      <c r="B134" s="4" t="s">
        <v>118</v>
      </c>
      <c r="C134" s="4">
        <v>10</v>
      </c>
      <c r="D134" s="13">
        <v>112.5</v>
      </c>
      <c r="E134" s="3">
        <f t="shared" si="11"/>
        <v>136.19999999999999</v>
      </c>
      <c r="F134" s="48">
        <f t="shared" si="17"/>
        <v>123.75000000000001</v>
      </c>
    </row>
    <row r="135" spans="2:6" x14ac:dyDescent="0.25">
      <c r="B135" s="4" t="s">
        <v>119</v>
      </c>
      <c r="C135" s="4">
        <v>10</v>
      </c>
      <c r="D135" s="13">
        <v>69.5</v>
      </c>
      <c r="E135" s="3">
        <f t="shared" si="11"/>
        <v>84.6</v>
      </c>
      <c r="F135" s="48">
        <f t="shared" si="17"/>
        <v>76.45</v>
      </c>
    </row>
    <row r="136" spans="2:6" x14ac:dyDescent="0.25">
      <c r="E136" s="3"/>
    </row>
    <row r="137" spans="2:6" x14ac:dyDescent="0.25">
      <c r="B137" s="4" t="s">
        <v>7</v>
      </c>
      <c r="E137" s="3"/>
    </row>
    <row r="138" spans="2:6" x14ac:dyDescent="0.25">
      <c r="B138" s="4" t="s">
        <v>120</v>
      </c>
      <c r="C138" s="4">
        <v>160</v>
      </c>
      <c r="D138" s="13">
        <v>14</v>
      </c>
      <c r="E138" s="3">
        <f t="shared" ref="E138:E160" si="18">(D138*1.2)+1.2</f>
        <v>18</v>
      </c>
      <c r="F138" s="48">
        <f t="shared" ref="F138:F140" si="19">D138*1.1</f>
        <v>15.400000000000002</v>
      </c>
    </row>
    <row r="139" spans="2:6" x14ac:dyDescent="0.25">
      <c r="B139" s="4" t="s">
        <v>121</v>
      </c>
      <c r="C139" s="4">
        <v>66</v>
      </c>
      <c r="D139" s="13">
        <v>14</v>
      </c>
      <c r="E139" s="3">
        <f t="shared" si="18"/>
        <v>18</v>
      </c>
      <c r="F139" s="48">
        <f t="shared" si="19"/>
        <v>15.400000000000002</v>
      </c>
    </row>
    <row r="140" spans="2:6" x14ac:dyDescent="0.25">
      <c r="B140" s="4" t="s">
        <v>122</v>
      </c>
      <c r="C140" s="4">
        <v>1</v>
      </c>
      <c r="D140" s="13">
        <v>45</v>
      </c>
      <c r="E140" s="3">
        <f t="shared" si="18"/>
        <v>55.2</v>
      </c>
      <c r="F140" s="48">
        <f t="shared" si="19"/>
        <v>49.500000000000007</v>
      </c>
    </row>
    <row r="141" spans="2:6" x14ac:dyDescent="0.25">
      <c r="E141" s="3"/>
    </row>
    <row r="142" spans="2:6" x14ac:dyDescent="0.25">
      <c r="E142" s="3"/>
    </row>
    <row r="143" spans="2:6" x14ac:dyDescent="0.25">
      <c r="B143" s="4" t="s">
        <v>123</v>
      </c>
      <c r="C143" s="4">
        <v>100</v>
      </c>
      <c r="D143" s="13">
        <v>22</v>
      </c>
      <c r="E143" s="3">
        <f t="shared" si="18"/>
        <v>27.599999999999998</v>
      </c>
      <c r="F143" s="48">
        <f t="shared" ref="F143:F149" si="20">D143*1.1</f>
        <v>24.200000000000003</v>
      </c>
    </row>
    <row r="144" spans="2:6" x14ac:dyDescent="0.25">
      <c r="B144" s="4" t="s">
        <v>124</v>
      </c>
      <c r="C144" s="4">
        <v>100</v>
      </c>
      <c r="D144" s="13">
        <v>22</v>
      </c>
      <c r="E144" s="3">
        <f t="shared" si="18"/>
        <v>27.599999999999998</v>
      </c>
      <c r="F144" s="48">
        <f t="shared" si="20"/>
        <v>24.200000000000003</v>
      </c>
    </row>
    <row r="145" spans="2:6" x14ac:dyDescent="0.25">
      <c r="B145" s="4" t="s">
        <v>125</v>
      </c>
      <c r="C145" s="4">
        <v>100</v>
      </c>
      <c r="D145" s="13">
        <v>16</v>
      </c>
      <c r="E145" s="3">
        <f t="shared" si="18"/>
        <v>20.399999999999999</v>
      </c>
      <c r="F145" s="48">
        <f t="shared" si="20"/>
        <v>17.600000000000001</v>
      </c>
    </row>
    <row r="146" spans="2:6" x14ac:dyDescent="0.25">
      <c r="B146" s="4" t="s">
        <v>126</v>
      </c>
      <c r="C146" s="4">
        <v>100</v>
      </c>
      <c r="D146" s="13">
        <v>20</v>
      </c>
      <c r="E146" s="3">
        <f t="shared" si="18"/>
        <v>25.2</v>
      </c>
      <c r="F146" s="48">
        <f t="shared" si="20"/>
        <v>22</v>
      </c>
    </row>
    <row r="147" spans="2:6" x14ac:dyDescent="0.25">
      <c r="B147" s="4" t="s">
        <v>127</v>
      </c>
      <c r="C147" s="4">
        <v>100</v>
      </c>
      <c r="D147" s="13">
        <v>16</v>
      </c>
      <c r="E147" s="3">
        <f t="shared" si="18"/>
        <v>20.399999999999999</v>
      </c>
      <c r="F147" s="48">
        <f t="shared" si="20"/>
        <v>17.600000000000001</v>
      </c>
    </row>
    <row r="148" spans="2:6" x14ac:dyDescent="0.25">
      <c r="B148" s="4" t="s">
        <v>128</v>
      </c>
      <c r="C148" s="4">
        <v>100</v>
      </c>
      <c r="D148" s="13">
        <v>35</v>
      </c>
      <c r="E148" s="3">
        <f t="shared" si="18"/>
        <v>43.2</v>
      </c>
      <c r="F148" s="48">
        <f t="shared" si="20"/>
        <v>38.5</v>
      </c>
    </row>
    <row r="149" spans="2:6" x14ac:dyDescent="0.25">
      <c r="B149" s="4" t="s">
        <v>129</v>
      </c>
      <c r="C149" s="4">
        <v>100</v>
      </c>
      <c r="D149" s="13">
        <v>34</v>
      </c>
      <c r="E149" s="3">
        <f t="shared" si="18"/>
        <v>42</v>
      </c>
      <c r="F149" s="48">
        <f t="shared" si="20"/>
        <v>37.400000000000006</v>
      </c>
    </row>
    <row r="150" spans="2:6" x14ac:dyDescent="0.25">
      <c r="B150" s="4" t="s">
        <v>130</v>
      </c>
      <c r="C150" s="4">
        <v>100</v>
      </c>
      <c r="D150" s="13">
        <v>25</v>
      </c>
      <c r="E150" s="3">
        <f t="shared" si="18"/>
        <v>31.2</v>
      </c>
      <c r="F150" s="48">
        <f>D150*1.1</f>
        <v>27.500000000000004</v>
      </c>
    </row>
    <row r="151" spans="2:6" x14ac:dyDescent="0.25">
      <c r="E151" s="3"/>
    </row>
    <row r="152" spans="2:6" x14ac:dyDescent="0.25">
      <c r="E152" s="3"/>
    </row>
    <row r="153" spans="2:6" x14ac:dyDescent="0.25">
      <c r="B153" s="4" t="s">
        <v>131</v>
      </c>
      <c r="C153" s="4">
        <v>1000</v>
      </c>
      <c r="D153" s="13">
        <v>31</v>
      </c>
      <c r="E153" s="3">
        <f t="shared" si="18"/>
        <v>38.4</v>
      </c>
      <c r="F153" s="48">
        <f t="shared" ref="F153:F155" si="21">D153*1.1</f>
        <v>34.1</v>
      </c>
    </row>
    <row r="154" spans="2:6" x14ac:dyDescent="0.25">
      <c r="B154" s="4" t="s">
        <v>132</v>
      </c>
      <c r="C154" s="4">
        <v>1000</v>
      </c>
      <c r="D154" s="13">
        <v>41.5</v>
      </c>
      <c r="E154" s="3">
        <f t="shared" si="18"/>
        <v>51</v>
      </c>
      <c r="F154" s="48">
        <f t="shared" si="21"/>
        <v>45.650000000000006</v>
      </c>
    </row>
    <row r="155" spans="2:6" x14ac:dyDescent="0.25">
      <c r="B155" s="4" t="s">
        <v>133</v>
      </c>
      <c r="C155" s="4">
        <v>100</v>
      </c>
      <c r="D155" s="13">
        <v>5.4</v>
      </c>
      <c r="E155" s="3">
        <f t="shared" si="18"/>
        <v>7.6800000000000006</v>
      </c>
      <c r="F155" s="48">
        <f t="shared" si="21"/>
        <v>5.9400000000000013</v>
      </c>
    </row>
    <row r="156" spans="2:6" x14ac:dyDescent="0.25">
      <c r="E156" s="3"/>
    </row>
    <row r="157" spans="2:6" x14ac:dyDescent="0.25">
      <c r="B157" s="4" t="s">
        <v>134</v>
      </c>
      <c r="C157" s="4">
        <v>1</v>
      </c>
      <c r="D157" s="13">
        <v>70</v>
      </c>
      <c r="E157" s="3">
        <f t="shared" si="18"/>
        <v>85.2</v>
      </c>
      <c r="F157" s="48">
        <f t="shared" ref="F157:F160" si="22">D157*1.1</f>
        <v>77</v>
      </c>
    </row>
    <row r="158" spans="2:6" x14ac:dyDescent="0.25">
      <c r="B158" s="4" t="s">
        <v>135</v>
      </c>
      <c r="C158" s="4">
        <v>1</v>
      </c>
      <c r="D158" s="13">
        <v>620</v>
      </c>
      <c r="E158" s="3">
        <f t="shared" si="18"/>
        <v>745.2</v>
      </c>
      <c r="F158" s="48">
        <f t="shared" si="22"/>
        <v>682</v>
      </c>
    </row>
    <row r="159" spans="2:6" x14ac:dyDescent="0.25">
      <c r="B159" s="4" t="s">
        <v>136</v>
      </c>
      <c r="C159" s="4">
        <v>1</v>
      </c>
      <c r="D159" s="13">
        <v>980</v>
      </c>
      <c r="E159" s="3">
        <f t="shared" si="18"/>
        <v>1177.2</v>
      </c>
      <c r="F159" s="48">
        <f t="shared" si="22"/>
        <v>1078</v>
      </c>
    </row>
    <row r="160" spans="2:6" x14ac:dyDescent="0.25">
      <c r="B160" s="4" t="s">
        <v>137</v>
      </c>
      <c r="C160" s="4">
        <v>1</v>
      </c>
      <c r="D160" s="13">
        <v>1800</v>
      </c>
      <c r="E160" s="3">
        <f t="shared" si="18"/>
        <v>2161.1999999999998</v>
      </c>
      <c r="F160" s="48">
        <f t="shared" si="22"/>
        <v>1980.0000000000002</v>
      </c>
    </row>
  </sheetData>
  <sheetProtection algorithmName="SHA-512" hashValue="3Ur6prHStitMMkQSPXZG76vRi44p2+GcX+p98OyhxYIuU9hTBEOXbYA/kxpgArLgh8NOjvcU4YdonaO4Lcln1A==" saltValue="GqYOclpBAMrzwm+65Yyz3g==" spinCount="100000" sheet="1" objects="1" scenarios="1"/>
  <dataConsolidate function="varp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76"/>
  <sheetViews>
    <sheetView showGridLines="0" tabSelected="1" topLeftCell="A4" zoomScaleNormal="100" workbookViewId="0">
      <selection activeCell="C19" sqref="C19"/>
    </sheetView>
  </sheetViews>
  <sheetFormatPr defaultRowHeight="15" x14ac:dyDescent="0.25"/>
  <cols>
    <col min="1" max="1" width="5.28515625" style="1" customWidth="1"/>
    <col min="2" max="2" width="4.140625" style="1" customWidth="1"/>
    <col min="3" max="3" width="49" style="1" customWidth="1"/>
    <col min="4" max="5" width="0.28515625" style="1" hidden="1" customWidth="1"/>
    <col min="6" max="7" width="0.140625" style="1" hidden="1" customWidth="1"/>
    <col min="8" max="8" width="1.7109375" style="1" hidden="1" customWidth="1"/>
    <col min="9" max="9" width="12.140625" style="1" customWidth="1"/>
    <col min="10" max="10" width="10.85546875" style="1" customWidth="1"/>
    <col min="11" max="11" width="0.7109375" style="1" hidden="1" customWidth="1"/>
    <col min="12" max="12" width="12.42578125" style="1" customWidth="1"/>
    <col min="13" max="13" width="16.5703125" style="1" customWidth="1"/>
    <col min="14" max="14" width="37.7109375" style="1" customWidth="1"/>
    <col min="15" max="15" width="0.5703125" style="1" hidden="1" customWidth="1"/>
    <col min="16" max="16" width="9.140625" style="1" customWidth="1"/>
    <col min="17" max="20" width="1.140625" style="1" hidden="1" customWidth="1"/>
    <col min="21" max="22" width="0" style="1" hidden="1" customWidth="1"/>
    <col min="23" max="16384" width="9.140625" style="1"/>
  </cols>
  <sheetData>
    <row r="1" spans="1:22" x14ac:dyDescent="0.25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6"/>
      <c r="Q1" s="4"/>
      <c r="R1" s="4"/>
      <c r="S1" s="4"/>
      <c r="T1" s="4"/>
      <c r="U1" s="4"/>
      <c r="V1" s="4"/>
    </row>
    <row r="2" spans="1:22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9"/>
      <c r="Q2" s="4"/>
      <c r="R2" s="4"/>
      <c r="S2" s="4"/>
      <c r="T2" s="4"/>
      <c r="U2" s="4"/>
      <c r="V2" s="4"/>
    </row>
    <row r="3" spans="1:22" ht="48.75" customHeight="1" x14ac:dyDescent="0.25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9"/>
      <c r="Q3" s="4"/>
      <c r="R3" s="4"/>
      <c r="S3" s="4"/>
      <c r="T3" s="4"/>
      <c r="U3" s="4"/>
      <c r="V3" s="4"/>
    </row>
    <row r="4" spans="1:22" ht="52.5" customHeight="1" x14ac:dyDescent="0.45">
      <c r="A4" s="17"/>
      <c r="B4" s="18"/>
      <c r="C4" s="58" t="s">
        <v>8</v>
      </c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18"/>
      <c r="P4" s="19"/>
      <c r="Q4" s="4"/>
      <c r="R4" s="4"/>
      <c r="S4" s="4"/>
      <c r="T4" s="4"/>
      <c r="U4" s="4"/>
      <c r="V4" s="4"/>
    </row>
    <row r="5" spans="1:22" ht="26.25" x14ac:dyDescent="0.4">
      <c r="A5" s="17"/>
      <c r="B5" s="18"/>
      <c r="C5" s="59" t="s">
        <v>9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18"/>
      <c r="P5" s="19"/>
      <c r="Q5" s="4"/>
      <c r="R5" s="4"/>
      <c r="S5" s="4"/>
      <c r="T5" s="4"/>
      <c r="U5" s="4"/>
      <c r="V5" s="4"/>
    </row>
    <row r="6" spans="1:22" ht="5.25" customHeight="1" x14ac:dyDescent="0.25">
      <c r="A6" s="17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9"/>
      <c r="Q6" s="4"/>
      <c r="R6" s="4"/>
      <c r="S6" s="4"/>
      <c r="T6" s="4"/>
      <c r="U6" s="4"/>
      <c r="V6" s="4"/>
    </row>
    <row r="7" spans="1:22" ht="15.75" hidden="1" customHeight="1" x14ac:dyDescent="0.25">
      <c r="A7" s="17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9"/>
      <c r="Q7" s="4"/>
      <c r="R7" s="4"/>
      <c r="S7" s="4"/>
      <c r="T7" s="4"/>
      <c r="U7" s="4"/>
      <c r="V7" s="4"/>
    </row>
    <row r="8" spans="1:22" ht="15.75" customHeight="1" x14ac:dyDescent="0.25">
      <c r="A8" s="17"/>
      <c r="B8" s="18"/>
      <c r="C8" s="20" t="s">
        <v>11</v>
      </c>
      <c r="D8" s="18"/>
      <c r="E8" s="18"/>
      <c r="F8" s="18"/>
      <c r="G8" s="18"/>
      <c r="H8" s="18"/>
      <c r="I8" s="60"/>
      <c r="J8" s="60"/>
      <c r="K8" s="60"/>
      <c r="L8" s="60"/>
      <c r="M8" s="60"/>
      <c r="N8" s="31"/>
      <c r="O8" s="18"/>
      <c r="P8" s="19"/>
      <c r="Q8" s="4"/>
      <c r="R8" s="4"/>
      <c r="S8" s="4"/>
      <c r="T8" s="4"/>
      <c r="U8" s="4"/>
      <c r="V8" s="4"/>
    </row>
    <row r="9" spans="1:22" ht="15.75" customHeight="1" x14ac:dyDescent="0.25">
      <c r="A9" s="17"/>
      <c r="B9" s="18"/>
      <c r="C9" s="20" t="s">
        <v>179</v>
      </c>
      <c r="D9" s="18"/>
      <c r="E9" s="18"/>
      <c r="F9" s="18"/>
      <c r="G9" s="18"/>
      <c r="H9" s="18"/>
      <c r="I9" s="51"/>
      <c r="J9" s="51"/>
      <c r="K9" s="51"/>
      <c r="L9" s="51"/>
      <c r="M9" s="51"/>
      <c r="N9" s="32"/>
      <c r="O9" s="18"/>
      <c r="P9" s="19"/>
      <c r="Q9" s="4"/>
      <c r="R9" s="4"/>
      <c r="S9" s="4"/>
      <c r="T9" s="4"/>
      <c r="U9" s="4"/>
      <c r="V9" s="4"/>
    </row>
    <row r="10" spans="1:22" ht="15.75" customHeight="1" x14ac:dyDescent="0.25">
      <c r="A10" s="17"/>
      <c r="B10" s="18"/>
      <c r="C10" s="20" t="s">
        <v>10</v>
      </c>
      <c r="D10" s="18"/>
      <c r="E10" s="18"/>
      <c r="F10" s="18"/>
      <c r="G10" s="18"/>
      <c r="H10" s="18"/>
      <c r="I10" s="51"/>
      <c r="J10" s="51"/>
      <c r="K10" s="51"/>
      <c r="L10" s="51"/>
      <c r="M10" s="51"/>
      <c r="N10" s="33"/>
      <c r="O10" s="18"/>
      <c r="P10" s="19"/>
      <c r="Q10" s="4"/>
      <c r="R10" s="4"/>
      <c r="S10" s="4"/>
      <c r="T10" s="4"/>
      <c r="U10" s="4"/>
      <c r="V10" s="4"/>
    </row>
    <row r="11" spans="1:22" x14ac:dyDescent="0.25">
      <c r="A11" s="17"/>
      <c r="B11" s="18"/>
      <c r="C11" s="20" t="s">
        <v>144</v>
      </c>
      <c r="D11" s="18"/>
      <c r="E11" s="18"/>
      <c r="F11" s="18"/>
      <c r="G11" s="18"/>
      <c r="H11" s="18"/>
      <c r="I11" s="51" t="s">
        <v>188</v>
      </c>
      <c r="J11" s="51"/>
      <c r="K11" s="51"/>
      <c r="L11" s="51"/>
      <c r="M11" s="51"/>
      <c r="N11" s="32"/>
      <c r="O11" s="18"/>
      <c r="P11" s="19"/>
      <c r="Q11" s="4"/>
      <c r="R11" s="4"/>
      <c r="S11" s="4"/>
      <c r="T11" s="4"/>
      <c r="U11" s="4"/>
      <c r="V11" s="4"/>
    </row>
    <row r="12" spans="1:22" ht="15.75" thickBot="1" x14ac:dyDescent="0.3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Q12" s="4"/>
      <c r="R12" s="4"/>
      <c r="S12" s="4"/>
      <c r="T12" s="4"/>
      <c r="U12" s="4"/>
      <c r="V12" s="4"/>
    </row>
    <row r="13" spans="1:22" ht="15" customHeight="1" x14ac:dyDescent="0.25">
      <c r="A13" s="17"/>
      <c r="B13" s="18"/>
      <c r="C13" s="56" t="s">
        <v>146</v>
      </c>
      <c r="D13" s="54"/>
      <c r="E13" s="54"/>
      <c r="F13" s="54"/>
      <c r="G13" s="54"/>
      <c r="H13" s="54" t="s">
        <v>13</v>
      </c>
      <c r="I13" s="54" t="s">
        <v>143</v>
      </c>
      <c r="J13" s="54" t="s">
        <v>12</v>
      </c>
      <c r="K13" s="54"/>
      <c r="L13" s="54" t="s">
        <v>142</v>
      </c>
      <c r="M13" s="54" t="s">
        <v>145</v>
      </c>
      <c r="N13" s="52" t="s">
        <v>178</v>
      </c>
      <c r="O13" s="29"/>
      <c r="P13" s="19"/>
      <c r="Q13" s="4"/>
      <c r="R13" s="4"/>
      <c r="S13" s="4"/>
      <c r="T13" s="4"/>
      <c r="U13" s="4"/>
      <c r="V13" s="4"/>
    </row>
    <row r="14" spans="1:22" ht="15.75" thickBot="1" x14ac:dyDescent="0.3">
      <c r="A14" s="17"/>
      <c r="B14" s="18"/>
      <c r="C14" s="57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3"/>
      <c r="O14" s="29"/>
      <c r="P14" s="19"/>
      <c r="Q14" s="5" t="s">
        <v>138</v>
      </c>
      <c r="R14" s="5" t="s">
        <v>139</v>
      </c>
      <c r="S14" s="5" t="s">
        <v>140</v>
      </c>
      <c r="T14" s="5" t="s">
        <v>141</v>
      </c>
      <c r="U14" s="4"/>
      <c r="V14" s="4"/>
    </row>
    <row r="15" spans="1:22" ht="30" customHeight="1" thickBot="1" x14ac:dyDescent="0.3">
      <c r="A15" s="17"/>
      <c r="B15" s="34" t="s">
        <v>147</v>
      </c>
      <c r="C15" s="42" t="s">
        <v>42</v>
      </c>
      <c r="D15" s="43"/>
      <c r="E15" s="43"/>
      <c r="F15" s="43"/>
      <c r="G15" s="43"/>
      <c r="H15" s="44"/>
      <c r="I15" s="44">
        <v>1</v>
      </c>
      <c r="J15" s="45">
        <f>IF(T15=0,"",T15)</f>
        <v>102</v>
      </c>
      <c r="K15" s="45"/>
      <c r="L15" s="46">
        <f>IF(C15="","",IF(I11="EmeraldJT1",(J15-1.2)/1.2,IF(I11="EternityAB1",(J15-1.2)/1.2,IF(I11="SALE 01201",(((J15-1.2)/1.2)*1.1),"None"))))</f>
        <v>84</v>
      </c>
      <c r="M15" s="47">
        <f>IF(C15="","",(MIN((J15:L15))*I15))</f>
        <v>84</v>
      </c>
      <c r="N15" s="44"/>
      <c r="O15" s="18"/>
      <c r="P15" s="19"/>
      <c r="Q15" s="6">
        <f>IF(C15='KEEP ME'!B8,'KEEP ME'!E8,IF(C15='KEEP ME'!B9,'KEEP ME'!E9,IF(C15='KEEP ME'!B10,'KEEP ME'!E10,IF(C15='KEEP ME'!B11,'KEEP ME'!E11,IF(C15='KEEP ME'!B12,'KEEP ME'!E12,IF(C15='KEEP ME'!B13,'KEEP ME'!E13,IF(C15='KEEP ME'!B14,'KEEP ME'!E14,IF(C15='KEEP ME'!B15,'KEEP ME'!E15,IF(C15='KEEP ME'!B16,'KEEP ME'!E16,IF(C15='KEEP ME'!B17,'KEEP ME'!E17,IF(C15='KEEP ME'!B18,'KEEP ME'!E18,IF(C15='KEEP ME'!B19,'KEEP ME'!E19,IF(C15='KEEP ME'!B20,'KEEP ME'!E20,IF(C15='KEEP ME'!B21,'KEEP ME'!E21,IF(C15='KEEP ME'!B22,'KEEP ME'!E22,IF(C15='KEEP ME'!B23,'KEEP ME'!E23,IF(C15='KEEP ME'!B24,'KEEP ME'!E24,IF(C15='KEEP ME'!B25,'KEEP ME'!E25,IF(C15='KEEP ME'!B26,'KEEP ME'!E26,IF(C15='KEEP ME'!B27,'KEEP ME'!E27,IF(C15='KEEP ME'!B28,'KEEP ME'!E28,IF(C15='KEEP ME'!B29,'KEEP ME'!E29,IF(C15='KEEP ME'!B30,'KEEP ME'!E30,IF(C15='KEEP ME'!B31,'KEEP ME'!E31,IF(C15='KEEP ME'!B32,'KEEP ME'!E32,IF(C15='KEEP ME'!B33,'KEEP ME'!E33,IF(C15='KEEP ME'!B34,'KEEP ME'!E34,IF(C15='KEEP ME'!B35,'KEEP ME'!E35,IF(C15='KEEP ME'!B36,'KEEP ME'!E36,IF(C15='KEEP ME'!B37,'KEEP ME'!E37,IF(C15='KEEP ME'!B38,'KEEP ME'!E38,IF(C15='KEEP ME'!B39,'KEEP ME'!E39,IF(C15='KEEP ME'!B40,'KEEP ME'!E40,IF(C15='KEEP ME'!B41,'KEEP ME'!E41,IF(C15='KEEP ME'!B42,'KEEP ME'!E42,IF(C15='KEEP ME'!B43,'KEEP ME'!E43,IF(C15='KEEP ME'!B44,'KEEP ME'!E44,IF(C15='KEEP ME'!B45,'KEEP ME'!E45,IF(C15='KEEP ME'!B46,'KEEP ME'!E46,IF(C15='KEEP ME'!B47,'KEEP ME'!E47,IF(C15='KEEP ME'!B48,'KEEP ME'!E48,IF(C15='KEEP ME'!B49,'KEEP ME'!E49,IF(C15='KEEP ME'!B50,'KEEP ME'!E50,IF(C15='KEEP ME'!B51,'KEEP ME'!E51,IF(C15='KEEP ME'!B52,'KEEP ME'!E52,IF(C15='KEEP ME'!B53,'KEEP ME'!E53,IF(C15='KEEP ME'!B54,'KEEP ME'!E54,IF(C15='KEEP ME'!B55,'KEEP ME'!E55,IF(C15='KEEP ME'!B56,'KEEP ME'!E56,IF(C15='KEEP ME'!B57,'KEEP ME'!E57,IF(C15='KEEP ME'!B58,'KEEP ME'!E58,IF(C15='KEEP ME'!B59,'KEEP ME'!E59,IF(C15='KEEP ME'!B60,'KEEP ME'!E60,IF(C15='KEEP ME'!B61,'KEEP ME'!E61,IF(C15='KEEP ME'!B62,'KEEP ME'!E62,IF(C15='KEEP ME'!B63,'KEEP ME'!E63,IF(C15='KEEP ME'!B64,'KEEP ME'!E64,IF(C15='KEEP ME'!B65,'KEEP ME'!E65,IF(C15='KEEP ME'!B66,'KEEP ME'!E66,IF(C15='KEEP ME'!B67,'KEEP ME'!E67,IF(C15='KEEP ME'!B68,'KEEP ME'!E68,"")))))))))))))))))))))))))))))))))))))))))))))))))))))))))))))</f>
        <v>102</v>
      </c>
      <c r="R15" s="6" t="str">
        <f>IF(C15='KEEP ME'!B69,'KEEP ME'!E69,IF(C15='KEEP ME'!B70,'KEEP ME'!E70,IF(C15='KEEP ME'!B71,'KEEP ME'!E71,IF(C15='KEEP ME'!B72,'KEEP ME'!E72,IF(C15='KEEP ME'!B73,'KEEP ME'!E73,IF(C15='KEEP ME'!B74,'KEEP ME'!E74,IF(C15='KEEP ME'!B75,'KEEP ME'!E75,IF(C15='KEEP ME'!B76,'KEEP ME'!E76,IF(C15='KEEP ME'!B77,'KEEP ME'!E77,IF(C15='KEEP ME'!B78,'KEEP ME'!E78,IF(C15='KEEP ME'!B79,'KEEP ME'!E79,IF(C15='KEEP ME'!B80,'KEEP ME'!E80,IF(C15='KEEP ME'!B81,'KEEP ME'!E81,IF(C15='KEEP ME'!B82,'KEEP ME'!E82,IF(C15='KEEP ME'!B83,'KEEP ME'!E83,IF(C15='KEEP ME'!B84,'KEEP ME'!E84,IF(C15='KEEP ME'!B85,'KEEP ME'!E85,IF(C15='KEEP ME'!B86,'KEEP ME'!E86,IF(C15='KEEP ME'!B87,'KEEP ME'!E87,IF(C15='KEEP ME'!B88,'KEEP ME'!E88,IF(C15='KEEP ME'!B89,'KEEP ME'!E89,IF(C15='KEEP ME'!B90,'KEEP ME'!E90,IF(C15='KEEP ME'!B91,'KEEP ME'!E91,IF(C15='KEEP ME'!B92,'KEEP ME'!E92,IF(C15='KEEP ME'!B93,'KEEP ME'!E93,IF(C15='KEEP ME'!B94,'KEEP ME'!E94,IF(C15='KEEP ME'!B95,'KEEP ME'!E95,IF(C15='KEEP ME'!B96,'KEEP ME'!E96,IF(C15='KEEP ME'!B97,'KEEP ME'!E97,IF(C15='KEEP ME'!B98,'KEEP ME'!E98,IF(C15='KEEP ME'!B99,'KEEP ME'!E99,IF(C15='KEEP ME'!B100,'KEEP ME'!E100,IF(C15='KEEP ME'!B101,'KEEP ME'!E101,IF(C15='KEEP ME'!B102,'KEEP ME'!E102,IF(C15='KEEP ME'!B103,'KEEP ME'!E103,IF(C15='KEEP ME'!B104,'KEEP ME'!E104,IF(C15='KEEP ME'!B105,'KEEP ME'!E105,IF(C15='KEEP ME'!B106,'KEEP ME'!E106,IF(C15='KEEP ME'!B107,'KEEP ME'!E107,IF(C15='KEEP ME'!B108,'KEEP ME'!E108,IF(C15='KEEP ME'!B109,'KEEP ME'!E109,IF(C15='KEEP ME'!B110,'KEEP ME'!E110,IF(C15='KEEP ME'!B111,'KEEP ME'!E111,IF(C15='KEEP ME'!B112,'KEEP ME'!E112,IF(C15='KEEP ME'!B113,'KEEP ME'!E113,IF(C15='KEEP ME'!B114,'KEEP ME'!E114,IF(C15='KEEP ME'!B115,'KEEP ME'!E115,IF(C15='KEEP ME'!B116,'KEEP ME'!E116,IF(C15='KEEP ME'!B117,'KEEP ME'!E117,IF(C15='KEEP ME'!B118,'KEEP ME'!E118,IF(C15='KEEP ME'!B119,'KEEP ME'!E119,IF(C15='KEEP ME'!B120,'KEEP ME'!E120,IF(C15='KEEP ME'!B121,'KEEP ME'!E121,IF(C15='KEEP ME'!B122,'KEEP ME'!E122,IF(C15='KEEP ME'!B123,'KEEP ME'!E123,IF(C15='KEEP ME'!B124,'KEEP ME'!E124,IF(C15='KEEP ME'!B125,'KEEP ME'!E125,IF(C15='KEEP ME'!B126,'KEEP ME'!E126,IF(C15='KEEP ME'!B127,'KEEP ME'!E127,IF(C15='KEEP ME'!B128,'KEEP ME'!E128,""))))))))))))))))))))))))))))))))))))))))))))))))))))))))))))</f>
        <v/>
      </c>
      <c r="S15" s="6" t="str">
        <f>IF(C15='KEEP ME'!B129,'KEEP ME'!E129,IF(C15='KEEP ME'!B130,'KEEP ME'!E130,IF(C15='KEEP ME'!B131,'KEEP ME'!E131,IF(C15='KEEP ME'!B132,'KEEP ME'!E132,IF(C15='KEEP ME'!B133,'KEEP ME'!E133,IF(C15='KEEP ME'!B134,'KEEP ME'!E134,IF(C15='KEEP ME'!B135,'KEEP ME'!E135,IF(C15='KEEP ME'!B136,'KEEP ME'!E136,IF(C15='KEEP ME'!B137,'KEEP ME'!E137,IF(C15='KEEP ME'!B138,'KEEP ME'!E138,IF(C15='KEEP ME'!B139,'KEEP ME'!E139,IF(C15='KEEP ME'!B140,'KEEP ME'!E140,IF(C15='KEEP ME'!B141,'KEEP ME'!E141,IF(C15='KEEP ME'!B142,'KEEP ME'!E142,IF(C15='KEEP ME'!B143,'KEEP ME'!E143,IF(C15='KEEP ME'!B144,'KEEP ME'!E144,IF(C15='KEEP ME'!B145,'KEEP ME'!E145,IF(C15='KEEP ME'!B146,'KEEP ME'!E146,IF(C15='KEEP ME'!B147,'KEEP ME'!E147,IF(C15='KEEP ME'!B148,'KEEP ME'!E148,IF(C15='KEEP ME'!B149,'KEEP ME'!E149,IF(C15='KEEP ME'!B150,'KEEP ME'!E150,IF(C15='KEEP ME'!B151,'KEEP ME'!E151,IF(C15='KEEP ME'!B152,'KEEP ME'!E152,IF(C15='KEEP ME'!B153,'KEEP ME'!E153,IF(C15='KEEP ME'!B154,'KEEP ME'!E154,IF(C15='KEEP ME'!B155,'KEEP ME'!E155,IF(C15='KEEP ME'!B156,'KEEP ME'!E156,IF(C15='KEEP ME'!B157,'KEEP ME'!E157,IF(C15='KEEP ME'!B158,'KEEP ME'!E158,IF(C15='KEEP ME'!B159,'KEEP ME'!E159,IF(C15='KEEP ME'!B160,'KEEP ME'!E160,IF(C15='KEEP ME'!B161,'KEEP ME'!E161,IF(C15='KEEP ME'!B162,'KEEP ME'!E162,IF(C15='KEEP ME'!B163,'KEEP ME'!E163,IF(C15='KEEP ME'!B164,'KEEP ME'!E164,IF(C15='KEEP ME'!B165,'KEEP ME'!E165,IF(C15='KEEP ME'!B166,'KEEP ME'!E166,IF(C15='KEEP ME'!B167,'KEEP ME'!E167,IF(C15='KEEP ME'!B168,'KEEP ME'!E168,IF(C15='KEEP ME'!B169,'KEEP ME'!E169,IF(C15='KEEP ME'!B170,'KEEP ME'!E170,IF(C15='KEEP ME'!B171,'KEEP ME'!E171,IF(C15='KEEP ME'!B172,'KEEP ME'!E172,IF(C15='KEEP ME'!B173,'KEEP ME'!E173,IF(C15='KEEP ME'!B174,'KEEP ME'!E174,IF(C15='KEEP ME'!B175,'KEEP ME'!E175,IF(C15='KEEP ME'!B176,'KEEP ME'!E176,IF(C15='KEEP ME'!B177,'KEEP ME'!E177,IF(C15='KEEP ME'!B178,'KEEP ME'!E178,IF(C15='KEEP ME'!B179,'KEEP ME'!E179,IF(C15='KEEP ME'!B180,'KEEP ME'!E180,IF(C15='KEEP ME'!B181,'KEEP ME'!E181,IF(C15='KEEP ME'!B182,'KEEP ME'!E182,IF(C15='KEEP ME'!B183,'KEEP ME'!E183,IF(C15='KEEP ME'!B184,'KEEP ME'!E184,IF(C15='KEEP ME'!B185,'KEEP ME'!E185,IF(C15='KEEP ME'!B186,'KEEP ME'!E186,IF(C15='KEEP ME'!B187,'KEEP ME'!E187,IF(C15='KEEP ME'!B188,'KEEP ME'!E188,""))))))))))))))))))))))))))))))))))))))))))))))))))))))))))))</f>
        <v/>
      </c>
      <c r="T15" s="7">
        <f>SUM(Q15:S15)</f>
        <v>102</v>
      </c>
      <c r="U15" s="4"/>
      <c r="V15" s="4"/>
    </row>
    <row r="16" spans="1:22" ht="30" customHeight="1" thickBot="1" x14ac:dyDescent="0.3">
      <c r="A16" s="17"/>
      <c r="B16" s="35" t="s">
        <v>148</v>
      </c>
      <c r="C16" s="37" t="s">
        <v>105</v>
      </c>
      <c r="D16" s="38"/>
      <c r="E16" s="38"/>
      <c r="F16" s="38"/>
      <c r="G16" s="38"/>
      <c r="H16" s="38"/>
      <c r="I16" s="38">
        <v>1</v>
      </c>
      <c r="J16" s="39">
        <f t="shared" ref="J16:J45" si="0">IF(T16=0,"",T16)</f>
        <v>18</v>
      </c>
      <c r="K16" s="41"/>
      <c r="L16" s="40">
        <f>IF(C16="","",IF(I11="EmeraldJT1",(J16-1.2)/1.2,IF(I11="EternityAB1",(J16-1.2)/1.2,IF(I11="SALE 01201",(((J16-1.2)/1.2)*1.1),"None"))))</f>
        <v>14.000000000000002</v>
      </c>
      <c r="M16" s="41">
        <f t="shared" ref="M16:M44" si="1">IF(C16="","",(MIN((J16:L16))*I16))</f>
        <v>14.000000000000002</v>
      </c>
      <c r="N16" s="38"/>
      <c r="O16" s="18"/>
      <c r="P16" s="19"/>
      <c r="Q16" s="8" t="str">
        <f>IF(C16='KEEP ME'!B8,'KEEP ME'!E8,IF(C16='KEEP ME'!B9,'KEEP ME'!E9,IF(C16='KEEP ME'!B10,'KEEP ME'!E10,IF(C16='KEEP ME'!B11,'KEEP ME'!E11,IF(C16='KEEP ME'!B12,'KEEP ME'!E12,IF(C16='KEEP ME'!B13,'KEEP ME'!E13,IF(C16='KEEP ME'!B14,'KEEP ME'!E14,IF(C16='KEEP ME'!B15,'KEEP ME'!E15,IF(C16='KEEP ME'!B16,'KEEP ME'!E16,IF(C16='KEEP ME'!B17,'KEEP ME'!E17,IF(C16='KEEP ME'!B18,'KEEP ME'!E18,IF(C16='KEEP ME'!B19,'KEEP ME'!E19,IF(C16='KEEP ME'!B20,'KEEP ME'!E20,IF(C16='KEEP ME'!B21,'KEEP ME'!E21,IF(C16='KEEP ME'!B22,'KEEP ME'!E22,IF(C16='KEEP ME'!B23,'KEEP ME'!E23,IF(C16='KEEP ME'!B24,'KEEP ME'!E24,IF(C16='KEEP ME'!B25,'KEEP ME'!E25,IF(C16='KEEP ME'!B26,'KEEP ME'!E26,IF(C16='KEEP ME'!B27,'KEEP ME'!E27,IF(C16='KEEP ME'!B28,'KEEP ME'!E28,IF(C16='KEEP ME'!B29,'KEEP ME'!E29,IF(C16='KEEP ME'!B30,'KEEP ME'!E30,IF(C16='KEEP ME'!B31,'KEEP ME'!E31,IF(C16='KEEP ME'!B32,'KEEP ME'!E32,IF(C16='KEEP ME'!B33,'KEEP ME'!E33,IF(C16='KEEP ME'!B34,'KEEP ME'!E34,IF(C16='KEEP ME'!B35,'KEEP ME'!E35,IF(C16='KEEP ME'!B36,'KEEP ME'!E36,IF(C16='KEEP ME'!B37,'KEEP ME'!E37,IF(C16='KEEP ME'!B38,'KEEP ME'!E38,IF(C16='KEEP ME'!B39,'KEEP ME'!E39,IF(C16='KEEP ME'!B40,'KEEP ME'!E40,IF(C16='KEEP ME'!B41,'KEEP ME'!E41,IF(C16='KEEP ME'!B42,'KEEP ME'!E42,IF(C16='KEEP ME'!B43,'KEEP ME'!E43,IF(C16='KEEP ME'!B44,'KEEP ME'!E44,IF(C16='KEEP ME'!B45,'KEEP ME'!E45,IF(C16='KEEP ME'!B46,'KEEP ME'!E46,IF(C16='KEEP ME'!B47,'KEEP ME'!E47,IF(C16='KEEP ME'!B48,'KEEP ME'!E48,IF(C16='KEEP ME'!B49,'KEEP ME'!E49,IF(C16='KEEP ME'!B50,'KEEP ME'!E50,IF(C16='KEEP ME'!B51,'KEEP ME'!E51,IF(C16='KEEP ME'!B52,'KEEP ME'!E52,IF(C16='KEEP ME'!B53,'KEEP ME'!E53,IF(C16='KEEP ME'!B54,'KEEP ME'!E54,IF(C16='KEEP ME'!B55,'KEEP ME'!E55,IF(C16='KEEP ME'!B56,'KEEP ME'!E56,IF(C16='KEEP ME'!B57,'KEEP ME'!E57,IF(C16='KEEP ME'!B58,'KEEP ME'!E58,IF(C16='KEEP ME'!B59,'KEEP ME'!E59,IF(C16='KEEP ME'!B60,'KEEP ME'!E60,IF(C16='KEEP ME'!B61,'KEEP ME'!E61,IF(C16='KEEP ME'!B62,'KEEP ME'!E62,IF(C16='KEEP ME'!B63,'KEEP ME'!E63,IF(C16='KEEP ME'!B64,'KEEP ME'!E64,IF(C16='KEEP ME'!B65,'KEEP ME'!E65,IF(C16='KEEP ME'!B66,'KEEP ME'!E66,IF(C16='KEEP ME'!B67,'KEEP ME'!E67,IF(C16='KEEP ME'!B68,'KEEP ME'!E68,"")))))))))))))))))))))))))))))))))))))))))))))))))))))))))))))</f>
        <v/>
      </c>
      <c r="R16" s="8">
        <f>IF(C16='KEEP ME'!B69,'KEEP ME'!E69,IF(C16='KEEP ME'!B70,'KEEP ME'!E70,IF(C16='KEEP ME'!B71,'KEEP ME'!E71,IF(C16='KEEP ME'!B72,'KEEP ME'!E72,IF(C16='KEEP ME'!B73,'KEEP ME'!E73,IF(C16='KEEP ME'!B74,'KEEP ME'!E74,IF(C16='KEEP ME'!B75,'KEEP ME'!E75,IF(C16='KEEP ME'!B76,'KEEP ME'!E76,IF(C16='KEEP ME'!B77,'KEEP ME'!E77,IF(C16='KEEP ME'!B78,'KEEP ME'!E78,IF(C16='KEEP ME'!B79,'KEEP ME'!E79,IF(C16='KEEP ME'!B80,'KEEP ME'!E80,IF(C16='KEEP ME'!B81,'KEEP ME'!E81,IF(C16='KEEP ME'!B82,'KEEP ME'!E82,IF(C16='KEEP ME'!B83,'KEEP ME'!E83,IF(C16='KEEP ME'!B84,'KEEP ME'!E84,IF(C16='KEEP ME'!B85,'KEEP ME'!E85,IF(C16='KEEP ME'!B86,'KEEP ME'!E86,IF(C16='KEEP ME'!B87,'KEEP ME'!E87,IF(C16='KEEP ME'!B88,'KEEP ME'!E88,IF(C16='KEEP ME'!B89,'KEEP ME'!E89,IF(C16='KEEP ME'!B90,'KEEP ME'!E90,IF(C16='KEEP ME'!B91,'KEEP ME'!E91,IF(C16='KEEP ME'!B92,'KEEP ME'!E92,IF(C16='KEEP ME'!B93,'KEEP ME'!E93,IF(C16='KEEP ME'!B94,'KEEP ME'!E94,IF(C16='KEEP ME'!B95,'KEEP ME'!E95,IF(C16='KEEP ME'!B96,'KEEP ME'!E96,IF(C16='KEEP ME'!B97,'KEEP ME'!E97,IF(C16='KEEP ME'!B98,'KEEP ME'!E98,IF(C16='KEEP ME'!B99,'KEEP ME'!E99,IF(C16='KEEP ME'!B100,'KEEP ME'!E100,IF(C16='KEEP ME'!B101,'KEEP ME'!E101,IF(C16='KEEP ME'!B102,'KEEP ME'!E102,IF(C16='KEEP ME'!B103,'KEEP ME'!E103,IF(C16='KEEP ME'!B104,'KEEP ME'!E104,IF(C16='KEEP ME'!B105,'KEEP ME'!E105,IF(C16='KEEP ME'!B106,'KEEP ME'!E106,IF(C16='KEEP ME'!B107,'KEEP ME'!E107,IF(C16='KEEP ME'!B108,'KEEP ME'!E108,IF(C16='KEEP ME'!B109,'KEEP ME'!E109,IF(C16='KEEP ME'!B110,'KEEP ME'!E110,IF(C16='KEEP ME'!B111,'KEEP ME'!E111,IF(C16='KEEP ME'!B112,'KEEP ME'!E112,IF(C16='KEEP ME'!B113,'KEEP ME'!E113,IF(C16='KEEP ME'!B114,'KEEP ME'!E114,IF(C16='KEEP ME'!B115,'KEEP ME'!E115,IF(C16='KEEP ME'!B116,'KEEP ME'!E116,IF(C16='KEEP ME'!B117,'KEEP ME'!E117,IF(C16='KEEP ME'!B118,'KEEP ME'!E118,IF(C16='KEEP ME'!B119,'KEEP ME'!E119,IF(C16='KEEP ME'!B120,'KEEP ME'!E120,IF(C16='KEEP ME'!B121,'KEEP ME'!E121,IF(C16='KEEP ME'!B122,'KEEP ME'!E122,IF(C16='KEEP ME'!B123,'KEEP ME'!E123,IF(C16='KEEP ME'!B124,'KEEP ME'!E124,IF(C16='KEEP ME'!B125,'KEEP ME'!E125,IF(C16='KEEP ME'!B126,'KEEP ME'!E126,IF(C16='KEEP ME'!B127,'KEEP ME'!E127,IF(C16='KEEP ME'!B128,'KEEP ME'!E128,""))))))))))))))))))))))))))))))))))))))))))))))))))))))))))))</f>
        <v>18</v>
      </c>
      <c r="S16" s="8" t="str">
        <f>IF(C16='KEEP ME'!B129,'KEEP ME'!E129,IF(C16='KEEP ME'!B130,'KEEP ME'!E130,IF(C16='KEEP ME'!B131,'KEEP ME'!E131,IF(C16='KEEP ME'!B132,'KEEP ME'!E132,IF(C16='KEEP ME'!B133,'KEEP ME'!E133,IF(C16='KEEP ME'!B134,'KEEP ME'!E134,IF(C16='KEEP ME'!B135,'KEEP ME'!E135,IF(C16='KEEP ME'!B136,'KEEP ME'!E136,IF(C16='KEEP ME'!B137,'KEEP ME'!E137,IF(C16='KEEP ME'!B138,'KEEP ME'!E138,IF(C16='KEEP ME'!B139,'KEEP ME'!E139,IF(C16='KEEP ME'!B140,'KEEP ME'!E140,IF(C16='KEEP ME'!B141,'KEEP ME'!E141,IF(C16='KEEP ME'!B142,'KEEP ME'!E142,IF(C16='KEEP ME'!B143,'KEEP ME'!E143,IF(C16='KEEP ME'!B144,'KEEP ME'!E144,IF(C16='KEEP ME'!B145,'KEEP ME'!E145,IF(C16='KEEP ME'!B146,'KEEP ME'!E146,IF(C16='KEEP ME'!B147,'KEEP ME'!E147,IF(C16='KEEP ME'!B148,'KEEP ME'!E148,IF(C16='KEEP ME'!B149,'KEEP ME'!E149,IF(C16='KEEP ME'!B150,'KEEP ME'!E150,IF(C16='KEEP ME'!B151,'KEEP ME'!E151,IF(C16='KEEP ME'!B152,'KEEP ME'!E152,IF(C16='KEEP ME'!B153,'KEEP ME'!E153,IF(C16='KEEP ME'!B154,'KEEP ME'!E154,IF(C16='KEEP ME'!B155,'KEEP ME'!E155,IF(C16='KEEP ME'!B156,'KEEP ME'!E156,IF(C16='KEEP ME'!B157,'KEEP ME'!E157,IF(C16='KEEP ME'!B158,'KEEP ME'!E158,IF(C16='KEEP ME'!B159,'KEEP ME'!E159,IF(C16='KEEP ME'!B160,'KEEP ME'!E160,IF(C16='KEEP ME'!B161,'KEEP ME'!E161,IF(C16='KEEP ME'!B162,'KEEP ME'!E162,IF(C16='KEEP ME'!B163,'KEEP ME'!E163,IF(C16='KEEP ME'!B164,'KEEP ME'!E164,IF(C16='KEEP ME'!B165,'KEEP ME'!E165,IF(C16='KEEP ME'!B166,'KEEP ME'!E166,IF(C16='KEEP ME'!B167,'KEEP ME'!E167,IF(C16='KEEP ME'!B168,'KEEP ME'!E168,IF(C16='KEEP ME'!B169,'KEEP ME'!E169,IF(C16='KEEP ME'!B170,'KEEP ME'!E170,IF(C16='KEEP ME'!B171,'KEEP ME'!E171,IF(C16='KEEP ME'!B172,'KEEP ME'!E172,IF(C16='KEEP ME'!B173,'KEEP ME'!E173,IF(C16='KEEP ME'!B174,'KEEP ME'!E174,IF(C16='KEEP ME'!B175,'KEEP ME'!E175,IF(C16='KEEP ME'!B176,'KEEP ME'!E176,IF(C16='KEEP ME'!B177,'KEEP ME'!E177,IF(C16='KEEP ME'!B178,'KEEP ME'!E178,IF(C16='KEEP ME'!B179,'KEEP ME'!E179,IF(C16='KEEP ME'!B180,'KEEP ME'!E180,IF(C16='KEEP ME'!B181,'KEEP ME'!E181,IF(C16='KEEP ME'!B182,'KEEP ME'!E182,IF(C16='KEEP ME'!B183,'KEEP ME'!E183,IF(C16='KEEP ME'!B184,'KEEP ME'!E184,IF(C16='KEEP ME'!B185,'KEEP ME'!E185,IF(C16='KEEP ME'!B186,'KEEP ME'!E186,IF(C16='KEEP ME'!B187,'KEEP ME'!E187,IF(C16='KEEP ME'!B188,'KEEP ME'!E188,""))))))))))))))))))))))))))))))))))))))))))))))))))))))))))))</f>
        <v/>
      </c>
      <c r="T16" s="7">
        <f t="shared" ref="T16:T44" si="2">SUM(Q16:S16)</f>
        <v>18</v>
      </c>
      <c r="U16" s="4"/>
      <c r="V16" s="4"/>
    </row>
    <row r="17" spans="1:22" ht="30" customHeight="1" thickBot="1" x14ac:dyDescent="0.3">
      <c r="A17" s="17"/>
      <c r="B17" s="35" t="s">
        <v>149</v>
      </c>
      <c r="C17" s="37" t="s">
        <v>129</v>
      </c>
      <c r="D17" s="38"/>
      <c r="E17" s="38"/>
      <c r="F17" s="38"/>
      <c r="G17" s="38"/>
      <c r="H17" s="38"/>
      <c r="I17" s="38">
        <v>1</v>
      </c>
      <c r="J17" s="39">
        <f t="shared" si="0"/>
        <v>42</v>
      </c>
      <c r="K17" s="41"/>
      <c r="L17" s="40">
        <f>IF(C17="","",IF(I11="EmeraldJT1",(J17-1.2)/1.2,IF(I11="EternityAB1",(J17-1.2)/1.2,IF(I11="SALE 01201",(((J17-1.2)/1.2)*1.1),"None"))))</f>
        <v>34</v>
      </c>
      <c r="M17" s="41">
        <f t="shared" si="1"/>
        <v>34</v>
      </c>
      <c r="N17" s="38"/>
      <c r="O17" s="18"/>
      <c r="P17" s="19"/>
      <c r="Q17" s="8" t="str">
        <f>IF(C17='KEEP ME'!B8,'KEEP ME'!E8,IF(C17='KEEP ME'!B9,'KEEP ME'!E9,IF(C17='KEEP ME'!B10,'KEEP ME'!E10,IF(C17='KEEP ME'!B11,'KEEP ME'!E11,IF(C17='KEEP ME'!B12,'KEEP ME'!E12,IF(C17='KEEP ME'!B13,'KEEP ME'!E13,IF(C17='KEEP ME'!B14,'KEEP ME'!E14,IF(C17='KEEP ME'!B15,'KEEP ME'!E15,IF(C17='KEEP ME'!B16,'KEEP ME'!E16,IF(C17='KEEP ME'!B17,'KEEP ME'!E17,IF(C17='KEEP ME'!B18,'KEEP ME'!E18,IF(C17='KEEP ME'!B19,'KEEP ME'!E19,IF(C17='KEEP ME'!B20,'KEEP ME'!E20,IF(C17='KEEP ME'!B21,'KEEP ME'!E21,IF(C17='KEEP ME'!B22,'KEEP ME'!E22,IF(C17='KEEP ME'!B23,'KEEP ME'!E23,IF(C17='KEEP ME'!B24,'KEEP ME'!E24,IF(C17='KEEP ME'!B25,'KEEP ME'!E25,IF(C17='KEEP ME'!B26,'KEEP ME'!E26,IF(C17='KEEP ME'!B27,'KEEP ME'!E27,IF(C17='KEEP ME'!B28,'KEEP ME'!E28,IF(C17='KEEP ME'!B29,'KEEP ME'!E29,IF(C17='KEEP ME'!B30,'KEEP ME'!E30,IF(C17='KEEP ME'!B31,'KEEP ME'!E31,IF(C17='KEEP ME'!B32,'KEEP ME'!E32,IF(C17='KEEP ME'!B33,'KEEP ME'!E33,IF(C17='KEEP ME'!B34,'KEEP ME'!E34,IF(C17='KEEP ME'!B35,'KEEP ME'!E35,IF(C17='KEEP ME'!B36,'KEEP ME'!E36,IF(C17='KEEP ME'!B37,'KEEP ME'!E37,IF(C17='KEEP ME'!B38,'KEEP ME'!E38,IF(C17='KEEP ME'!B39,'KEEP ME'!E39,IF(C17='KEEP ME'!B40,'KEEP ME'!E40,IF(C17='KEEP ME'!B41,'KEEP ME'!E41,IF(C17='KEEP ME'!B42,'KEEP ME'!E42,IF(C17='KEEP ME'!B43,'KEEP ME'!E43,IF(C17='KEEP ME'!B44,'KEEP ME'!E44,IF(C17='KEEP ME'!B45,'KEEP ME'!E45,IF(C17='KEEP ME'!B46,'KEEP ME'!E46,IF(C17='KEEP ME'!B47,'KEEP ME'!E47,IF(C17='KEEP ME'!B48,'KEEP ME'!E48,IF(C17='KEEP ME'!B49,'KEEP ME'!E49,IF(C17='KEEP ME'!B50,'KEEP ME'!E50,IF(C17='KEEP ME'!B51,'KEEP ME'!E51,IF(C17='KEEP ME'!B52,'KEEP ME'!E52,IF(C17='KEEP ME'!B53,'KEEP ME'!E53,IF(C17='KEEP ME'!B54,'KEEP ME'!E54,IF(C17='KEEP ME'!B55,'KEEP ME'!E55,IF(C17='KEEP ME'!B56,'KEEP ME'!E56,IF(C17='KEEP ME'!B57,'KEEP ME'!E57,IF(C17='KEEP ME'!B58,'KEEP ME'!E58,IF(C17='KEEP ME'!B59,'KEEP ME'!E59,IF(C17='KEEP ME'!B60,'KEEP ME'!E60,IF(C17='KEEP ME'!B61,'KEEP ME'!E61,IF(C17='KEEP ME'!B62,'KEEP ME'!E62,IF(C17='KEEP ME'!B63,'KEEP ME'!E63,IF(C17='KEEP ME'!B64,'KEEP ME'!E64,IF(C17='KEEP ME'!B65,'KEEP ME'!E65,IF(C17='KEEP ME'!B66,'KEEP ME'!E66,IF(C17='KEEP ME'!B67,'KEEP ME'!E67,IF(C17='KEEP ME'!B68,'KEEP ME'!E68,"")))))))))))))))))))))))))))))))))))))))))))))))))))))))))))))</f>
        <v/>
      </c>
      <c r="R17" s="8" t="str">
        <f>IF(C17='KEEP ME'!B69,'KEEP ME'!E69,IF(C17='KEEP ME'!B70,'KEEP ME'!E70,IF(C17='KEEP ME'!B71,'KEEP ME'!E71,IF(C17='KEEP ME'!B72,'KEEP ME'!E72,IF(C17='KEEP ME'!B73,'KEEP ME'!E73,IF(C17='KEEP ME'!B74,'KEEP ME'!E74,IF(C17='KEEP ME'!B75,'KEEP ME'!E75,IF(C17='KEEP ME'!B76,'KEEP ME'!E76,IF(C17='KEEP ME'!B77,'KEEP ME'!E77,IF(C17='KEEP ME'!B78,'KEEP ME'!E78,IF(C17='KEEP ME'!B79,'KEEP ME'!E79,IF(C17='KEEP ME'!B80,'KEEP ME'!E80,IF(C17='KEEP ME'!B81,'KEEP ME'!E81,IF(C17='KEEP ME'!B82,'KEEP ME'!E82,IF(C17='KEEP ME'!B83,'KEEP ME'!E83,IF(C17='KEEP ME'!B84,'KEEP ME'!E84,IF(C17='KEEP ME'!B85,'KEEP ME'!E85,IF(C17='KEEP ME'!B86,'KEEP ME'!E86,IF(C17='KEEP ME'!B87,'KEEP ME'!E87,IF(C17='KEEP ME'!B88,'KEEP ME'!E88,IF(C17='KEEP ME'!B89,'KEEP ME'!E89,IF(C17='KEEP ME'!B90,'KEEP ME'!E90,IF(C17='KEEP ME'!B91,'KEEP ME'!E91,IF(C17='KEEP ME'!B92,'KEEP ME'!E92,IF(C17='KEEP ME'!B93,'KEEP ME'!E93,IF(C17='KEEP ME'!B94,'KEEP ME'!E94,IF(C17='KEEP ME'!B95,'KEEP ME'!E95,IF(C17='KEEP ME'!B96,'KEEP ME'!E96,IF(C17='KEEP ME'!B97,'KEEP ME'!E97,IF(C17='KEEP ME'!B98,'KEEP ME'!E98,IF(C17='KEEP ME'!B99,'KEEP ME'!E99,IF(C17='KEEP ME'!B100,'KEEP ME'!E100,IF(C17='KEEP ME'!B101,'KEEP ME'!E101,IF(C17='KEEP ME'!B102,'KEEP ME'!E102,IF(C17='KEEP ME'!B103,'KEEP ME'!E103,IF(C17='KEEP ME'!B104,'KEEP ME'!E104,IF(C17='KEEP ME'!B105,'KEEP ME'!E105,IF(C17='KEEP ME'!B106,'KEEP ME'!E106,IF(C17='KEEP ME'!B107,'KEEP ME'!E107,IF(C17='KEEP ME'!B108,'KEEP ME'!E108,IF(C17='KEEP ME'!B109,'KEEP ME'!E109,IF(C17='KEEP ME'!B110,'KEEP ME'!E110,IF(C17='KEEP ME'!B111,'KEEP ME'!E111,IF(C17='KEEP ME'!B112,'KEEP ME'!E112,IF(C17='KEEP ME'!B113,'KEEP ME'!E113,IF(C17='KEEP ME'!B114,'KEEP ME'!E114,IF(C17='KEEP ME'!B115,'KEEP ME'!E115,IF(C17='KEEP ME'!B116,'KEEP ME'!E116,IF(C17='KEEP ME'!B117,'KEEP ME'!E117,IF(C17='KEEP ME'!B118,'KEEP ME'!E118,IF(C17='KEEP ME'!B119,'KEEP ME'!E119,IF(C17='KEEP ME'!B120,'KEEP ME'!E120,IF(C17='KEEP ME'!B121,'KEEP ME'!E121,IF(C17='KEEP ME'!B122,'KEEP ME'!E122,IF(C17='KEEP ME'!B123,'KEEP ME'!E123,IF(C17='KEEP ME'!B124,'KEEP ME'!E124,IF(C17='KEEP ME'!B125,'KEEP ME'!E125,IF(C17='KEEP ME'!B126,'KEEP ME'!E126,IF(C17='KEEP ME'!B127,'KEEP ME'!E127,IF(C17='KEEP ME'!B128,'KEEP ME'!E128,""))))))))))))))))))))))))))))))))))))))))))))))))))))))))))))</f>
        <v/>
      </c>
      <c r="S17" s="8">
        <f>IF(C17='KEEP ME'!B129,'KEEP ME'!E129,IF(C17='KEEP ME'!B130,'KEEP ME'!E130,IF(C17='KEEP ME'!B131,'KEEP ME'!E131,IF(C17='KEEP ME'!B132,'KEEP ME'!E132,IF(C17='KEEP ME'!B133,'KEEP ME'!E133,IF(C17='KEEP ME'!B134,'KEEP ME'!E134,IF(C17='KEEP ME'!B135,'KEEP ME'!E135,IF(C17='KEEP ME'!B136,'KEEP ME'!E136,IF(C17='KEEP ME'!B137,'KEEP ME'!E137,IF(C17='KEEP ME'!B138,'KEEP ME'!E138,IF(C17='KEEP ME'!B139,'KEEP ME'!E139,IF(C17='KEEP ME'!B140,'KEEP ME'!E140,IF(C17='KEEP ME'!B141,'KEEP ME'!E141,IF(C17='KEEP ME'!B142,'KEEP ME'!E142,IF(C17='KEEP ME'!B143,'KEEP ME'!E143,IF(C17='KEEP ME'!B144,'KEEP ME'!E144,IF(C17='KEEP ME'!B145,'KEEP ME'!E145,IF(C17='KEEP ME'!B146,'KEEP ME'!E146,IF(C17='KEEP ME'!B147,'KEEP ME'!E147,IF(C17='KEEP ME'!B148,'KEEP ME'!E148,IF(C17='KEEP ME'!B149,'KEEP ME'!E149,IF(C17='KEEP ME'!B150,'KEEP ME'!E150,IF(C17='KEEP ME'!B151,'KEEP ME'!E151,IF(C17='KEEP ME'!B152,'KEEP ME'!E152,IF(C17='KEEP ME'!B153,'KEEP ME'!E153,IF(C17='KEEP ME'!B154,'KEEP ME'!E154,IF(C17='KEEP ME'!B155,'KEEP ME'!E155,IF(C17='KEEP ME'!B156,'KEEP ME'!E156,IF(C17='KEEP ME'!B157,'KEEP ME'!E157,IF(C17='KEEP ME'!B158,'KEEP ME'!E158,IF(C17='KEEP ME'!B159,'KEEP ME'!E159,IF(C17='KEEP ME'!B160,'KEEP ME'!E160,IF(C17='KEEP ME'!B161,'KEEP ME'!E161,IF(C17='KEEP ME'!B162,'KEEP ME'!E162,IF(C17='KEEP ME'!B163,'KEEP ME'!E163,IF(C17='KEEP ME'!B164,'KEEP ME'!E164,IF(C17='KEEP ME'!B165,'KEEP ME'!E165,IF(C17='KEEP ME'!B166,'KEEP ME'!E166,IF(C17='KEEP ME'!B167,'KEEP ME'!E167,IF(C17='KEEP ME'!B168,'KEEP ME'!E168,IF(C17='KEEP ME'!B169,'KEEP ME'!E169,IF(C17='KEEP ME'!B170,'KEEP ME'!E170,IF(C17='KEEP ME'!B171,'KEEP ME'!E171,IF(C17='KEEP ME'!B172,'KEEP ME'!E172,IF(C17='KEEP ME'!B173,'KEEP ME'!E173,IF(C17='KEEP ME'!B174,'KEEP ME'!E174,IF(C17='KEEP ME'!B175,'KEEP ME'!E175,IF(C17='KEEP ME'!B176,'KEEP ME'!E176,IF(C17='KEEP ME'!B177,'KEEP ME'!E177,IF(C17='KEEP ME'!B178,'KEEP ME'!E178,IF(C17='KEEP ME'!B179,'KEEP ME'!E179,IF(C17='KEEP ME'!B180,'KEEP ME'!E180,IF(C17='KEEP ME'!B181,'KEEP ME'!E181,IF(C17='KEEP ME'!B182,'KEEP ME'!E182,IF(C17='KEEP ME'!B183,'KEEP ME'!E183,IF(C17='KEEP ME'!B184,'KEEP ME'!E184,IF(C17='KEEP ME'!B185,'KEEP ME'!E185,IF(C17='KEEP ME'!B186,'KEEP ME'!E186,IF(C17='KEEP ME'!B187,'KEEP ME'!E187,IF(C17='KEEP ME'!B188,'KEEP ME'!E188,""))))))))))))))))))))))))))))))))))))))))))))))))))))))))))))</f>
        <v>42</v>
      </c>
      <c r="T17" s="7">
        <f t="shared" si="2"/>
        <v>42</v>
      </c>
      <c r="U17" s="4"/>
      <c r="V17" s="4"/>
    </row>
    <row r="18" spans="1:22" ht="30" customHeight="1" thickBot="1" x14ac:dyDescent="0.3">
      <c r="A18" s="17"/>
      <c r="B18" s="35" t="s">
        <v>150</v>
      </c>
      <c r="C18" s="37" t="s">
        <v>108</v>
      </c>
      <c r="D18" s="38"/>
      <c r="E18" s="38"/>
      <c r="F18" s="38"/>
      <c r="G18" s="38"/>
      <c r="H18" s="38"/>
      <c r="I18" s="38">
        <v>1</v>
      </c>
      <c r="J18" s="39">
        <f t="shared" si="0"/>
        <v>45.300000000000004</v>
      </c>
      <c r="K18" s="41"/>
      <c r="L18" s="40">
        <f>IF(C18="","",IF(I11="EmeraldJT1",(J18-1.2)/1.2,IF(I11="EternityAB1",(J18-1.2)/1.2,IF(I11="SALE 01201",(((J18-1.2)/1.2)*1.1),"None"))))</f>
        <v>36.75</v>
      </c>
      <c r="M18" s="41">
        <f t="shared" si="1"/>
        <v>36.75</v>
      </c>
      <c r="N18" s="38"/>
      <c r="O18" s="18"/>
      <c r="P18" s="19"/>
      <c r="Q18" s="8" t="str">
        <f>IF(C18='KEEP ME'!B8,'KEEP ME'!E8,IF(C18='KEEP ME'!B9,'KEEP ME'!E9,IF(C18='KEEP ME'!B10,'KEEP ME'!E10,IF(C18='KEEP ME'!B11,'KEEP ME'!E11,IF(C18='KEEP ME'!B12,'KEEP ME'!E12,IF(C18='KEEP ME'!B13,'KEEP ME'!E13,IF(C18='KEEP ME'!B14,'KEEP ME'!E14,IF(C18='KEEP ME'!B15,'KEEP ME'!E15,IF(C18='KEEP ME'!B16,'KEEP ME'!E16,IF(C18='KEEP ME'!B17,'KEEP ME'!E17,IF(C18='KEEP ME'!B18,'KEEP ME'!E18,IF(C18='KEEP ME'!B19,'KEEP ME'!E19,IF(C18='KEEP ME'!B20,'KEEP ME'!E20,IF(C18='KEEP ME'!B21,'KEEP ME'!E21,IF(C18='KEEP ME'!B22,'KEEP ME'!E22,IF(C18='KEEP ME'!B23,'KEEP ME'!E23,IF(C18='KEEP ME'!B24,'KEEP ME'!E24,IF(C18='KEEP ME'!B25,'KEEP ME'!E25,IF(C18='KEEP ME'!B26,'KEEP ME'!E26,IF(C18='KEEP ME'!B27,'KEEP ME'!E27,IF(C18='KEEP ME'!B28,'KEEP ME'!E28,IF(C18='KEEP ME'!B29,'KEEP ME'!E29,IF(C18='KEEP ME'!B30,'KEEP ME'!E30,IF(C18='KEEP ME'!B31,'KEEP ME'!E31,IF(C18='KEEP ME'!B32,'KEEP ME'!E32,IF(C18='KEEP ME'!B33,'KEEP ME'!E33,IF(C18='KEEP ME'!B34,'KEEP ME'!E34,IF(C18='KEEP ME'!B35,'KEEP ME'!E35,IF(C18='KEEP ME'!B36,'KEEP ME'!E36,IF(C18='KEEP ME'!B37,'KEEP ME'!E37,IF(C18='KEEP ME'!B38,'KEEP ME'!E38,IF(C18='KEEP ME'!B39,'KEEP ME'!E39,IF(C18='KEEP ME'!B40,'KEEP ME'!E40,IF(C18='KEEP ME'!B41,'KEEP ME'!E41,IF(C18='KEEP ME'!B42,'KEEP ME'!E42,IF(C18='KEEP ME'!B43,'KEEP ME'!E43,IF(C18='KEEP ME'!B44,'KEEP ME'!E44,IF(C18='KEEP ME'!B45,'KEEP ME'!E45,IF(C18='KEEP ME'!B46,'KEEP ME'!E46,IF(C18='KEEP ME'!B47,'KEEP ME'!E47,IF(C18='KEEP ME'!B48,'KEEP ME'!E48,IF(C18='KEEP ME'!B49,'KEEP ME'!E49,IF(C18='KEEP ME'!B50,'KEEP ME'!E50,IF(C18='KEEP ME'!B51,'KEEP ME'!E51,IF(C18='KEEP ME'!B52,'KEEP ME'!E52,IF(C18='KEEP ME'!B53,'KEEP ME'!E53,IF(C18='KEEP ME'!B54,'KEEP ME'!E54,IF(C18='KEEP ME'!B55,'KEEP ME'!E55,IF(C18='KEEP ME'!B56,'KEEP ME'!E56,IF(C18='KEEP ME'!B57,'KEEP ME'!E57,IF(C18='KEEP ME'!B58,'KEEP ME'!E58,IF(C18='KEEP ME'!B59,'KEEP ME'!E59,IF(C18='KEEP ME'!B60,'KEEP ME'!E60,IF(C18='KEEP ME'!B61,'KEEP ME'!E61,IF(C18='KEEP ME'!B62,'KEEP ME'!E62,IF(C18='KEEP ME'!B63,'KEEP ME'!E63,IF(C18='KEEP ME'!B64,'KEEP ME'!E64,IF(C18='KEEP ME'!B65,'KEEP ME'!E65,IF(C18='KEEP ME'!B66,'KEEP ME'!E66,IF(C18='KEEP ME'!B67,'KEEP ME'!E67,IF(C18='KEEP ME'!B68,'KEEP ME'!E68,"")))))))))))))))))))))))))))))))))))))))))))))))))))))))))))))</f>
        <v/>
      </c>
      <c r="R18" s="8">
        <f>IF(C18='KEEP ME'!B69,'KEEP ME'!E69,IF(C18='KEEP ME'!B70,'KEEP ME'!E70,IF(C18='KEEP ME'!B71,'KEEP ME'!E71,IF(C18='KEEP ME'!B72,'KEEP ME'!E72,IF(C18='KEEP ME'!B73,'KEEP ME'!E73,IF(C18='KEEP ME'!B74,'KEEP ME'!E74,IF(C18='KEEP ME'!B75,'KEEP ME'!E75,IF(C18='KEEP ME'!B76,'KEEP ME'!E76,IF(C18='KEEP ME'!B77,'KEEP ME'!E77,IF(C18='KEEP ME'!B78,'KEEP ME'!E78,IF(C18='KEEP ME'!B79,'KEEP ME'!E79,IF(C18='KEEP ME'!B80,'KEEP ME'!E80,IF(C18='KEEP ME'!B81,'KEEP ME'!E81,IF(C18='KEEP ME'!B82,'KEEP ME'!E82,IF(C18='KEEP ME'!B83,'KEEP ME'!E83,IF(C18='KEEP ME'!B84,'KEEP ME'!E84,IF(C18='KEEP ME'!B85,'KEEP ME'!E85,IF(C18='KEEP ME'!B86,'KEEP ME'!E86,IF(C18='KEEP ME'!B87,'KEEP ME'!E87,IF(C18='KEEP ME'!B88,'KEEP ME'!E88,IF(C18='KEEP ME'!B89,'KEEP ME'!E89,IF(C18='KEEP ME'!B90,'KEEP ME'!E90,IF(C18='KEEP ME'!B91,'KEEP ME'!E91,IF(C18='KEEP ME'!B92,'KEEP ME'!E92,IF(C18='KEEP ME'!B93,'KEEP ME'!E93,IF(C18='KEEP ME'!B94,'KEEP ME'!E94,IF(C18='KEEP ME'!B95,'KEEP ME'!E95,IF(C18='KEEP ME'!B96,'KEEP ME'!E96,IF(C18='KEEP ME'!B97,'KEEP ME'!E97,IF(C18='KEEP ME'!B98,'KEEP ME'!E98,IF(C18='KEEP ME'!B99,'KEEP ME'!E99,IF(C18='KEEP ME'!B100,'KEEP ME'!E100,IF(C18='KEEP ME'!B101,'KEEP ME'!E101,IF(C18='KEEP ME'!B102,'KEEP ME'!E102,IF(C18='KEEP ME'!B103,'KEEP ME'!E103,IF(C18='KEEP ME'!B104,'KEEP ME'!E104,IF(C18='KEEP ME'!B105,'KEEP ME'!E105,IF(C18='KEEP ME'!B106,'KEEP ME'!E106,IF(C18='KEEP ME'!B107,'KEEP ME'!E107,IF(C18='KEEP ME'!B108,'KEEP ME'!E108,IF(C18='KEEP ME'!B109,'KEEP ME'!E109,IF(C18='KEEP ME'!B110,'KEEP ME'!E110,IF(C18='KEEP ME'!B111,'KEEP ME'!E111,IF(C18='KEEP ME'!B112,'KEEP ME'!E112,IF(C18='KEEP ME'!B113,'KEEP ME'!E113,IF(C18='KEEP ME'!B114,'KEEP ME'!E114,IF(C18='KEEP ME'!B115,'KEEP ME'!E115,IF(C18='KEEP ME'!B116,'KEEP ME'!E116,IF(C18='KEEP ME'!B117,'KEEP ME'!E117,IF(C18='KEEP ME'!B118,'KEEP ME'!E118,IF(C18='KEEP ME'!B119,'KEEP ME'!E119,IF(C18='KEEP ME'!B120,'KEEP ME'!E120,IF(C18='KEEP ME'!B121,'KEEP ME'!E121,IF(C18='KEEP ME'!B122,'KEEP ME'!E122,IF(C18='KEEP ME'!B123,'KEEP ME'!E123,IF(C18='KEEP ME'!B124,'KEEP ME'!E124,IF(C18='KEEP ME'!B125,'KEEP ME'!E125,IF(C18='KEEP ME'!B126,'KEEP ME'!E126,IF(C18='KEEP ME'!B127,'KEEP ME'!E127,IF(C18='KEEP ME'!B128,'KEEP ME'!E128,""))))))))))))))))))))))))))))))))))))))))))))))))))))))))))))</f>
        <v>45.300000000000004</v>
      </c>
      <c r="S18" s="8" t="str">
        <f>IF(C18='KEEP ME'!B129,'KEEP ME'!E129,IF(C18='KEEP ME'!B130,'KEEP ME'!E130,IF(C18='KEEP ME'!B131,'KEEP ME'!E131,IF(C18='KEEP ME'!B132,'KEEP ME'!E132,IF(C18='KEEP ME'!B133,'KEEP ME'!E133,IF(C18='KEEP ME'!B134,'KEEP ME'!E134,IF(C18='KEEP ME'!B135,'KEEP ME'!E135,IF(C18='KEEP ME'!B136,'KEEP ME'!E136,IF(C18='KEEP ME'!B137,'KEEP ME'!E137,IF(C18='KEEP ME'!B138,'KEEP ME'!E138,IF(C18='KEEP ME'!B139,'KEEP ME'!E139,IF(C18='KEEP ME'!B140,'KEEP ME'!E140,IF(C18='KEEP ME'!B141,'KEEP ME'!E141,IF(C18='KEEP ME'!B142,'KEEP ME'!E142,IF(C18='KEEP ME'!B143,'KEEP ME'!E143,IF(C18='KEEP ME'!B144,'KEEP ME'!E144,IF(C18='KEEP ME'!B145,'KEEP ME'!E145,IF(C18='KEEP ME'!B146,'KEEP ME'!E146,IF(C18='KEEP ME'!B147,'KEEP ME'!E147,IF(C18='KEEP ME'!B148,'KEEP ME'!E148,IF(C18='KEEP ME'!B149,'KEEP ME'!E149,IF(C18='KEEP ME'!B150,'KEEP ME'!E150,IF(C18='KEEP ME'!B151,'KEEP ME'!E151,IF(C18='KEEP ME'!B152,'KEEP ME'!E152,IF(C18='KEEP ME'!B153,'KEEP ME'!E153,IF(C18='KEEP ME'!B154,'KEEP ME'!E154,IF(C18='KEEP ME'!B155,'KEEP ME'!E155,IF(C18='KEEP ME'!B156,'KEEP ME'!E156,IF(C18='KEEP ME'!B157,'KEEP ME'!E157,IF(C18='KEEP ME'!B158,'KEEP ME'!E158,IF(C18='KEEP ME'!B159,'KEEP ME'!E159,IF(C18='KEEP ME'!B160,'KEEP ME'!E160,IF(C18='KEEP ME'!B161,'KEEP ME'!E161,IF(C18='KEEP ME'!B162,'KEEP ME'!E162,IF(C18='KEEP ME'!B163,'KEEP ME'!E163,IF(C18='KEEP ME'!B164,'KEEP ME'!E164,IF(C18='KEEP ME'!B165,'KEEP ME'!E165,IF(C18='KEEP ME'!B166,'KEEP ME'!E166,IF(C18='KEEP ME'!B167,'KEEP ME'!E167,IF(C18='KEEP ME'!B168,'KEEP ME'!E168,IF(C18='KEEP ME'!B169,'KEEP ME'!E169,IF(C18='KEEP ME'!B170,'KEEP ME'!E170,IF(C18='KEEP ME'!B171,'KEEP ME'!E171,IF(C18='KEEP ME'!B172,'KEEP ME'!E172,IF(C18='KEEP ME'!B173,'KEEP ME'!E173,IF(C18='KEEP ME'!B174,'KEEP ME'!E174,IF(C18='KEEP ME'!B175,'KEEP ME'!E175,IF(C18='KEEP ME'!B176,'KEEP ME'!E176,IF(C18='KEEP ME'!B177,'KEEP ME'!E177,IF(C18='KEEP ME'!B178,'KEEP ME'!E178,IF(C18='KEEP ME'!B179,'KEEP ME'!E179,IF(C18='KEEP ME'!B180,'KEEP ME'!E180,IF(C18='KEEP ME'!B181,'KEEP ME'!E181,IF(C18='KEEP ME'!B182,'KEEP ME'!E182,IF(C18='KEEP ME'!B183,'KEEP ME'!E183,IF(C18='KEEP ME'!B184,'KEEP ME'!E184,IF(C18='KEEP ME'!B185,'KEEP ME'!E185,IF(C18='KEEP ME'!B186,'KEEP ME'!E186,IF(C18='KEEP ME'!B187,'KEEP ME'!E187,IF(C18='KEEP ME'!B188,'KEEP ME'!E188,""))))))))))))))))))))))))))))))))))))))))))))))))))))))))))))</f>
        <v/>
      </c>
      <c r="T18" s="7">
        <f t="shared" si="2"/>
        <v>45.300000000000004</v>
      </c>
      <c r="U18" s="4"/>
      <c r="V18" s="4"/>
    </row>
    <row r="19" spans="1:22" ht="30" customHeight="1" thickBot="1" x14ac:dyDescent="0.3">
      <c r="A19" s="17"/>
      <c r="B19" s="35" t="s">
        <v>151</v>
      </c>
      <c r="C19" s="37"/>
      <c r="D19" s="38"/>
      <c r="E19" s="38"/>
      <c r="F19" s="38"/>
      <c r="G19" s="38"/>
      <c r="H19" s="38"/>
      <c r="I19" s="38"/>
      <c r="J19" s="39" t="str">
        <f t="shared" si="0"/>
        <v/>
      </c>
      <c r="K19" s="41"/>
      <c r="L19" s="40" t="str">
        <f>IF(C19="","",IF(I11="EmeraldJT1",(J19-1.2)/1.2,IF(I11="EternityAB1",(J19-1.2)/1.2,IF(I11="SALE 01201",(((J19-1.2)/1.2)*1.1),"None"))))</f>
        <v/>
      </c>
      <c r="M19" s="41" t="str">
        <f t="shared" si="1"/>
        <v/>
      </c>
      <c r="N19" s="38"/>
      <c r="O19" s="18"/>
      <c r="P19" s="19"/>
      <c r="Q19" s="8">
        <f>IF(C19='KEEP ME'!B8,'KEEP ME'!E8,IF(C19='KEEP ME'!B9,'KEEP ME'!E9,IF(C19='KEEP ME'!B10,'KEEP ME'!E10,IF(C19='KEEP ME'!B11,'KEEP ME'!E11,IF(C19='KEEP ME'!B12,'KEEP ME'!E12,IF(C19='KEEP ME'!B13,'KEEP ME'!E13,IF(C19='KEEP ME'!B14,'KEEP ME'!E14,IF(C19='KEEP ME'!B15,'KEEP ME'!E15,IF(C19='KEEP ME'!B16,'KEEP ME'!E16,IF(C19='KEEP ME'!B17,'KEEP ME'!E17,IF(C19='KEEP ME'!B18,'KEEP ME'!E18,IF(C19='KEEP ME'!B19,'KEEP ME'!E19,IF(C19='KEEP ME'!B20,'KEEP ME'!E20,IF(C19='KEEP ME'!B21,'KEEP ME'!E21,IF(C19='KEEP ME'!B22,'KEEP ME'!E22,IF(C19='KEEP ME'!B23,'KEEP ME'!E23,IF(C19='KEEP ME'!B24,'KEEP ME'!E24,IF(C19='KEEP ME'!B25,'KEEP ME'!E25,IF(C19='KEEP ME'!B26,'KEEP ME'!E26,IF(C19='KEEP ME'!B27,'KEEP ME'!E27,IF(C19='KEEP ME'!B28,'KEEP ME'!E28,IF(C19='KEEP ME'!B29,'KEEP ME'!E29,IF(C19='KEEP ME'!B30,'KEEP ME'!E30,IF(C19='KEEP ME'!B31,'KEEP ME'!E31,IF(C19='KEEP ME'!B32,'KEEP ME'!E32,IF(C19='KEEP ME'!B33,'KEEP ME'!E33,IF(C19='KEEP ME'!B34,'KEEP ME'!E34,IF(C19='KEEP ME'!B35,'KEEP ME'!E35,IF(C19='KEEP ME'!B36,'KEEP ME'!E36,IF(C19='KEEP ME'!B37,'KEEP ME'!E37,IF(C19='KEEP ME'!B38,'KEEP ME'!E38,IF(C19='KEEP ME'!B39,'KEEP ME'!E39,IF(C19='KEEP ME'!B40,'KEEP ME'!E40,IF(C19='KEEP ME'!B41,'KEEP ME'!E41,IF(C19='KEEP ME'!B42,'KEEP ME'!E42,IF(C19='KEEP ME'!B43,'KEEP ME'!E43,IF(C19='KEEP ME'!B44,'KEEP ME'!E44,IF(C19='KEEP ME'!B45,'KEEP ME'!E45,IF(C19='KEEP ME'!B46,'KEEP ME'!E46,IF(C19='KEEP ME'!B47,'KEEP ME'!E47,IF(C19='KEEP ME'!B48,'KEEP ME'!E48,IF(C19='KEEP ME'!B49,'KEEP ME'!E49,IF(C19='KEEP ME'!B50,'KEEP ME'!E50,IF(C19='KEEP ME'!B51,'KEEP ME'!E51,IF(C19='KEEP ME'!B52,'KEEP ME'!E52,IF(C19='KEEP ME'!B53,'KEEP ME'!E53,IF(C19='KEEP ME'!B54,'KEEP ME'!E54,IF(C19='KEEP ME'!B55,'KEEP ME'!E55,IF(C19='KEEP ME'!B56,'KEEP ME'!E56,IF(C19='KEEP ME'!B57,'KEEP ME'!E57,IF(C19='KEEP ME'!B58,'KEEP ME'!E58,IF(C19='KEEP ME'!B59,'KEEP ME'!E59,IF(C19='KEEP ME'!B60,'KEEP ME'!E60,IF(C19='KEEP ME'!B61,'KEEP ME'!E61,IF(C19='KEEP ME'!B62,'KEEP ME'!E62,IF(C19='KEEP ME'!B63,'KEEP ME'!E63,IF(C19='KEEP ME'!B64,'KEEP ME'!E64,IF(C19='KEEP ME'!B65,'KEEP ME'!E65,IF(C19='KEEP ME'!B66,'KEEP ME'!E66,IF(C19='KEEP ME'!B67,'KEEP ME'!E67,IF(C19='KEEP ME'!B68,'KEEP ME'!E68,"")))))))))))))))))))))))))))))))))))))))))))))))))))))))))))))</f>
        <v>0</v>
      </c>
      <c r="R19" s="8">
        <f>IF(C19='KEEP ME'!B69,'KEEP ME'!E69,IF(C19='KEEP ME'!B70,'KEEP ME'!E70,IF(C19='KEEP ME'!B71,'KEEP ME'!E71,IF(C19='KEEP ME'!B72,'KEEP ME'!E72,IF(C19='KEEP ME'!B73,'KEEP ME'!E73,IF(C19='KEEP ME'!B74,'KEEP ME'!E74,IF(C19='KEEP ME'!B75,'KEEP ME'!E75,IF(C19='KEEP ME'!B76,'KEEP ME'!E76,IF(C19='KEEP ME'!B77,'KEEP ME'!E77,IF(C19='KEEP ME'!B78,'KEEP ME'!E78,IF(C19='KEEP ME'!B79,'KEEP ME'!E79,IF(C19='KEEP ME'!B80,'KEEP ME'!E80,IF(C19='KEEP ME'!B81,'KEEP ME'!E81,IF(C19='KEEP ME'!B82,'KEEP ME'!E82,IF(C19='KEEP ME'!B83,'KEEP ME'!E83,IF(C19='KEEP ME'!B84,'KEEP ME'!E84,IF(C19='KEEP ME'!B85,'KEEP ME'!E85,IF(C19='KEEP ME'!B86,'KEEP ME'!E86,IF(C19='KEEP ME'!B87,'KEEP ME'!E87,IF(C19='KEEP ME'!B88,'KEEP ME'!E88,IF(C19='KEEP ME'!B89,'KEEP ME'!E89,IF(C19='KEEP ME'!B90,'KEEP ME'!E90,IF(C19='KEEP ME'!B91,'KEEP ME'!E91,IF(C19='KEEP ME'!B92,'KEEP ME'!E92,IF(C19='KEEP ME'!B93,'KEEP ME'!E93,IF(C19='KEEP ME'!B94,'KEEP ME'!E94,IF(C19='KEEP ME'!B95,'KEEP ME'!E95,IF(C19='KEEP ME'!B96,'KEEP ME'!E96,IF(C19='KEEP ME'!B97,'KEEP ME'!E97,IF(C19='KEEP ME'!B98,'KEEP ME'!E98,IF(C19='KEEP ME'!B99,'KEEP ME'!E99,IF(C19='KEEP ME'!B100,'KEEP ME'!E100,IF(C19='KEEP ME'!B101,'KEEP ME'!E101,IF(C19='KEEP ME'!B102,'KEEP ME'!E102,IF(C19='KEEP ME'!B103,'KEEP ME'!E103,IF(C19='KEEP ME'!B104,'KEEP ME'!E104,IF(C19='KEEP ME'!B105,'KEEP ME'!E105,IF(C19='KEEP ME'!B106,'KEEP ME'!E106,IF(C19='KEEP ME'!B107,'KEEP ME'!E107,IF(C19='KEEP ME'!B108,'KEEP ME'!E108,IF(C19='KEEP ME'!B109,'KEEP ME'!E109,IF(C19='KEEP ME'!B110,'KEEP ME'!E110,IF(C19='KEEP ME'!B111,'KEEP ME'!E111,IF(C19='KEEP ME'!B112,'KEEP ME'!E112,IF(C19='KEEP ME'!B113,'KEEP ME'!E113,IF(C19='KEEP ME'!B114,'KEEP ME'!E114,IF(C19='KEEP ME'!B115,'KEEP ME'!E115,IF(C19='KEEP ME'!B116,'KEEP ME'!E116,IF(C19='KEEP ME'!B117,'KEEP ME'!E117,IF(C19='KEEP ME'!B118,'KEEP ME'!E118,IF(C19='KEEP ME'!B119,'KEEP ME'!E119,IF(C19='KEEP ME'!B120,'KEEP ME'!E120,IF(C19='KEEP ME'!B121,'KEEP ME'!E121,IF(C19='KEEP ME'!B122,'KEEP ME'!E122,IF(C19='KEEP ME'!B123,'KEEP ME'!E123,IF(C19='KEEP ME'!B124,'KEEP ME'!E124,IF(C19='KEEP ME'!B125,'KEEP ME'!E125,IF(C19='KEEP ME'!B126,'KEEP ME'!E126,IF(C19='KEEP ME'!B127,'KEEP ME'!E127,IF(C19='KEEP ME'!B128,'KEEP ME'!E128,""))))))))))))))))))))))))))))))))))))))))))))))))))))))))))))</f>
        <v>0</v>
      </c>
      <c r="S19" s="8">
        <f>IF(C19='KEEP ME'!B129,'KEEP ME'!E129,IF(C19='KEEP ME'!B130,'KEEP ME'!E130,IF(C19='KEEP ME'!B131,'KEEP ME'!E131,IF(C19='KEEP ME'!B132,'KEEP ME'!E132,IF(C19='KEEP ME'!B133,'KEEP ME'!E133,IF(C19='KEEP ME'!B134,'KEEP ME'!E134,IF(C19='KEEP ME'!B135,'KEEP ME'!E135,IF(C19='KEEP ME'!B136,'KEEP ME'!E136,IF(C19='KEEP ME'!B137,'KEEP ME'!E137,IF(C19='KEEP ME'!B138,'KEEP ME'!E138,IF(C19='KEEP ME'!B139,'KEEP ME'!E139,IF(C19='KEEP ME'!B140,'KEEP ME'!E140,IF(C19='KEEP ME'!B141,'KEEP ME'!E141,IF(C19='KEEP ME'!B142,'KEEP ME'!E142,IF(C19='KEEP ME'!B143,'KEEP ME'!E143,IF(C19='KEEP ME'!B144,'KEEP ME'!E144,IF(C19='KEEP ME'!B145,'KEEP ME'!E145,IF(C19='KEEP ME'!B146,'KEEP ME'!E146,IF(C19='KEEP ME'!B147,'KEEP ME'!E147,IF(C19='KEEP ME'!B148,'KEEP ME'!E148,IF(C19='KEEP ME'!B149,'KEEP ME'!E149,IF(C19='KEEP ME'!B150,'KEEP ME'!E150,IF(C19='KEEP ME'!B151,'KEEP ME'!E151,IF(C19='KEEP ME'!B152,'KEEP ME'!E152,IF(C19='KEEP ME'!B153,'KEEP ME'!E153,IF(C19='KEEP ME'!B154,'KEEP ME'!E154,IF(C19='KEEP ME'!B155,'KEEP ME'!E155,IF(C19='KEEP ME'!B156,'KEEP ME'!E156,IF(C19='KEEP ME'!B157,'KEEP ME'!E157,IF(C19='KEEP ME'!B158,'KEEP ME'!E158,IF(C19='KEEP ME'!B159,'KEEP ME'!E159,IF(C19='KEEP ME'!B160,'KEEP ME'!E160,IF(C19='KEEP ME'!B161,'KEEP ME'!E161,IF(C19='KEEP ME'!B162,'KEEP ME'!E162,IF(C19='KEEP ME'!B163,'KEEP ME'!E163,IF(C19='KEEP ME'!B164,'KEEP ME'!E164,IF(C19='KEEP ME'!B165,'KEEP ME'!E165,IF(C19='KEEP ME'!B166,'KEEP ME'!E166,IF(C19='KEEP ME'!B167,'KEEP ME'!E167,IF(C19='KEEP ME'!B168,'KEEP ME'!E168,IF(C19='KEEP ME'!B169,'KEEP ME'!E169,IF(C19='KEEP ME'!B170,'KEEP ME'!E170,IF(C19='KEEP ME'!B171,'KEEP ME'!E171,IF(C19='KEEP ME'!B172,'KEEP ME'!E172,IF(C19='KEEP ME'!B173,'KEEP ME'!E173,IF(C19='KEEP ME'!B174,'KEEP ME'!E174,IF(C19='KEEP ME'!B175,'KEEP ME'!E175,IF(C19='KEEP ME'!B176,'KEEP ME'!E176,IF(C19='KEEP ME'!B177,'KEEP ME'!E177,IF(C19='KEEP ME'!B178,'KEEP ME'!E178,IF(C19='KEEP ME'!B179,'KEEP ME'!E179,IF(C19='KEEP ME'!B180,'KEEP ME'!E180,IF(C19='KEEP ME'!B181,'KEEP ME'!E181,IF(C19='KEEP ME'!B182,'KEEP ME'!E182,IF(C19='KEEP ME'!B183,'KEEP ME'!E183,IF(C19='KEEP ME'!B184,'KEEP ME'!E184,IF(C19='KEEP ME'!B185,'KEEP ME'!E185,IF(C19='KEEP ME'!B186,'KEEP ME'!E186,IF(C19='KEEP ME'!B187,'KEEP ME'!E187,IF(C19='KEEP ME'!B188,'KEEP ME'!E188,""))))))))))))))))))))))))))))))))))))))))))))))))))))))))))))</f>
        <v>0</v>
      </c>
      <c r="T19" s="7">
        <f t="shared" si="2"/>
        <v>0</v>
      </c>
      <c r="U19" s="4"/>
      <c r="V19" s="4"/>
    </row>
    <row r="20" spans="1:22" ht="30" customHeight="1" thickBot="1" x14ac:dyDescent="0.3">
      <c r="A20" s="17"/>
      <c r="B20" s="35" t="s">
        <v>152</v>
      </c>
      <c r="C20" s="37"/>
      <c r="D20" s="38"/>
      <c r="E20" s="38"/>
      <c r="F20" s="38"/>
      <c r="G20" s="38"/>
      <c r="H20" s="38"/>
      <c r="I20" s="38"/>
      <c r="J20" s="39" t="str">
        <f t="shared" si="0"/>
        <v/>
      </c>
      <c r="K20" s="41"/>
      <c r="L20" s="40" t="str">
        <f>IF(C20="","",IF(I11="EmeraldJT1",(J20-1.2)/1.2,IF(I11="EternityAB1",(J20-1.2)/1.2,IF(I11="SALE 01201",(((J20-1.2)/1.2)*1.1),"None"))))</f>
        <v/>
      </c>
      <c r="M20" s="41" t="str">
        <f t="shared" si="1"/>
        <v/>
      </c>
      <c r="N20" s="38"/>
      <c r="O20" s="18"/>
      <c r="P20" s="19"/>
      <c r="Q20" s="8">
        <f>IF(C20='KEEP ME'!B8,'KEEP ME'!E8,IF(C20='KEEP ME'!B9,'KEEP ME'!E9,IF(C20='KEEP ME'!B10,'KEEP ME'!E10,IF(C20='KEEP ME'!B11,'KEEP ME'!E11,IF(C20='KEEP ME'!B12,'KEEP ME'!E12,IF(C20='KEEP ME'!B13,'KEEP ME'!E13,IF(C20='KEEP ME'!B14,'KEEP ME'!E14,IF(C20='KEEP ME'!B15,'KEEP ME'!E15,IF(C20='KEEP ME'!B16,'KEEP ME'!E16,IF(C20='KEEP ME'!B17,'KEEP ME'!E17,IF(C20='KEEP ME'!B18,'KEEP ME'!E18,IF(C20='KEEP ME'!B19,'KEEP ME'!E19,IF(C20='KEEP ME'!B20,'KEEP ME'!E20,IF(C20='KEEP ME'!B21,'KEEP ME'!E21,IF(C20='KEEP ME'!B22,'KEEP ME'!E22,IF(C20='KEEP ME'!B23,'KEEP ME'!E23,IF(C20='KEEP ME'!B24,'KEEP ME'!E24,IF(C20='KEEP ME'!B25,'KEEP ME'!E25,IF(C20='KEEP ME'!B26,'KEEP ME'!E26,IF(C20='KEEP ME'!B27,'KEEP ME'!E27,IF(C20='KEEP ME'!B28,'KEEP ME'!E28,IF(C20='KEEP ME'!B29,'KEEP ME'!E29,IF(C20='KEEP ME'!B30,'KEEP ME'!E30,IF(C20='KEEP ME'!B31,'KEEP ME'!E31,IF(C20='KEEP ME'!B32,'KEEP ME'!E32,IF(C20='KEEP ME'!B33,'KEEP ME'!E33,IF(C20='KEEP ME'!B34,'KEEP ME'!E34,IF(C20='KEEP ME'!B35,'KEEP ME'!E35,IF(C20='KEEP ME'!B36,'KEEP ME'!E36,IF(C20='KEEP ME'!B37,'KEEP ME'!E37,IF(C20='KEEP ME'!B38,'KEEP ME'!E38,IF(C20='KEEP ME'!B39,'KEEP ME'!E39,IF(C20='KEEP ME'!B40,'KEEP ME'!E40,IF(C20='KEEP ME'!B41,'KEEP ME'!E41,IF(C20='KEEP ME'!B42,'KEEP ME'!E42,IF(C20='KEEP ME'!B43,'KEEP ME'!E43,IF(C20='KEEP ME'!B44,'KEEP ME'!E44,IF(C20='KEEP ME'!B45,'KEEP ME'!E45,IF(C20='KEEP ME'!B46,'KEEP ME'!E46,IF(C20='KEEP ME'!B47,'KEEP ME'!E47,IF(C20='KEEP ME'!B48,'KEEP ME'!E48,IF(C20='KEEP ME'!B49,'KEEP ME'!E49,IF(C20='KEEP ME'!B50,'KEEP ME'!E50,IF(C20='KEEP ME'!B51,'KEEP ME'!E51,IF(C20='KEEP ME'!B52,'KEEP ME'!E52,IF(C20='KEEP ME'!B53,'KEEP ME'!E53,IF(C20='KEEP ME'!B54,'KEEP ME'!E54,IF(C20='KEEP ME'!B55,'KEEP ME'!E55,IF(C20='KEEP ME'!B56,'KEEP ME'!E56,IF(C20='KEEP ME'!B57,'KEEP ME'!E57,IF(C20='KEEP ME'!B58,'KEEP ME'!E58,IF(C20='KEEP ME'!B59,'KEEP ME'!E59,IF(C20='KEEP ME'!B60,'KEEP ME'!E60,IF(C20='KEEP ME'!B61,'KEEP ME'!E61,IF(C20='KEEP ME'!B62,'KEEP ME'!E62,IF(C20='KEEP ME'!B63,'KEEP ME'!E63,IF(C20='KEEP ME'!B64,'KEEP ME'!E64,IF(C20='KEEP ME'!B65,'KEEP ME'!E65,IF(C20='KEEP ME'!B66,'KEEP ME'!E66,IF(C20='KEEP ME'!B67,'KEEP ME'!E67,IF(C20='KEEP ME'!B68,'KEEP ME'!E68,"")))))))))))))))))))))))))))))))))))))))))))))))))))))))))))))</f>
        <v>0</v>
      </c>
      <c r="R20" s="8">
        <f>IF(C20='KEEP ME'!B69,'KEEP ME'!E69,IF(C20='KEEP ME'!B70,'KEEP ME'!E70,IF(C20='KEEP ME'!B71,'KEEP ME'!E71,IF(C20='KEEP ME'!B72,'KEEP ME'!E72,IF(C20='KEEP ME'!B73,'KEEP ME'!E73,IF(C20='KEEP ME'!B74,'KEEP ME'!E74,IF(C20='KEEP ME'!B75,'KEEP ME'!E75,IF(C20='KEEP ME'!B76,'KEEP ME'!E76,IF(C20='KEEP ME'!B77,'KEEP ME'!E77,IF(C20='KEEP ME'!B78,'KEEP ME'!E78,IF(C20='KEEP ME'!B79,'KEEP ME'!E79,IF(C20='KEEP ME'!B80,'KEEP ME'!E80,IF(C20='KEEP ME'!B81,'KEEP ME'!E81,IF(C20='KEEP ME'!B82,'KEEP ME'!E82,IF(C20='KEEP ME'!B83,'KEEP ME'!E83,IF(C20='KEEP ME'!B84,'KEEP ME'!E84,IF(C20='KEEP ME'!B85,'KEEP ME'!E85,IF(C20='KEEP ME'!B86,'KEEP ME'!E86,IF(C20='KEEP ME'!B87,'KEEP ME'!E87,IF(C20='KEEP ME'!B88,'KEEP ME'!E88,IF(C20='KEEP ME'!B89,'KEEP ME'!E89,IF(C20='KEEP ME'!B90,'KEEP ME'!E90,IF(C20='KEEP ME'!B91,'KEEP ME'!E91,IF(C20='KEEP ME'!B92,'KEEP ME'!E92,IF(C20='KEEP ME'!B93,'KEEP ME'!E93,IF(C20='KEEP ME'!B94,'KEEP ME'!E94,IF(C20='KEEP ME'!B95,'KEEP ME'!E95,IF(C20='KEEP ME'!B96,'KEEP ME'!E96,IF(C20='KEEP ME'!B97,'KEEP ME'!E97,IF(C20='KEEP ME'!B98,'KEEP ME'!E98,IF(C20='KEEP ME'!B99,'KEEP ME'!E99,IF(C20='KEEP ME'!B100,'KEEP ME'!E100,IF(C20='KEEP ME'!B101,'KEEP ME'!E101,IF(C20='KEEP ME'!B102,'KEEP ME'!E102,IF(C20='KEEP ME'!B103,'KEEP ME'!E103,IF(C20='KEEP ME'!B104,'KEEP ME'!E104,IF(C20='KEEP ME'!B105,'KEEP ME'!E105,IF(C20='KEEP ME'!B106,'KEEP ME'!E106,IF(C20='KEEP ME'!B107,'KEEP ME'!E107,IF(C20='KEEP ME'!B108,'KEEP ME'!E108,IF(C20='KEEP ME'!B109,'KEEP ME'!E109,IF(C20='KEEP ME'!B110,'KEEP ME'!E110,IF(C20='KEEP ME'!B111,'KEEP ME'!E111,IF(C20='KEEP ME'!B112,'KEEP ME'!E112,IF(C20='KEEP ME'!B113,'KEEP ME'!E113,IF(C20='KEEP ME'!B114,'KEEP ME'!E114,IF(C20='KEEP ME'!B115,'KEEP ME'!E115,IF(C20='KEEP ME'!B116,'KEEP ME'!E116,IF(C20='KEEP ME'!B117,'KEEP ME'!E117,IF(C20='KEEP ME'!B118,'KEEP ME'!E118,IF(C20='KEEP ME'!B119,'KEEP ME'!E119,IF(C20='KEEP ME'!B120,'KEEP ME'!E120,IF(C20='KEEP ME'!B121,'KEEP ME'!E121,IF(C20='KEEP ME'!B122,'KEEP ME'!E122,IF(C20='KEEP ME'!B123,'KEEP ME'!E123,IF(C20='KEEP ME'!B124,'KEEP ME'!E124,IF(C20='KEEP ME'!B125,'KEEP ME'!E125,IF(C20='KEEP ME'!B126,'KEEP ME'!E126,IF(C20='KEEP ME'!B127,'KEEP ME'!E127,IF(C20='KEEP ME'!B128,'KEEP ME'!E128,""))))))))))))))))))))))))))))))))))))))))))))))))))))))))))))</f>
        <v>0</v>
      </c>
      <c r="S20" s="8">
        <f>IF(C20='KEEP ME'!B129,'KEEP ME'!E129,IF(C20='KEEP ME'!B130,'KEEP ME'!E130,IF(C20='KEEP ME'!B131,'KEEP ME'!E131,IF(C20='KEEP ME'!B132,'KEEP ME'!E132,IF(C20='KEEP ME'!B133,'KEEP ME'!E133,IF(C20='KEEP ME'!B134,'KEEP ME'!E134,IF(C20='KEEP ME'!B135,'KEEP ME'!E135,IF(C20='KEEP ME'!B136,'KEEP ME'!E136,IF(C20='KEEP ME'!B137,'KEEP ME'!E137,IF(C20='KEEP ME'!B138,'KEEP ME'!E138,IF(C20='KEEP ME'!B139,'KEEP ME'!E139,IF(C20='KEEP ME'!B140,'KEEP ME'!E140,IF(C20='KEEP ME'!B141,'KEEP ME'!E141,IF(C20='KEEP ME'!B142,'KEEP ME'!E142,IF(C20='KEEP ME'!B143,'KEEP ME'!E143,IF(C20='KEEP ME'!B144,'KEEP ME'!E144,IF(C20='KEEP ME'!B145,'KEEP ME'!E145,IF(C20='KEEP ME'!B146,'KEEP ME'!E146,IF(C20='KEEP ME'!B147,'KEEP ME'!E147,IF(C20='KEEP ME'!B148,'KEEP ME'!E148,IF(C20='KEEP ME'!B149,'KEEP ME'!E149,IF(C20='KEEP ME'!B150,'KEEP ME'!E150,IF(C20='KEEP ME'!B151,'KEEP ME'!E151,IF(C20='KEEP ME'!B152,'KEEP ME'!E152,IF(C20='KEEP ME'!B153,'KEEP ME'!E153,IF(C20='KEEP ME'!B154,'KEEP ME'!E154,IF(C20='KEEP ME'!B155,'KEEP ME'!E155,IF(C20='KEEP ME'!B156,'KEEP ME'!E156,IF(C20='KEEP ME'!B157,'KEEP ME'!E157,IF(C20='KEEP ME'!B158,'KEEP ME'!E158,IF(C20='KEEP ME'!B159,'KEEP ME'!E159,IF(C20='KEEP ME'!B160,'KEEP ME'!E160,IF(C20='KEEP ME'!B161,'KEEP ME'!E161,IF(C20='KEEP ME'!B162,'KEEP ME'!E162,IF(C20='KEEP ME'!B163,'KEEP ME'!E163,IF(C20='KEEP ME'!B164,'KEEP ME'!E164,IF(C20='KEEP ME'!B165,'KEEP ME'!E165,IF(C20='KEEP ME'!B166,'KEEP ME'!E166,IF(C20='KEEP ME'!B167,'KEEP ME'!E167,IF(C20='KEEP ME'!B168,'KEEP ME'!E168,IF(C20='KEEP ME'!B169,'KEEP ME'!E169,IF(C20='KEEP ME'!B170,'KEEP ME'!E170,IF(C20='KEEP ME'!B171,'KEEP ME'!E171,IF(C20='KEEP ME'!B172,'KEEP ME'!E172,IF(C20='KEEP ME'!B173,'KEEP ME'!E173,IF(C20='KEEP ME'!B174,'KEEP ME'!E174,IF(C20='KEEP ME'!B175,'KEEP ME'!E175,IF(C20='KEEP ME'!B176,'KEEP ME'!E176,IF(C20='KEEP ME'!B177,'KEEP ME'!E177,IF(C20='KEEP ME'!B178,'KEEP ME'!E178,IF(C20='KEEP ME'!B179,'KEEP ME'!E179,IF(C20='KEEP ME'!B180,'KEEP ME'!E180,IF(C20='KEEP ME'!B181,'KEEP ME'!E181,IF(C20='KEEP ME'!B182,'KEEP ME'!E182,IF(C20='KEEP ME'!B183,'KEEP ME'!E183,IF(C20='KEEP ME'!B184,'KEEP ME'!E184,IF(C20='KEEP ME'!B185,'KEEP ME'!E185,IF(C20='KEEP ME'!B186,'KEEP ME'!E186,IF(C20='KEEP ME'!B187,'KEEP ME'!E187,IF(C20='KEEP ME'!B188,'KEEP ME'!E188,""))))))))))))))))))))))))))))))))))))))))))))))))))))))))))))</f>
        <v>0</v>
      </c>
      <c r="T20" s="7">
        <f t="shared" si="2"/>
        <v>0</v>
      </c>
      <c r="U20" s="4"/>
      <c r="V20" s="4"/>
    </row>
    <row r="21" spans="1:22" ht="30" customHeight="1" thickBot="1" x14ac:dyDescent="0.3">
      <c r="A21" s="17"/>
      <c r="B21" s="35" t="s">
        <v>153</v>
      </c>
      <c r="C21" s="37"/>
      <c r="D21" s="38"/>
      <c r="E21" s="38"/>
      <c r="F21" s="38"/>
      <c r="G21" s="38"/>
      <c r="H21" s="38"/>
      <c r="I21" s="38"/>
      <c r="J21" s="39" t="str">
        <f t="shared" si="0"/>
        <v/>
      </c>
      <c r="K21" s="41"/>
      <c r="L21" s="40" t="str">
        <f>IF(C21="","",IF(I11="EmeraldJT1",(J21-1.2)/1.2,IF(I11="EternityAB1",(J21-1.2)/1.2,IF(I11="SALE 01201",(((J21-1.2)/1.2)*1.1),"None"))))</f>
        <v/>
      </c>
      <c r="M21" s="41" t="str">
        <f t="shared" si="1"/>
        <v/>
      </c>
      <c r="N21" s="38"/>
      <c r="O21" s="18"/>
      <c r="P21" s="19"/>
      <c r="Q21" s="8">
        <f>IF(C21='KEEP ME'!B8,'KEEP ME'!E8,IF(C21='KEEP ME'!B9,'KEEP ME'!E9,IF(C21='KEEP ME'!B10,'KEEP ME'!E10,IF(C21='KEEP ME'!B11,'KEEP ME'!E11,IF(C21='KEEP ME'!B12,'KEEP ME'!E12,IF(C21='KEEP ME'!B13,'KEEP ME'!E13,IF(C21='KEEP ME'!B14,'KEEP ME'!E14,IF(C21='KEEP ME'!B15,'KEEP ME'!E15,IF(C21='KEEP ME'!B16,'KEEP ME'!E16,IF(C21='KEEP ME'!B17,'KEEP ME'!E17,IF(C21='KEEP ME'!B18,'KEEP ME'!E18,IF(C21='KEEP ME'!B19,'KEEP ME'!E19,IF(C21='KEEP ME'!B20,'KEEP ME'!E20,IF(C21='KEEP ME'!B21,'KEEP ME'!E21,IF(C21='KEEP ME'!B22,'KEEP ME'!E22,IF(C21='KEEP ME'!B23,'KEEP ME'!E23,IF(C21='KEEP ME'!B24,'KEEP ME'!E24,IF(C21='KEEP ME'!B25,'KEEP ME'!E25,IF(C21='KEEP ME'!B26,'KEEP ME'!E26,IF(C21='KEEP ME'!B27,'KEEP ME'!E27,IF(C21='KEEP ME'!B28,'KEEP ME'!E28,IF(C21='KEEP ME'!B29,'KEEP ME'!E29,IF(C21='KEEP ME'!B30,'KEEP ME'!E30,IF(C21='KEEP ME'!B31,'KEEP ME'!E31,IF(C21='KEEP ME'!B32,'KEEP ME'!E32,IF(C21='KEEP ME'!B33,'KEEP ME'!E33,IF(C21='KEEP ME'!B34,'KEEP ME'!E34,IF(C21='KEEP ME'!B35,'KEEP ME'!E35,IF(C21='KEEP ME'!B36,'KEEP ME'!E36,IF(C21='KEEP ME'!B37,'KEEP ME'!E37,IF(C21='KEEP ME'!B38,'KEEP ME'!E38,IF(C21='KEEP ME'!B39,'KEEP ME'!E39,IF(C21='KEEP ME'!B40,'KEEP ME'!E40,IF(C21='KEEP ME'!B41,'KEEP ME'!E41,IF(C21='KEEP ME'!B42,'KEEP ME'!E42,IF(C21='KEEP ME'!B43,'KEEP ME'!E43,IF(C21='KEEP ME'!B44,'KEEP ME'!E44,IF(C21='KEEP ME'!B45,'KEEP ME'!E45,IF(C21='KEEP ME'!B46,'KEEP ME'!E46,IF(C21='KEEP ME'!B47,'KEEP ME'!E47,IF(C21='KEEP ME'!B48,'KEEP ME'!E48,IF(C21='KEEP ME'!B49,'KEEP ME'!E49,IF(C21='KEEP ME'!B50,'KEEP ME'!E50,IF(C21='KEEP ME'!B51,'KEEP ME'!E51,IF(C21='KEEP ME'!B52,'KEEP ME'!E52,IF(C21='KEEP ME'!B53,'KEEP ME'!E53,IF(C21='KEEP ME'!B54,'KEEP ME'!E54,IF(C21='KEEP ME'!B55,'KEEP ME'!E55,IF(C21='KEEP ME'!B56,'KEEP ME'!E56,IF(C21='KEEP ME'!B57,'KEEP ME'!E57,IF(C21='KEEP ME'!B58,'KEEP ME'!E58,IF(C21='KEEP ME'!B59,'KEEP ME'!E59,IF(C21='KEEP ME'!B60,'KEEP ME'!E60,IF(C21='KEEP ME'!B61,'KEEP ME'!E61,IF(C21='KEEP ME'!B62,'KEEP ME'!E62,IF(C21='KEEP ME'!B63,'KEEP ME'!E63,IF(C21='KEEP ME'!B64,'KEEP ME'!E64,IF(C21='KEEP ME'!B65,'KEEP ME'!E65,IF(C21='KEEP ME'!B66,'KEEP ME'!E66,IF(C21='KEEP ME'!B67,'KEEP ME'!E67,IF(C21='KEEP ME'!B68,'KEEP ME'!E68,"")))))))))))))))))))))))))))))))))))))))))))))))))))))))))))))</f>
        <v>0</v>
      </c>
      <c r="R21" s="8">
        <f>IF(C21='KEEP ME'!B69,'KEEP ME'!E69,IF(C21='KEEP ME'!B70,'KEEP ME'!E70,IF(C21='KEEP ME'!B71,'KEEP ME'!E71,IF(C21='KEEP ME'!B72,'KEEP ME'!E72,IF(C21='KEEP ME'!B73,'KEEP ME'!E73,IF(C21='KEEP ME'!B74,'KEEP ME'!E74,IF(C21='KEEP ME'!B75,'KEEP ME'!E75,IF(C21='KEEP ME'!B76,'KEEP ME'!E76,IF(C21='KEEP ME'!B77,'KEEP ME'!E77,IF(C21='KEEP ME'!B78,'KEEP ME'!E78,IF(C21='KEEP ME'!B79,'KEEP ME'!E79,IF(C21='KEEP ME'!B80,'KEEP ME'!E80,IF(C21='KEEP ME'!B81,'KEEP ME'!E81,IF(C21='KEEP ME'!B82,'KEEP ME'!E82,IF(C21='KEEP ME'!B83,'KEEP ME'!E83,IF(C21='KEEP ME'!B84,'KEEP ME'!E84,IF(C21='KEEP ME'!B85,'KEEP ME'!E85,IF(C21='KEEP ME'!B86,'KEEP ME'!E86,IF(C21='KEEP ME'!B87,'KEEP ME'!E87,IF(C21='KEEP ME'!B88,'KEEP ME'!E88,IF(C21='KEEP ME'!B89,'KEEP ME'!E89,IF(C21='KEEP ME'!B90,'KEEP ME'!E90,IF(C21='KEEP ME'!B91,'KEEP ME'!E91,IF(C21='KEEP ME'!B92,'KEEP ME'!E92,IF(C21='KEEP ME'!B93,'KEEP ME'!E93,IF(C21='KEEP ME'!B94,'KEEP ME'!E94,IF(C21='KEEP ME'!B95,'KEEP ME'!E95,IF(C21='KEEP ME'!B96,'KEEP ME'!E96,IF(C21='KEEP ME'!B97,'KEEP ME'!E97,IF(C21='KEEP ME'!B98,'KEEP ME'!E98,IF(C21='KEEP ME'!B99,'KEEP ME'!E99,IF(C21='KEEP ME'!B100,'KEEP ME'!E100,IF(C21='KEEP ME'!B101,'KEEP ME'!E101,IF(C21='KEEP ME'!B102,'KEEP ME'!E102,IF(C21='KEEP ME'!B103,'KEEP ME'!E103,IF(C21='KEEP ME'!B104,'KEEP ME'!E104,IF(C21='KEEP ME'!B105,'KEEP ME'!E105,IF(C21='KEEP ME'!B106,'KEEP ME'!E106,IF(C21='KEEP ME'!B107,'KEEP ME'!E107,IF(C21='KEEP ME'!B108,'KEEP ME'!E108,IF(C21='KEEP ME'!B109,'KEEP ME'!E109,IF(C21='KEEP ME'!B110,'KEEP ME'!E110,IF(C21='KEEP ME'!B111,'KEEP ME'!E111,IF(C21='KEEP ME'!B112,'KEEP ME'!E112,IF(C21='KEEP ME'!B113,'KEEP ME'!E113,IF(C21='KEEP ME'!B114,'KEEP ME'!E114,IF(C21='KEEP ME'!B115,'KEEP ME'!E115,IF(C21='KEEP ME'!B116,'KEEP ME'!E116,IF(C21='KEEP ME'!B117,'KEEP ME'!E117,IF(C21='KEEP ME'!B118,'KEEP ME'!E118,IF(C21='KEEP ME'!B119,'KEEP ME'!E119,IF(C21='KEEP ME'!B120,'KEEP ME'!E120,IF(C21='KEEP ME'!B121,'KEEP ME'!E121,IF(C21='KEEP ME'!B122,'KEEP ME'!E122,IF(C21='KEEP ME'!B123,'KEEP ME'!E123,IF(C21='KEEP ME'!B124,'KEEP ME'!E124,IF(C21='KEEP ME'!B125,'KEEP ME'!E125,IF(C21='KEEP ME'!B126,'KEEP ME'!E126,IF(C21='KEEP ME'!B127,'KEEP ME'!E127,IF(C21='KEEP ME'!B128,'KEEP ME'!E128,""))))))))))))))))))))))))))))))))))))))))))))))))))))))))))))</f>
        <v>0</v>
      </c>
      <c r="S21" s="8">
        <f>IF(C21='KEEP ME'!B129,'KEEP ME'!E129,IF(C21='KEEP ME'!B130,'KEEP ME'!E130,IF(C21='KEEP ME'!B131,'KEEP ME'!E131,IF(C21='KEEP ME'!B132,'KEEP ME'!E132,IF(C21='KEEP ME'!B133,'KEEP ME'!E133,IF(C21='KEEP ME'!B134,'KEEP ME'!E134,IF(C21='KEEP ME'!B135,'KEEP ME'!E135,IF(C21='KEEP ME'!B136,'KEEP ME'!E136,IF(C21='KEEP ME'!B137,'KEEP ME'!E137,IF(C21='KEEP ME'!B138,'KEEP ME'!E138,IF(C21='KEEP ME'!B139,'KEEP ME'!E139,IF(C21='KEEP ME'!B140,'KEEP ME'!E140,IF(C21='KEEP ME'!B141,'KEEP ME'!E141,IF(C21='KEEP ME'!B142,'KEEP ME'!E142,IF(C21='KEEP ME'!B143,'KEEP ME'!E143,IF(C21='KEEP ME'!B144,'KEEP ME'!E144,IF(C21='KEEP ME'!B145,'KEEP ME'!E145,IF(C21='KEEP ME'!B146,'KEEP ME'!E146,IF(C21='KEEP ME'!B147,'KEEP ME'!E147,IF(C21='KEEP ME'!B148,'KEEP ME'!E148,IF(C21='KEEP ME'!B149,'KEEP ME'!E149,IF(C21='KEEP ME'!B150,'KEEP ME'!E150,IF(C21='KEEP ME'!B151,'KEEP ME'!E151,IF(C21='KEEP ME'!B152,'KEEP ME'!E152,IF(C21='KEEP ME'!B153,'KEEP ME'!E153,IF(C21='KEEP ME'!B154,'KEEP ME'!E154,IF(C21='KEEP ME'!B155,'KEEP ME'!E155,IF(C21='KEEP ME'!B156,'KEEP ME'!E156,IF(C21='KEEP ME'!B157,'KEEP ME'!E157,IF(C21='KEEP ME'!B158,'KEEP ME'!E158,IF(C21='KEEP ME'!B159,'KEEP ME'!E159,IF(C21='KEEP ME'!B160,'KEEP ME'!E160,IF(C21='KEEP ME'!B161,'KEEP ME'!E161,IF(C21='KEEP ME'!B162,'KEEP ME'!E162,IF(C21='KEEP ME'!B163,'KEEP ME'!E163,IF(C21='KEEP ME'!B164,'KEEP ME'!E164,IF(C21='KEEP ME'!B165,'KEEP ME'!E165,IF(C21='KEEP ME'!B166,'KEEP ME'!E166,IF(C21='KEEP ME'!B167,'KEEP ME'!E167,IF(C21='KEEP ME'!B168,'KEEP ME'!E168,IF(C21='KEEP ME'!B169,'KEEP ME'!E169,IF(C21='KEEP ME'!B170,'KEEP ME'!E170,IF(C21='KEEP ME'!B171,'KEEP ME'!E171,IF(C21='KEEP ME'!B172,'KEEP ME'!E172,IF(C21='KEEP ME'!B173,'KEEP ME'!E173,IF(C21='KEEP ME'!B174,'KEEP ME'!E174,IF(C21='KEEP ME'!B175,'KEEP ME'!E175,IF(C21='KEEP ME'!B176,'KEEP ME'!E176,IF(C21='KEEP ME'!B177,'KEEP ME'!E177,IF(C21='KEEP ME'!B178,'KEEP ME'!E178,IF(C21='KEEP ME'!B179,'KEEP ME'!E179,IF(C21='KEEP ME'!B180,'KEEP ME'!E180,IF(C21='KEEP ME'!B181,'KEEP ME'!E181,IF(C21='KEEP ME'!B182,'KEEP ME'!E182,IF(C21='KEEP ME'!B183,'KEEP ME'!E183,IF(C21='KEEP ME'!B184,'KEEP ME'!E184,IF(C21='KEEP ME'!B185,'KEEP ME'!E185,IF(C21='KEEP ME'!B186,'KEEP ME'!E186,IF(C21='KEEP ME'!B187,'KEEP ME'!E187,IF(C21='KEEP ME'!B188,'KEEP ME'!E188,""))))))))))))))))))))))))))))))))))))))))))))))))))))))))))))</f>
        <v>0</v>
      </c>
      <c r="T21" s="7">
        <f t="shared" si="2"/>
        <v>0</v>
      </c>
      <c r="U21" s="4"/>
      <c r="V21" s="4"/>
    </row>
    <row r="22" spans="1:22" ht="30" customHeight="1" thickBot="1" x14ac:dyDescent="0.3">
      <c r="A22" s="17"/>
      <c r="B22" s="35" t="s">
        <v>154</v>
      </c>
      <c r="C22" s="37"/>
      <c r="D22" s="38"/>
      <c r="E22" s="38"/>
      <c r="F22" s="38"/>
      <c r="G22" s="38"/>
      <c r="H22" s="38"/>
      <c r="I22" s="38"/>
      <c r="J22" s="39" t="str">
        <f t="shared" si="0"/>
        <v/>
      </c>
      <c r="K22" s="41"/>
      <c r="L22" s="40" t="str">
        <f>IF(C22="","",IF(I11="EmeraldJT1",(J22-1.2)/1.2,IF(I11="EternityAB1",(J22-1.2)/1.2,IF(I11="SALE 01201",(((J22-1.2)/1.2)*1.1),"None"))))</f>
        <v/>
      </c>
      <c r="M22" s="41" t="str">
        <f t="shared" si="1"/>
        <v/>
      </c>
      <c r="N22" s="38"/>
      <c r="O22" s="18"/>
      <c r="P22" s="19"/>
      <c r="Q22" s="8">
        <f>IF(C22='KEEP ME'!B8,'KEEP ME'!E8,IF(C22='KEEP ME'!B9,'KEEP ME'!E9,IF(C22='KEEP ME'!B10,'KEEP ME'!E10,IF(C22='KEEP ME'!B11,'KEEP ME'!E11,IF(C22='KEEP ME'!B12,'KEEP ME'!E12,IF(C22='KEEP ME'!B13,'KEEP ME'!E13,IF(C22='KEEP ME'!B14,'KEEP ME'!E14,IF(C22='KEEP ME'!B15,'KEEP ME'!E15,IF(C22='KEEP ME'!B16,'KEEP ME'!E16,IF(C22='KEEP ME'!B17,'KEEP ME'!E17,IF(C22='KEEP ME'!B18,'KEEP ME'!E18,IF(C22='KEEP ME'!B19,'KEEP ME'!E19,IF(C22='KEEP ME'!B20,'KEEP ME'!E20,IF(C22='KEEP ME'!B21,'KEEP ME'!E21,IF(C22='KEEP ME'!B22,'KEEP ME'!E22,IF(C22='KEEP ME'!B23,'KEEP ME'!E23,IF(C22='KEEP ME'!B24,'KEEP ME'!E24,IF(C22='KEEP ME'!B25,'KEEP ME'!E25,IF(C22='KEEP ME'!B26,'KEEP ME'!E26,IF(C22='KEEP ME'!B27,'KEEP ME'!E27,IF(C22='KEEP ME'!B28,'KEEP ME'!E28,IF(C22='KEEP ME'!B29,'KEEP ME'!E29,IF(C22='KEEP ME'!B30,'KEEP ME'!E30,IF(C22='KEEP ME'!B31,'KEEP ME'!E31,IF(C22='KEEP ME'!B32,'KEEP ME'!E32,IF(C22='KEEP ME'!B33,'KEEP ME'!E33,IF(C22='KEEP ME'!B34,'KEEP ME'!E34,IF(C22='KEEP ME'!B35,'KEEP ME'!E35,IF(C22='KEEP ME'!B36,'KEEP ME'!E36,IF(C22='KEEP ME'!B37,'KEEP ME'!E37,IF(C22='KEEP ME'!B38,'KEEP ME'!E38,IF(C22='KEEP ME'!B39,'KEEP ME'!E39,IF(C22='KEEP ME'!B40,'KEEP ME'!E40,IF(C22='KEEP ME'!B41,'KEEP ME'!E41,IF(C22='KEEP ME'!B42,'KEEP ME'!E42,IF(C22='KEEP ME'!B43,'KEEP ME'!E43,IF(C22='KEEP ME'!B44,'KEEP ME'!E44,IF(C22='KEEP ME'!B45,'KEEP ME'!E45,IF(C22='KEEP ME'!B46,'KEEP ME'!E46,IF(C22='KEEP ME'!B47,'KEEP ME'!E47,IF(C22='KEEP ME'!B48,'KEEP ME'!E48,IF(C22='KEEP ME'!B49,'KEEP ME'!E49,IF(C22='KEEP ME'!B50,'KEEP ME'!E50,IF(C22='KEEP ME'!B51,'KEEP ME'!E51,IF(C22='KEEP ME'!B52,'KEEP ME'!E52,IF(C22='KEEP ME'!B53,'KEEP ME'!E53,IF(C22='KEEP ME'!B54,'KEEP ME'!E54,IF(C22='KEEP ME'!B55,'KEEP ME'!E55,IF(C22='KEEP ME'!B56,'KEEP ME'!E56,IF(C22='KEEP ME'!B57,'KEEP ME'!E57,IF(C22='KEEP ME'!B58,'KEEP ME'!E58,IF(C22='KEEP ME'!B59,'KEEP ME'!E59,IF(C22='KEEP ME'!B60,'KEEP ME'!E60,IF(C22='KEEP ME'!B61,'KEEP ME'!E61,IF(C22='KEEP ME'!B62,'KEEP ME'!E62,IF(C22='KEEP ME'!B63,'KEEP ME'!E63,IF(C22='KEEP ME'!B64,'KEEP ME'!E64,IF(C22='KEEP ME'!B65,'KEEP ME'!E65,IF(C22='KEEP ME'!B66,'KEEP ME'!E66,IF(C22='KEEP ME'!B67,'KEEP ME'!E67,IF(C22='KEEP ME'!B68,'KEEP ME'!E68,"")))))))))))))))))))))))))))))))))))))))))))))))))))))))))))))</f>
        <v>0</v>
      </c>
      <c r="R22" s="8">
        <f>IF(C22='KEEP ME'!B69,'KEEP ME'!E69,IF(C22='KEEP ME'!B70,'KEEP ME'!E70,IF(C22='KEEP ME'!B71,'KEEP ME'!E71,IF(C22='KEEP ME'!B72,'KEEP ME'!E72,IF(C22='KEEP ME'!B73,'KEEP ME'!E73,IF(C22='KEEP ME'!B74,'KEEP ME'!E74,IF(C22='KEEP ME'!B75,'KEEP ME'!E75,IF(C22='KEEP ME'!B76,'KEEP ME'!E76,IF(C22='KEEP ME'!B77,'KEEP ME'!E77,IF(C22='KEEP ME'!B78,'KEEP ME'!E78,IF(C22='KEEP ME'!B79,'KEEP ME'!E79,IF(C22='KEEP ME'!B80,'KEEP ME'!E80,IF(C22='KEEP ME'!B81,'KEEP ME'!E81,IF(C22='KEEP ME'!B82,'KEEP ME'!E82,IF(C22='KEEP ME'!B83,'KEEP ME'!E83,IF(C22='KEEP ME'!B84,'KEEP ME'!E84,IF(C22='KEEP ME'!B85,'KEEP ME'!E85,IF(C22='KEEP ME'!B86,'KEEP ME'!E86,IF(C22='KEEP ME'!B87,'KEEP ME'!E87,IF(C22='KEEP ME'!B88,'KEEP ME'!E88,IF(C22='KEEP ME'!B89,'KEEP ME'!E89,IF(C22='KEEP ME'!B90,'KEEP ME'!E90,IF(C22='KEEP ME'!B91,'KEEP ME'!E91,IF(C22='KEEP ME'!B92,'KEEP ME'!E92,IF(C22='KEEP ME'!B93,'KEEP ME'!E93,IF(C22='KEEP ME'!B94,'KEEP ME'!E94,IF(C22='KEEP ME'!B95,'KEEP ME'!E95,IF(C22='KEEP ME'!B96,'KEEP ME'!E96,IF(C22='KEEP ME'!B97,'KEEP ME'!E97,IF(C22='KEEP ME'!B98,'KEEP ME'!E98,IF(C22='KEEP ME'!B99,'KEEP ME'!E99,IF(C22='KEEP ME'!B100,'KEEP ME'!E100,IF(C22='KEEP ME'!B101,'KEEP ME'!E101,IF(C22='KEEP ME'!B102,'KEEP ME'!E102,IF(C22='KEEP ME'!B103,'KEEP ME'!E103,IF(C22='KEEP ME'!B104,'KEEP ME'!E104,IF(C22='KEEP ME'!B105,'KEEP ME'!E105,IF(C22='KEEP ME'!B106,'KEEP ME'!E106,IF(C22='KEEP ME'!B107,'KEEP ME'!E107,IF(C22='KEEP ME'!B108,'KEEP ME'!E108,IF(C22='KEEP ME'!B109,'KEEP ME'!E109,IF(C22='KEEP ME'!B110,'KEEP ME'!E110,IF(C22='KEEP ME'!B111,'KEEP ME'!E111,IF(C22='KEEP ME'!B112,'KEEP ME'!E112,IF(C22='KEEP ME'!B113,'KEEP ME'!E113,IF(C22='KEEP ME'!B114,'KEEP ME'!E114,IF(C22='KEEP ME'!B115,'KEEP ME'!E115,IF(C22='KEEP ME'!B116,'KEEP ME'!E116,IF(C22='KEEP ME'!B117,'KEEP ME'!E117,IF(C22='KEEP ME'!B118,'KEEP ME'!E118,IF(C22='KEEP ME'!B119,'KEEP ME'!E119,IF(C22='KEEP ME'!B120,'KEEP ME'!E120,IF(C22='KEEP ME'!B121,'KEEP ME'!E121,IF(C22='KEEP ME'!B122,'KEEP ME'!E122,IF(C22='KEEP ME'!B123,'KEEP ME'!E123,IF(C22='KEEP ME'!B124,'KEEP ME'!E124,IF(C22='KEEP ME'!B125,'KEEP ME'!E125,IF(C22='KEEP ME'!B126,'KEEP ME'!E126,IF(C22='KEEP ME'!B127,'KEEP ME'!E127,IF(C22='KEEP ME'!B128,'KEEP ME'!E128,""))))))))))))))))))))))))))))))))))))))))))))))))))))))))))))</f>
        <v>0</v>
      </c>
      <c r="S22" s="8">
        <f>IF(C22='KEEP ME'!B129,'KEEP ME'!E129,IF(C22='KEEP ME'!B130,'KEEP ME'!E130,IF(C22='KEEP ME'!B131,'KEEP ME'!E131,IF(C22='KEEP ME'!B132,'KEEP ME'!E132,IF(C22='KEEP ME'!B133,'KEEP ME'!E133,IF(C22='KEEP ME'!B134,'KEEP ME'!E134,IF(C22='KEEP ME'!B135,'KEEP ME'!E135,IF(C22='KEEP ME'!B136,'KEEP ME'!E136,IF(C22='KEEP ME'!B137,'KEEP ME'!E137,IF(C22='KEEP ME'!B138,'KEEP ME'!E138,IF(C22='KEEP ME'!B139,'KEEP ME'!E139,IF(C22='KEEP ME'!B140,'KEEP ME'!E140,IF(C22='KEEP ME'!B141,'KEEP ME'!E141,IF(C22='KEEP ME'!B142,'KEEP ME'!E142,IF(C22='KEEP ME'!B143,'KEEP ME'!E143,IF(C22='KEEP ME'!B144,'KEEP ME'!E144,IF(C22='KEEP ME'!B145,'KEEP ME'!E145,IF(C22='KEEP ME'!B146,'KEEP ME'!E146,IF(C22='KEEP ME'!B147,'KEEP ME'!E147,IF(C22='KEEP ME'!B148,'KEEP ME'!E148,IF(C22='KEEP ME'!B149,'KEEP ME'!E149,IF(C22='KEEP ME'!B150,'KEEP ME'!E150,IF(C22='KEEP ME'!B151,'KEEP ME'!E151,IF(C22='KEEP ME'!B152,'KEEP ME'!E152,IF(C22='KEEP ME'!B153,'KEEP ME'!E153,IF(C22='KEEP ME'!B154,'KEEP ME'!E154,IF(C22='KEEP ME'!B155,'KEEP ME'!E155,IF(C22='KEEP ME'!B156,'KEEP ME'!E156,IF(C22='KEEP ME'!B157,'KEEP ME'!E157,IF(C22='KEEP ME'!B158,'KEEP ME'!E158,IF(C22='KEEP ME'!B159,'KEEP ME'!E159,IF(C22='KEEP ME'!B160,'KEEP ME'!E160,IF(C22='KEEP ME'!B161,'KEEP ME'!E161,IF(C22='KEEP ME'!B162,'KEEP ME'!E162,IF(C22='KEEP ME'!B163,'KEEP ME'!E163,IF(C22='KEEP ME'!B164,'KEEP ME'!E164,IF(C22='KEEP ME'!B165,'KEEP ME'!E165,IF(C22='KEEP ME'!B166,'KEEP ME'!E166,IF(C22='KEEP ME'!B167,'KEEP ME'!E167,IF(C22='KEEP ME'!B168,'KEEP ME'!E168,IF(C22='KEEP ME'!B169,'KEEP ME'!E169,IF(C22='KEEP ME'!B170,'KEEP ME'!E170,IF(C22='KEEP ME'!B171,'KEEP ME'!E171,IF(C22='KEEP ME'!B172,'KEEP ME'!E172,IF(C22='KEEP ME'!B173,'KEEP ME'!E173,IF(C22='KEEP ME'!B174,'KEEP ME'!E174,IF(C22='KEEP ME'!B175,'KEEP ME'!E175,IF(C22='KEEP ME'!B176,'KEEP ME'!E176,IF(C22='KEEP ME'!B177,'KEEP ME'!E177,IF(C22='KEEP ME'!B178,'KEEP ME'!E178,IF(C22='KEEP ME'!B179,'KEEP ME'!E179,IF(C22='KEEP ME'!B180,'KEEP ME'!E180,IF(C22='KEEP ME'!B181,'KEEP ME'!E181,IF(C22='KEEP ME'!B182,'KEEP ME'!E182,IF(C22='KEEP ME'!B183,'KEEP ME'!E183,IF(C22='KEEP ME'!B184,'KEEP ME'!E184,IF(C22='KEEP ME'!B185,'KEEP ME'!E185,IF(C22='KEEP ME'!B186,'KEEP ME'!E186,IF(C22='KEEP ME'!B187,'KEEP ME'!E187,IF(C22='KEEP ME'!B188,'KEEP ME'!E188,""))))))))))))))))))))))))))))))))))))))))))))))))))))))))))))</f>
        <v>0</v>
      </c>
      <c r="T22" s="7">
        <f t="shared" si="2"/>
        <v>0</v>
      </c>
      <c r="U22" s="4"/>
      <c r="V22" s="4"/>
    </row>
    <row r="23" spans="1:22" ht="30" customHeight="1" thickBot="1" x14ac:dyDescent="0.3">
      <c r="A23" s="17"/>
      <c r="B23" s="35" t="s">
        <v>155</v>
      </c>
      <c r="C23" s="37"/>
      <c r="D23" s="38"/>
      <c r="E23" s="38"/>
      <c r="F23" s="38"/>
      <c r="G23" s="38"/>
      <c r="H23" s="38"/>
      <c r="I23" s="38"/>
      <c r="J23" s="39" t="str">
        <f t="shared" si="0"/>
        <v/>
      </c>
      <c r="K23" s="41"/>
      <c r="L23" s="40" t="str">
        <f>IF(C23="","",IF(I11="EmeraldJT1",(J23-1.2)/1.2,IF(I11="EternityAB1",(J23-1.2)/1.2,IF(I11="SALE 01201",(((J23-1.2)/1.2)*1.1),"None"))))</f>
        <v/>
      </c>
      <c r="M23" s="41" t="str">
        <f t="shared" si="1"/>
        <v/>
      </c>
      <c r="N23" s="38"/>
      <c r="O23" s="18"/>
      <c r="P23" s="19"/>
      <c r="Q23" s="8">
        <f>IF(C23='KEEP ME'!B8,'KEEP ME'!E8,IF(C23='KEEP ME'!B9,'KEEP ME'!E9,IF(C23='KEEP ME'!B10,'KEEP ME'!E10,IF(C23='KEEP ME'!B11,'KEEP ME'!E11,IF(C23='KEEP ME'!B12,'KEEP ME'!E12,IF(C23='KEEP ME'!B13,'KEEP ME'!E13,IF(C23='KEEP ME'!B14,'KEEP ME'!E14,IF(C23='KEEP ME'!B15,'KEEP ME'!E15,IF(C23='KEEP ME'!B16,'KEEP ME'!E16,IF(C23='KEEP ME'!B17,'KEEP ME'!E17,IF(C23='KEEP ME'!B18,'KEEP ME'!E18,IF(C23='KEEP ME'!B19,'KEEP ME'!E19,IF(C23='KEEP ME'!B20,'KEEP ME'!E20,IF(C23='KEEP ME'!B21,'KEEP ME'!E21,IF(C23='KEEP ME'!B22,'KEEP ME'!E22,IF(C23='KEEP ME'!B23,'KEEP ME'!E23,IF(C23='KEEP ME'!B24,'KEEP ME'!E24,IF(C23='KEEP ME'!B25,'KEEP ME'!E25,IF(C23='KEEP ME'!B26,'KEEP ME'!E26,IF(C23='KEEP ME'!B27,'KEEP ME'!E27,IF(C23='KEEP ME'!B28,'KEEP ME'!E28,IF(C23='KEEP ME'!B29,'KEEP ME'!E29,IF(C23='KEEP ME'!B30,'KEEP ME'!E30,IF(C23='KEEP ME'!B31,'KEEP ME'!E31,IF(C23='KEEP ME'!B32,'KEEP ME'!E32,IF(C23='KEEP ME'!B33,'KEEP ME'!E33,IF(C23='KEEP ME'!B34,'KEEP ME'!E34,IF(C23='KEEP ME'!B35,'KEEP ME'!E35,IF(C23='KEEP ME'!B36,'KEEP ME'!E36,IF(C23='KEEP ME'!B37,'KEEP ME'!E37,IF(C23='KEEP ME'!B38,'KEEP ME'!E38,IF(C23='KEEP ME'!B39,'KEEP ME'!E39,IF(C23='KEEP ME'!B40,'KEEP ME'!E40,IF(C23='KEEP ME'!B41,'KEEP ME'!E41,IF(C23='KEEP ME'!B42,'KEEP ME'!E42,IF(C23='KEEP ME'!B43,'KEEP ME'!E43,IF(C23='KEEP ME'!B44,'KEEP ME'!E44,IF(C23='KEEP ME'!B45,'KEEP ME'!E45,IF(C23='KEEP ME'!B46,'KEEP ME'!E46,IF(C23='KEEP ME'!B47,'KEEP ME'!E47,IF(C23='KEEP ME'!B48,'KEEP ME'!E48,IF(C23='KEEP ME'!B49,'KEEP ME'!E49,IF(C23='KEEP ME'!B50,'KEEP ME'!E50,IF(C23='KEEP ME'!B51,'KEEP ME'!E51,IF(C23='KEEP ME'!B52,'KEEP ME'!E52,IF(C23='KEEP ME'!B53,'KEEP ME'!E53,IF(C23='KEEP ME'!B54,'KEEP ME'!E54,IF(C23='KEEP ME'!B55,'KEEP ME'!E55,IF(C23='KEEP ME'!B56,'KEEP ME'!E56,IF(C23='KEEP ME'!B57,'KEEP ME'!E57,IF(C23='KEEP ME'!B58,'KEEP ME'!E58,IF(C23='KEEP ME'!B59,'KEEP ME'!E59,IF(C23='KEEP ME'!B60,'KEEP ME'!E60,IF(C23='KEEP ME'!B61,'KEEP ME'!E61,IF(C23='KEEP ME'!B62,'KEEP ME'!E62,IF(C23='KEEP ME'!B63,'KEEP ME'!E63,IF(C23='KEEP ME'!B64,'KEEP ME'!E64,IF(C23='KEEP ME'!B65,'KEEP ME'!E65,IF(C23='KEEP ME'!B66,'KEEP ME'!E66,IF(C23='KEEP ME'!B67,'KEEP ME'!E67,IF(C23='KEEP ME'!B68,'KEEP ME'!E68,"")))))))))))))))))))))))))))))))))))))))))))))))))))))))))))))</f>
        <v>0</v>
      </c>
      <c r="R23" s="8">
        <f>IF(C23='KEEP ME'!B69,'KEEP ME'!E69,IF(C23='KEEP ME'!B70,'KEEP ME'!E70,IF(C23='KEEP ME'!B71,'KEEP ME'!E71,IF(C23='KEEP ME'!B72,'KEEP ME'!E72,IF(C23='KEEP ME'!B73,'KEEP ME'!E73,IF(C23='KEEP ME'!B74,'KEEP ME'!E74,IF(C23='KEEP ME'!B75,'KEEP ME'!E75,IF(C23='KEEP ME'!B76,'KEEP ME'!E76,IF(C23='KEEP ME'!B77,'KEEP ME'!E77,IF(C23='KEEP ME'!B78,'KEEP ME'!E78,IF(C23='KEEP ME'!B79,'KEEP ME'!E79,IF(C23='KEEP ME'!B80,'KEEP ME'!E80,IF(C23='KEEP ME'!B81,'KEEP ME'!E81,IF(C23='KEEP ME'!B82,'KEEP ME'!E82,IF(C23='KEEP ME'!B83,'KEEP ME'!E83,IF(C23='KEEP ME'!B84,'KEEP ME'!E84,IF(C23='KEEP ME'!B85,'KEEP ME'!E85,IF(C23='KEEP ME'!B86,'KEEP ME'!E86,IF(C23='KEEP ME'!B87,'KEEP ME'!E87,IF(C23='KEEP ME'!B88,'KEEP ME'!E88,IF(C23='KEEP ME'!B89,'KEEP ME'!E89,IF(C23='KEEP ME'!B90,'KEEP ME'!E90,IF(C23='KEEP ME'!B91,'KEEP ME'!E91,IF(C23='KEEP ME'!B92,'KEEP ME'!E92,IF(C23='KEEP ME'!B93,'KEEP ME'!E93,IF(C23='KEEP ME'!B94,'KEEP ME'!E94,IF(C23='KEEP ME'!B95,'KEEP ME'!E95,IF(C23='KEEP ME'!B96,'KEEP ME'!E96,IF(C23='KEEP ME'!B97,'KEEP ME'!E97,IF(C23='KEEP ME'!B98,'KEEP ME'!E98,IF(C23='KEEP ME'!B99,'KEEP ME'!E99,IF(C23='KEEP ME'!B100,'KEEP ME'!E100,IF(C23='KEEP ME'!B101,'KEEP ME'!E101,IF(C23='KEEP ME'!B102,'KEEP ME'!E102,IF(C23='KEEP ME'!B103,'KEEP ME'!E103,IF(C23='KEEP ME'!B104,'KEEP ME'!E104,IF(C23='KEEP ME'!B105,'KEEP ME'!E105,IF(C23='KEEP ME'!B106,'KEEP ME'!E106,IF(C23='KEEP ME'!B107,'KEEP ME'!E107,IF(C23='KEEP ME'!B108,'KEEP ME'!E108,IF(C23='KEEP ME'!B109,'KEEP ME'!E109,IF(C23='KEEP ME'!B110,'KEEP ME'!E110,IF(C23='KEEP ME'!B111,'KEEP ME'!E111,IF(C23='KEEP ME'!B112,'KEEP ME'!E112,IF(C23='KEEP ME'!B113,'KEEP ME'!E113,IF(C23='KEEP ME'!B114,'KEEP ME'!E114,IF(C23='KEEP ME'!B115,'KEEP ME'!E115,IF(C23='KEEP ME'!B116,'KEEP ME'!E116,IF(C23='KEEP ME'!B117,'KEEP ME'!E117,IF(C23='KEEP ME'!B118,'KEEP ME'!E118,IF(C23='KEEP ME'!B119,'KEEP ME'!E119,IF(C23='KEEP ME'!B120,'KEEP ME'!E120,IF(C23='KEEP ME'!B121,'KEEP ME'!E121,IF(C23='KEEP ME'!B122,'KEEP ME'!E122,IF(C23='KEEP ME'!B123,'KEEP ME'!E123,IF(C23='KEEP ME'!B124,'KEEP ME'!E124,IF(C23='KEEP ME'!B125,'KEEP ME'!E125,IF(C23='KEEP ME'!B126,'KEEP ME'!E126,IF(C23='KEEP ME'!B127,'KEEP ME'!E127,IF(C23='KEEP ME'!B128,'KEEP ME'!E128,""))))))))))))))))))))))))))))))))))))))))))))))))))))))))))))</f>
        <v>0</v>
      </c>
      <c r="S23" s="8">
        <f>IF(C23='KEEP ME'!B129,'KEEP ME'!E129,IF(C23='KEEP ME'!B130,'KEEP ME'!E130,IF(C23='KEEP ME'!B131,'KEEP ME'!E131,IF(C23='KEEP ME'!B132,'KEEP ME'!E132,IF(C23='KEEP ME'!B133,'KEEP ME'!E133,IF(C23='KEEP ME'!B134,'KEEP ME'!E134,IF(C23='KEEP ME'!B135,'KEEP ME'!E135,IF(C23='KEEP ME'!B136,'KEEP ME'!E136,IF(C23='KEEP ME'!B137,'KEEP ME'!E137,IF(C23='KEEP ME'!B138,'KEEP ME'!E138,IF(C23='KEEP ME'!B139,'KEEP ME'!E139,IF(C23='KEEP ME'!B140,'KEEP ME'!E140,IF(C23='KEEP ME'!B141,'KEEP ME'!E141,IF(C23='KEEP ME'!B142,'KEEP ME'!E142,IF(C23='KEEP ME'!B143,'KEEP ME'!E143,IF(C23='KEEP ME'!B144,'KEEP ME'!E144,IF(C23='KEEP ME'!B145,'KEEP ME'!E145,IF(C23='KEEP ME'!B146,'KEEP ME'!E146,IF(C23='KEEP ME'!B147,'KEEP ME'!E147,IF(C23='KEEP ME'!B148,'KEEP ME'!E148,IF(C23='KEEP ME'!B149,'KEEP ME'!E149,IF(C23='KEEP ME'!B150,'KEEP ME'!E150,IF(C23='KEEP ME'!B151,'KEEP ME'!E151,IF(C23='KEEP ME'!B152,'KEEP ME'!E152,IF(C23='KEEP ME'!B153,'KEEP ME'!E153,IF(C23='KEEP ME'!B154,'KEEP ME'!E154,IF(C23='KEEP ME'!B155,'KEEP ME'!E155,IF(C23='KEEP ME'!B156,'KEEP ME'!E156,IF(C23='KEEP ME'!B157,'KEEP ME'!E157,IF(C23='KEEP ME'!B158,'KEEP ME'!E158,IF(C23='KEEP ME'!B159,'KEEP ME'!E159,IF(C23='KEEP ME'!B160,'KEEP ME'!E160,IF(C23='KEEP ME'!B161,'KEEP ME'!E161,IF(C23='KEEP ME'!B162,'KEEP ME'!E162,IF(C23='KEEP ME'!B163,'KEEP ME'!E163,IF(C23='KEEP ME'!B164,'KEEP ME'!E164,IF(C23='KEEP ME'!B165,'KEEP ME'!E165,IF(C23='KEEP ME'!B166,'KEEP ME'!E166,IF(C23='KEEP ME'!B167,'KEEP ME'!E167,IF(C23='KEEP ME'!B168,'KEEP ME'!E168,IF(C23='KEEP ME'!B169,'KEEP ME'!E169,IF(C23='KEEP ME'!B170,'KEEP ME'!E170,IF(C23='KEEP ME'!B171,'KEEP ME'!E171,IF(C23='KEEP ME'!B172,'KEEP ME'!E172,IF(C23='KEEP ME'!B173,'KEEP ME'!E173,IF(C23='KEEP ME'!B174,'KEEP ME'!E174,IF(C23='KEEP ME'!B175,'KEEP ME'!E175,IF(C23='KEEP ME'!B176,'KEEP ME'!E176,IF(C23='KEEP ME'!B177,'KEEP ME'!E177,IF(C23='KEEP ME'!B178,'KEEP ME'!E178,IF(C23='KEEP ME'!B179,'KEEP ME'!E179,IF(C23='KEEP ME'!B180,'KEEP ME'!E180,IF(C23='KEEP ME'!B181,'KEEP ME'!E181,IF(C23='KEEP ME'!B182,'KEEP ME'!E182,IF(C23='KEEP ME'!B183,'KEEP ME'!E183,IF(C23='KEEP ME'!B184,'KEEP ME'!E184,IF(C23='KEEP ME'!B185,'KEEP ME'!E185,IF(C23='KEEP ME'!B186,'KEEP ME'!E186,IF(C23='KEEP ME'!B187,'KEEP ME'!E187,IF(C23='KEEP ME'!B188,'KEEP ME'!E188,""))))))))))))))))))))))))))))))))))))))))))))))))))))))))))))</f>
        <v>0</v>
      </c>
      <c r="T23" s="7">
        <f t="shared" si="2"/>
        <v>0</v>
      </c>
      <c r="U23" s="4"/>
      <c r="V23" s="4"/>
    </row>
    <row r="24" spans="1:22" ht="30" customHeight="1" thickBot="1" x14ac:dyDescent="0.3">
      <c r="A24" s="17"/>
      <c r="B24" s="35" t="s">
        <v>156</v>
      </c>
      <c r="C24" s="37"/>
      <c r="D24" s="38"/>
      <c r="E24" s="38"/>
      <c r="F24" s="38"/>
      <c r="G24" s="38"/>
      <c r="H24" s="38"/>
      <c r="I24" s="38"/>
      <c r="J24" s="39" t="str">
        <f t="shared" si="0"/>
        <v/>
      </c>
      <c r="K24" s="41"/>
      <c r="L24" s="40" t="str">
        <f>IF(C24="","",IF(I11="EmeraldJT1",(J24-1.2)/1.2,IF(I11="EternityAB1",(J24-1.2)/1.2,IF(I11="SALE 01201",(((J24-1.2)/1.2)*1.1),"None"))))</f>
        <v/>
      </c>
      <c r="M24" s="41" t="str">
        <f t="shared" si="1"/>
        <v/>
      </c>
      <c r="N24" s="38"/>
      <c r="O24" s="18"/>
      <c r="P24" s="19"/>
      <c r="Q24" s="8">
        <f>IF(C24='KEEP ME'!B8,'KEEP ME'!E8,IF(C24='KEEP ME'!B9,'KEEP ME'!E9,IF(C24='KEEP ME'!B10,'KEEP ME'!E10,IF(C24='KEEP ME'!B11,'KEEP ME'!E11,IF(C24='KEEP ME'!B12,'KEEP ME'!E12,IF(C24='KEEP ME'!B13,'KEEP ME'!E13,IF(C24='KEEP ME'!B14,'KEEP ME'!E14,IF(C24='KEEP ME'!B15,'KEEP ME'!E15,IF(C24='KEEP ME'!B16,'KEEP ME'!E16,IF(C24='KEEP ME'!B17,'KEEP ME'!E17,IF(C24='KEEP ME'!B18,'KEEP ME'!E18,IF(C24='KEEP ME'!B19,'KEEP ME'!E19,IF(C24='KEEP ME'!B20,'KEEP ME'!E20,IF(C24='KEEP ME'!B21,'KEEP ME'!E21,IF(C24='KEEP ME'!B22,'KEEP ME'!E22,IF(C24='KEEP ME'!B23,'KEEP ME'!E23,IF(C24='KEEP ME'!B24,'KEEP ME'!E24,IF(C24='KEEP ME'!B25,'KEEP ME'!E25,IF(C24='KEEP ME'!B26,'KEEP ME'!E26,IF(C24='KEEP ME'!B27,'KEEP ME'!E27,IF(C24='KEEP ME'!B28,'KEEP ME'!E28,IF(C24='KEEP ME'!B29,'KEEP ME'!E29,IF(C24='KEEP ME'!B30,'KEEP ME'!E30,IF(C24='KEEP ME'!B31,'KEEP ME'!E31,IF(C24='KEEP ME'!B32,'KEEP ME'!E32,IF(C24='KEEP ME'!B33,'KEEP ME'!E33,IF(C24='KEEP ME'!B34,'KEEP ME'!E34,IF(C24='KEEP ME'!B35,'KEEP ME'!E35,IF(C24='KEEP ME'!B36,'KEEP ME'!E36,IF(C24='KEEP ME'!B37,'KEEP ME'!E37,IF(C24='KEEP ME'!B38,'KEEP ME'!E38,IF(C24='KEEP ME'!B39,'KEEP ME'!E39,IF(C24='KEEP ME'!B40,'KEEP ME'!E40,IF(C24='KEEP ME'!B41,'KEEP ME'!E41,IF(C24='KEEP ME'!B42,'KEEP ME'!E42,IF(C24='KEEP ME'!B43,'KEEP ME'!E43,IF(C24='KEEP ME'!B44,'KEEP ME'!E44,IF(C24='KEEP ME'!B45,'KEEP ME'!E45,IF(C24='KEEP ME'!B46,'KEEP ME'!E46,IF(C24='KEEP ME'!B47,'KEEP ME'!E47,IF(C24='KEEP ME'!B48,'KEEP ME'!E48,IF(C24='KEEP ME'!B49,'KEEP ME'!E49,IF(C24='KEEP ME'!B50,'KEEP ME'!E50,IF(C24='KEEP ME'!B51,'KEEP ME'!E51,IF(C24='KEEP ME'!B52,'KEEP ME'!E52,IF(C24='KEEP ME'!B53,'KEEP ME'!E53,IF(C24='KEEP ME'!B54,'KEEP ME'!E54,IF(C24='KEEP ME'!B55,'KEEP ME'!E55,IF(C24='KEEP ME'!B56,'KEEP ME'!E56,IF(C24='KEEP ME'!B57,'KEEP ME'!E57,IF(C24='KEEP ME'!B58,'KEEP ME'!E58,IF(C24='KEEP ME'!B59,'KEEP ME'!E59,IF(C24='KEEP ME'!B60,'KEEP ME'!E60,IF(C24='KEEP ME'!B61,'KEEP ME'!E61,IF(C24='KEEP ME'!B62,'KEEP ME'!E62,IF(C24='KEEP ME'!B63,'KEEP ME'!E63,IF(C24='KEEP ME'!B64,'KEEP ME'!E64,IF(C24='KEEP ME'!B65,'KEEP ME'!E65,IF(C24='KEEP ME'!B66,'KEEP ME'!E66,IF(C24='KEEP ME'!B67,'KEEP ME'!E67,IF(C24='KEEP ME'!B68,'KEEP ME'!E68,"")))))))))))))))))))))))))))))))))))))))))))))))))))))))))))))</f>
        <v>0</v>
      </c>
      <c r="R24" s="8">
        <f>IF(C24='KEEP ME'!B69,'KEEP ME'!E69,IF(C24='KEEP ME'!B70,'KEEP ME'!E70,IF(C24='KEEP ME'!B71,'KEEP ME'!E71,IF(C24='KEEP ME'!B72,'KEEP ME'!E72,IF(C24='KEEP ME'!B73,'KEEP ME'!E73,IF(C24='KEEP ME'!B74,'KEEP ME'!E74,IF(C24='KEEP ME'!B75,'KEEP ME'!E75,IF(C24='KEEP ME'!B76,'KEEP ME'!E76,IF(C24='KEEP ME'!B77,'KEEP ME'!E77,IF(C24='KEEP ME'!B78,'KEEP ME'!E78,IF(C24='KEEP ME'!B79,'KEEP ME'!E79,IF(C24='KEEP ME'!B80,'KEEP ME'!E80,IF(C24='KEEP ME'!B81,'KEEP ME'!E81,IF(C24='KEEP ME'!B82,'KEEP ME'!E82,IF(C24='KEEP ME'!B83,'KEEP ME'!E83,IF(C24='KEEP ME'!B84,'KEEP ME'!E84,IF(C24='KEEP ME'!B85,'KEEP ME'!E85,IF(C24='KEEP ME'!B86,'KEEP ME'!E86,IF(C24='KEEP ME'!B87,'KEEP ME'!E87,IF(C24='KEEP ME'!B88,'KEEP ME'!E88,IF(C24='KEEP ME'!B89,'KEEP ME'!E89,IF(C24='KEEP ME'!B90,'KEEP ME'!E90,IF(C24='KEEP ME'!B91,'KEEP ME'!E91,IF(C24='KEEP ME'!B92,'KEEP ME'!E92,IF(C24='KEEP ME'!B93,'KEEP ME'!E93,IF(C24='KEEP ME'!B94,'KEEP ME'!E94,IF(C24='KEEP ME'!B95,'KEEP ME'!E95,IF(C24='KEEP ME'!B96,'KEEP ME'!E96,IF(C24='KEEP ME'!B97,'KEEP ME'!E97,IF(C24='KEEP ME'!B98,'KEEP ME'!E98,IF(C24='KEEP ME'!B99,'KEEP ME'!E99,IF(C24='KEEP ME'!B100,'KEEP ME'!E100,IF(C24='KEEP ME'!B101,'KEEP ME'!E101,IF(C24='KEEP ME'!B102,'KEEP ME'!E102,IF(C24='KEEP ME'!B103,'KEEP ME'!E103,IF(C24='KEEP ME'!B104,'KEEP ME'!E104,IF(C24='KEEP ME'!B105,'KEEP ME'!E105,IF(C24='KEEP ME'!B106,'KEEP ME'!E106,IF(C24='KEEP ME'!B107,'KEEP ME'!E107,IF(C24='KEEP ME'!B108,'KEEP ME'!E108,IF(C24='KEEP ME'!B109,'KEEP ME'!E109,IF(C24='KEEP ME'!B110,'KEEP ME'!E110,IF(C24='KEEP ME'!B111,'KEEP ME'!E111,IF(C24='KEEP ME'!B112,'KEEP ME'!E112,IF(C24='KEEP ME'!B113,'KEEP ME'!E113,IF(C24='KEEP ME'!B114,'KEEP ME'!E114,IF(C24='KEEP ME'!B115,'KEEP ME'!E115,IF(C24='KEEP ME'!B116,'KEEP ME'!E116,IF(C24='KEEP ME'!B117,'KEEP ME'!E117,IF(C24='KEEP ME'!B118,'KEEP ME'!E118,IF(C24='KEEP ME'!B119,'KEEP ME'!E119,IF(C24='KEEP ME'!B120,'KEEP ME'!E120,IF(C24='KEEP ME'!B121,'KEEP ME'!E121,IF(C24='KEEP ME'!B122,'KEEP ME'!E122,IF(C24='KEEP ME'!B123,'KEEP ME'!E123,IF(C24='KEEP ME'!B124,'KEEP ME'!E124,IF(C24='KEEP ME'!B125,'KEEP ME'!E125,IF(C24='KEEP ME'!B126,'KEEP ME'!E126,IF(C24='KEEP ME'!B127,'KEEP ME'!E127,IF(C24='KEEP ME'!B128,'KEEP ME'!E128,""))))))))))))))))))))))))))))))))))))))))))))))))))))))))))))</f>
        <v>0</v>
      </c>
      <c r="S24" s="8">
        <f>IF(C24='KEEP ME'!B129,'KEEP ME'!E129,IF(C24='KEEP ME'!B130,'KEEP ME'!E130,IF(C24='KEEP ME'!B131,'KEEP ME'!E131,IF(C24='KEEP ME'!B132,'KEEP ME'!E132,IF(C24='KEEP ME'!B133,'KEEP ME'!E133,IF(C24='KEEP ME'!B134,'KEEP ME'!E134,IF(C24='KEEP ME'!B135,'KEEP ME'!E135,IF(C24='KEEP ME'!B136,'KEEP ME'!E136,IF(C24='KEEP ME'!B137,'KEEP ME'!E137,IF(C24='KEEP ME'!B138,'KEEP ME'!E138,IF(C24='KEEP ME'!B139,'KEEP ME'!E139,IF(C24='KEEP ME'!B140,'KEEP ME'!E140,IF(C24='KEEP ME'!B141,'KEEP ME'!E141,IF(C24='KEEP ME'!B142,'KEEP ME'!E142,IF(C24='KEEP ME'!B143,'KEEP ME'!E143,IF(C24='KEEP ME'!B144,'KEEP ME'!E144,IF(C24='KEEP ME'!B145,'KEEP ME'!E145,IF(C24='KEEP ME'!B146,'KEEP ME'!E146,IF(C24='KEEP ME'!B147,'KEEP ME'!E147,IF(C24='KEEP ME'!B148,'KEEP ME'!E148,IF(C24='KEEP ME'!B149,'KEEP ME'!E149,IF(C24='KEEP ME'!B150,'KEEP ME'!E150,IF(C24='KEEP ME'!B151,'KEEP ME'!E151,IF(C24='KEEP ME'!B152,'KEEP ME'!E152,IF(C24='KEEP ME'!B153,'KEEP ME'!E153,IF(C24='KEEP ME'!B154,'KEEP ME'!E154,IF(C24='KEEP ME'!B155,'KEEP ME'!E155,IF(C24='KEEP ME'!B156,'KEEP ME'!E156,IF(C24='KEEP ME'!B157,'KEEP ME'!E157,IF(C24='KEEP ME'!B158,'KEEP ME'!E158,IF(C24='KEEP ME'!B159,'KEEP ME'!E159,IF(C24='KEEP ME'!B160,'KEEP ME'!E160,IF(C24='KEEP ME'!B161,'KEEP ME'!E161,IF(C24='KEEP ME'!B162,'KEEP ME'!E162,IF(C24='KEEP ME'!B163,'KEEP ME'!E163,IF(C24='KEEP ME'!B164,'KEEP ME'!E164,IF(C24='KEEP ME'!B165,'KEEP ME'!E165,IF(C24='KEEP ME'!B166,'KEEP ME'!E166,IF(C24='KEEP ME'!B167,'KEEP ME'!E167,IF(C24='KEEP ME'!B168,'KEEP ME'!E168,IF(C24='KEEP ME'!B169,'KEEP ME'!E169,IF(C24='KEEP ME'!B170,'KEEP ME'!E170,IF(C24='KEEP ME'!B171,'KEEP ME'!E171,IF(C24='KEEP ME'!B172,'KEEP ME'!E172,IF(C24='KEEP ME'!B173,'KEEP ME'!E173,IF(C24='KEEP ME'!B174,'KEEP ME'!E174,IF(C24='KEEP ME'!B175,'KEEP ME'!E175,IF(C24='KEEP ME'!B176,'KEEP ME'!E176,IF(C24='KEEP ME'!B177,'KEEP ME'!E177,IF(C24='KEEP ME'!B178,'KEEP ME'!E178,IF(C24='KEEP ME'!B179,'KEEP ME'!E179,IF(C24='KEEP ME'!B180,'KEEP ME'!E180,IF(C24='KEEP ME'!B181,'KEEP ME'!E181,IF(C24='KEEP ME'!B182,'KEEP ME'!E182,IF(C24='KEEP ME'!B183,'KEEP ME'!E183,IF(C24='KEEP ME'!B184,'KEEP ME'!E184,IF(C24='KEEP ME'!B185,'KEEP ME'!E185,IF(C24='KEEP ME'!B186,'KEEP ME'!E186,IF(C24='KEEP ME'!B187,'KEEP ME'!E187,IF(C24='KEEP ME'!B188,'KEEP ME'!E188,""))))))))))))))))))))))))))))))))))))))))))))))))))))))))))))</f>
        <v>0</v>
      </c>
      <c r="T24" s="7">
        <f t="shared" si="2"/>
        <v>0</v>
      </c>
      <c r="U24" s="4"/>
      <c r="V24" s="4"/>
    </row>
    <row r="25" spans="1:22" ht="30" customHeight="1" thickBot="1" x14ac:dyDescent="0.3">
      <c r="A25" s="17"/>
      <c r="B25" s="35" t="s">
        <v>157</v>
      </c>
      <c r="C25" s="37"/>
      <c r="D25" s="38"/>
      <c r="E25" s="38"/>
      <c r="F25" s="38"/>
      <c r="G25" s="38"/>
      <c r="H25" s="38"/>
      <c r="I25" s="38"/>
      <c r="J25" s="39" t="str">
        <f t="shared" si="0"/>
        <v/>
      </c>
      <c r="K25" s="41"/>
      <c r="L25" s="40" t="str">
        <f>IF(C25="","",IF(I11="EmeraldJT1",(J25-1.2)/1.2,IF(I11="EternityAB1",(J25-1.2)/1.2,IF(I11="SALE 01201",(((J25-1.2)/1.2)*1.1),"None"))))</f>
        <v/>
      </c>
      <c r="M25" s="41" t="str">
        <f t="shared" si="1"/>
        <v/>
      </c>
      <c r="N25" s="38"/>
      <c r="O25" s="18"/>
      <c r="P25" s="19"/>
      <c r="Q25" s="8">
        <f>IF(C25='KEEP ME'!B8,'KEEP ME'!E8,IF(C25='KEEP ME'!B9,'KEEP ME'!E9,IF(C25='KEEP ME'!B10,'KEEP ME'!E10,IF(C25='KEEP ME'!B11,'KEEP ME'!E11,IF(C25='KEEP ME'!B12,'KEEP ME'!E12,IF(C25='KEEP ME'!B13,'KEEP ME'!E13,IF(C25='KEEP ME'!B14,'KEEP ME'!E14,IF(C25='KEEP ME'!B15,'KEEP ME'!E15,IF(C25='KEEP ME'!B16,'KEEP ME'!E16,IF(C25='KEEP ME'!B17,'KEEP ME'!E17,IF(C25='KEEP ME'!B18,'KEEP ME'!E18,IF(C25='KEEP ME'!B19,'KEEP ME'!E19,IF(C25='KEEP ME'!B20,'KEEP ME'!E20,IF(C25='KEEP ME'!B21,'KEEP ME'!E21,IF(C25='KEEP ME'!B22,'KEEP ME'!E22,IF(C25='KEEP ME'!B23,'KEEP ME'!E23,IF(C25='KEEP ME'!B24,'KEEP ME'!E24,IF(C25='KEEP ME'!B25,'KEEP ME'!E25,IF(C25='KEEP ME'!B26,'KEEP ME'!E26,IF(C25='KEEP ME'!B27,'KEEP ME'!E27,IF(C25='KEEP ME'!B28,'KEEP ME'!E28,IF(C25='KEEP ME'!B29,'KEEP ME'!E29,IF(C25='KEEP ME'!B30,'KEEP ME'!E30,IF(C25='KEEP ME'!B31,'KEEP ME'!E31,IF(C25='KEEP ME'!B32,'KEEP ME'!E32,IF(C25='KEEP ME'!B33,'KEEP ME'!E33,IF(C25='KEEP ME'!B34,'KEEP ME'!E34,IF(C25='KEEP ME'!B35,'KEEP ME'!E35,IF(C25='KEEP ME'!B36,'KEEP ME'!E36,IF(C25='KEEP ME'!B37,'KEEP ME'!E37,IF(C25='KEEP ME'!B38,'KEEP ME'!E38,IF(C25='KEEP ME'!B39,'KEEP ME'!E39,IF(C25='KEEP ME'!B40,'KEEP ME'!E40,IF(C25='KEEP ME'!B41,'KEEP ME'!E41,IF(C25='KEEP ME'!B42,'KEEP ME'!E42,IF(C25='KEEP ME'!B43,'KEEP ME'!E43,IF(C25='KEEP ME'!B44,'KEEP ME'!E44,IF(C25='KEEP ME'!B45,'KEEP ME'!E45,IF(C25='KEEP ME'!B46,'KEEP ME'!E46,IF(C25='KEEP ME'!B47,'KEEP ME'!E47,IF(C25='KEEP ME'!B48,'KEEP ME'!E48,IF(C25='KEEP ME'!B49,'KEEP ME'!E49,IF(C25='KEEP ME'!B50,'KEEP ME'!E50,IF(C25='KEEP ME'!B51,'KEEP ME'!E51,IF(C25='KEEP ME'!B52,'KEEP ME'!E52,IF(C25='KEEP ME'!B53,'KEEP ME'!E53,IF(C25='KEEP ME'!B54,'KEEP ME'!E54,IF(C25='KEEP ME'!B55,'KEEP ME'!E55,IF(C25='KEEP ME'!B56,'KEEP ME'!E56,IF(C25='KEEP ME'!B57,'KEEP ME'!E57,IF(C25='KEEP ME'!B58,'KEEP ME'!E58,IF(C25='KEEP ME'!B59,'KEEP ME'!E59,IF(C25='KEEP ME'!B60,'KEEP ME'!E60,IF(C25='KEEP ME'!B61,'KEEP ME'!E61,IF(C25='KEEP ME'!B62,'KEEP ME'!E62,IF(C25='KEEP ME'!B63,'KEEP ME'!E63,IF(C25='KEEP ME'!B64,'KEEP ME'!E64,IF(C25='KEEP ME'!B65,'KEEP ME'!E65,IF(C25='KEEP ME'!B66,'KEEP ME'!E66,IF(C25='KEEP ME'!B67,'KEEP ME'!E67,IF(C25='KEEP ME'!B68,'KEEP ME'!E68,"")))))))))))))))))))))))))))))))))))))))))))))))))))))))))))))</f>
        <v>0</v>
      </c>
      <c r="R25" s="8">
        <f>IF(C25='KEEP ME'!B69,'KEEP ME'!E69,IF(C25='KEEP ME'!B70,'KEEP ME'!E70,IF(C25='KEEP ME'!B71,'KEEP ME'!E71,IF(C25='KEEP ME'!B72,'KEEP ME'!E72,IF(C25='KEEP ME'!B73,'KEEP ME'!E73,IF(C25='KEEP ME'!B74,'KEEP ME'!E74,IF(C25='KEEP ME'!B75,'KEEP ME'!E75,IF(C25='KEEP ME'!B76,'KEEP ME'!E76,IF(C25='KEEP ME'!B77,'KEEP ME'!E77,IF(C25='KEEP ME'!B78,'KEEP ME'!E78,IF(C25='KEEP ME'!B79,'KEEP ME'!E79,IF(C25='KEEP ME'!B80,'KEEP ME'!E80,IF(C25='KEEP ME'!B81,'KEEP ME'!E81,IF(C25='KEEP ME'!B82,'KEEP ME'!E82,IF(C25='KEEP ME'!B83,'KEEP ME'!E83,IF(C25='KEEP ME'!B84,'KEEP ME'!E84,IF(C25='KEEP ME'!B85,'KEEP ME'!E85,IF(C25='KEEP ME'!B86,'KEEP ME'!E86,IF(C25='KEEP ME'!B87,'KEEP ME'!E87,IF(C25='KEEP ME'!B88,'KEEP ME'!E88,IF(C25='KEEP ME'!B89,'KEEP ME'!E89,IF(C25='KEEP ME'!B90,'KEEP ME'!E90,IF(C25='KEEP ME'!B91,'KEEP ME'!E91,IF(C25='KEEP ME'!B92,'KEEP ME'!E92,IF(C25='KEEP ME'!B93,'KEEP ME'!E93,IF(C25='KEEP ME'!B94,'KEEP ME'!E94,IF(C25='KEEP ME'!B95,'KEEP ME'!E95,IF(C25='KEEP ME'!B96,'KEEP ME'!E96,IF(C25='KEEP ME'!B97,'KEEP ME'!E97,IF(C25='KEEP ME'!B98,'KEEP ME'!E98,IF(C25='KEEP ME'!B99,'KEEP ME'!E99,IF(C25='KEEP ME'!B100,'KEEP ME'!E100,IF(C25='KEEP ME'!B101,'KEEP ME'!E101,IF(C25='KEEP ME'!B102,'KEEP ME'!E102,IF(C25='KEEP ME'!B103,'KEEP ME'!E103,IF(C25='KEEP ME'!B104,'KEEP ME'!E104,IF(C25='KEEP ME'!B105,'KEEP ME'!E105,IF(C25='KEEP ME'!B106,'KEEP ME'!E106,IF(C25='KEEP ME'!B107,'KEEP ME'!E107,IF(C25='KEEP ME'!B108,'KEEP ME'!E108,IF(C25='KEEP ME'!B109,'KEEP ME'!E109,IF(C25='KEEP ME'!B110,'KEEP ME'!E110,IF(C25='KEEP ME'!B111,'KEEP ME'!E111,IF(C25='KEEP ME'!B112,'KEEP ME'!E112,IF(C25='KEEP ME'!B113,'KEEP ME'!E113,IF(C25='KEEP ME'!B114,'KEEP ME'!E114,IF(C25='KEEP ME'!B115,'KEEP ME'!E115,IF(C25='KEEP ME'!B116,'KEEP ME'!E116,IF(C25='KEEP ME'!B117,'KEEP ME'!E117,IF(C25='KEEP ME'!B118,'KEEP ME'!E118,IF(C25='KEEP ME'!B119,'KEEP ME'!E119,IF(C25='KEEP ME'!B120,'KEEP ME'!E120,IF(C25='KEEP ME'!B121,'KEEP ME'!E121,IF(C25='KEEP ME'!B122,'KEEP ME'!E122,IF(C25='KEEP ME'!B123,'KEEP ME'!E123,IF(C25='KEEP ME'!B124,'KEEP ME'!E124,IF(C25='KEEP ME'!B125,'KEEP ME'!E125,IF(C25='KEEP ME'!B126,'KEEP ME'!E126,IF(C25='KEEP ME'!B127,'KEEP ME'!E127,IF(C25='KEEP ME'!B128,'KEEP ME'!E128,""))))))))))))))))))))))))))))))))))))))))))))))))))))))))))))</f>
        <v>0</v>
      </c>
      <c r="S25" s="8">
        <f>IF(C25='KEEP ME'!B129,'KEEP ME'!E129,IF(C25='KEEP ME'!B130,'KEEP ME'!E130,IF(C25='KEEP ME'!B131,'KEEP ME'!E131,IF(C25='KEEP ME'!B132,'KEEP ME'!E132,IF(C25='KEEP ME'!B133,'KEEP ME'!E133,IF(C25='KEEP ME'!B134,'KEEP ME'!E134,IF(C25='KEEP ME'!B135,'KEEP ME'!E135,IF(C25='KEEP ME'!B136,'KEEP ME'!E136,IF(C25='KEEP ME'!B137,'KEEP ME'!E137,IF(C25='KEEP ME'!B138,'KEEP ME'!E138,IF(C25='KEEP ME'!B139,'KEEP ME'!E139,IF(C25='KEEP ME'!B140,'KEEP ME'!E140,IF(C25='KEEP ME'!B141,'KEEP ME'!E141,IF(C25='KEEP ME'!B142,'KEEP ME'!E142,IF(C25='KEEP ME'!B143,'KEEP ME'!E143,IF(C25='KEEP ME'!B144,'KEEP ME'!E144,IF(C25='KEEP ME'!B145,'KEEP ME'!E145,IF(C25='KEEP ME'!B146,'KEEP ME'!E146,IF(C25='KEEP ME'!B147,'KEEP ME'!E147,IF(C25='KEEP ME'!B148,'KEEP ME'!E148,IF(C25='KEEP ME'!B149,'KEEP ME'!E149,IF(C25='KEEP ME'!B150,'KEEP ME'!E150,IF(C25='KEEP ME'!B151,'KEEP ME'!E151,IF(C25='KEEP ME'!B152,'KEEP ME'!E152,IF(C25='KEEP ME'!B153,'KEEP ME'!E153,IF(C25='KEEP ME'!B154,'KEEP ME'!E154,IF(C25='KEEP ME'!B155,'KEEP ME'!E155,IF(C25='KEEP ME'!B156,'KEEP ME'!E156,IF(C25='KEEP ME'!B157,'KEEP ME'!E157,IF(C25='KEEP ME'!B158,'KEEP ME'!E158,IF(C25='KEEP ME'!B159,'KEEP ME'!E159,IF(C25='KEEP ME'!B160,'KEEP ME'!E160,IF(C25='KEEP ME'!B161,'KEEP ME'!E161,IF(C25='KEEP ME'!B162,'KEEP ME'!E162,IF(C25='KEEP ME'!B163,'KEEP ME'!E163,IF(C25='KEEP ME'!B164,'KEEP ME'!E164,IF(C25='KEEP ME'!B165,'KEEP ME'!E165,IF(C25='KEEP ME'!B166,'KEEP ME'!E166,IF(C25='KEEP ME'!B167,'KEEP ME'!E167,IF(C25='KEEP ME'!B168,'KEEP ME'!E168,IF(C25='KEEP ME'!B169,'KEEP ME'!E169,IF(C25='KEEP ME'!B170,'KEEP ME'!E170,IF(C25='KEEP ME'!B171,'KEEP ME'!E171,IF(C25='KEEP ME'!B172,'KEEP ME'!E172,IF(C25='KEEP ME'!B173,'KEEP ME'!E173,IF(C25='KEEP ME'!B174,'KEEP ME'!E174,IF(C25='KEEP ME'!B175,'KEEP ME'!E175,IF(C25='KEEP ME'!B176,'KEEP ME'!E176,IF(C25='KEEP ME'!B177,'KEEP ME'!E177,IF(C25='KEEP ME'!B178,'KEEP ME'!E178,IF(C25='KEEP ME'!B179,'KEEP ME'!E179,IF(C25='KEEP ME'!B180,'KEEP ME'!E180,IF(C25='KEEP ME'!B181,'KEEP ME'!E181,IF(C25='KEEP ME'!B182,'KEEP ME'!E182,IF(C25='KEEP ME'!B183,'KEEP ME'!E183,IF(C25='KEEP ME'!B184,'KEEP ME'!E184,IF(C25='KEEP ME'!B185,'KEEP ME'!E185,IF(C25='KEEP ME'!B186,'KEEP ME'!E186,IF(C25='KEEP ME'!B187,'KEEP ME'!E187,IF(C25='KEEP ME'!B188,'KEEP ME'!E188,""))))))))))))))))))))))))))))))))))))))))))))))))))))))))))))</f>
        <v>0</v>
      </c>
      <c r="T25" s="7">
        <f t="shared" si="2"/>
        <v>0</v>
      </c>
      <c r="U25" s="4"/>
      <c r="V25" s="4"/>
    </row>
    <row r="26" spans="1:22" ht="30" customHeight="1" thickBot="1" x14ac:dyDescent="0.3">
      <c r="A26" s="17"/>
      <c r="B26" s="35" t="s">
        <v>158</v>
      </c>
      <c r="C26" s="37"/>
      <c r="D26" s="38"/>
      <c r="E26" s="38"/>
      <c r="F26" s="38"/>
      <c r="G26" s="38"/>
      <c r="H26" s="38"/>
      <c r="I26" s="38"/>
      <c r="J26" s="39" t="str">
        <f t="shared" si="0"/>
        <v/>
      </c>
      <c r="K26" s="41"/>
      <c r="L26" s="40" t="str">
        <f>IF(C26="","",IF(I11="EmeraldJT1",(J26-1.2)/1.2,IF(I11="EternityAB1",(J26-1.2)/1.2,IF(I11="SALE 01201",(((J26-1.2)/1.2)*1.1),"None"))))</f>
        <v/>
      </c>
      <c r="M26" s="41" t="str">
        <f t="shared" si="1"/>
        <v/>
      </c>
      <c r="N26" s="38"/>
      <c r="O26" s="18"/>
      <c r="P26" s="19"/>
      <c r="Q26" s="8">
        <f>IF(C26='KEEP ME'!B8,'KEEP ME'!E8,IF(C26='KEEP ME'!B9,'KEEP ME'!E9,IF(C26='KEEP ME'!B10,'KEEP ME'!E10,IF(C26='KEEP ME'!B11,'KEEP ME'!E11,IF(C26='KEEP ME'!B12,'KEEP ME'!E12,IF(C26='KEEP ME'!B13,'KEEP ME'!E13,IF(C26='KEEP ME'!B14,'KEEP ME'!E14,IF(C26='KEEP ME'!B15,'KEEP ME'!E15,IF(C26='KEEP ME'!B16,'KEEP ME'!E16,IF(C26='KEEP ME'!B17,'KEEP ME'!E17,IF(C26='KEEP ME'!B18,'KEEP ME'!E18,IF(C26='KEEP ME'!B19,'KEEP ME'!E19,IF(C26='KEEP ME'!B20,'KEEP ME'!E20,IF(C26='KEEP ME'!B21,'KEEP ME'!E21,IF(C26='KEEP ME'!B22,'KEEP ME'!E22,IF(C26='KEEP ME'!B23,'KEEP ME'!E23,IF(C26='KEEP ME'!B24,'KEEP ME'!E24,IF(C26='KEEP ME'!B25,'KEEP ME'!E25,IF(C26='KEEP ME'!B26,'KEEP ME'!E26,IF(C26='KEEP ME'!B27,'KEEP ME'!E27,IF(C26='KEEP ME'!B28,'KEEP ME'!E28,IF(C26='KEEP ME'!B29,'KEEP ME'!E29,IF(C26='KEEP ME'!B30,'KEEP ME'!E30,IF(C26='KEEP ME'!B31,'KEEP ME'!E31,IF(C26='KEEP ME'!B32,'KEEP ME'!E32,IF(C26='KEEP ME'!B33,'KEEP ME'!E33,IF(C26='KEEP ME'!B34,'KEEP ME'!E34,IF(C26='KEEP ME'!B35,'KEEP ME'!E35,IF(C26='KEEP ME'!B36,'KEEP ME'!E36,IF(C26='KEEP ME'!B37,'KEEP ME'!E37,IF(C26='KEEP ME'!B38,'KEEP ME'!E38,IF(C26='KEEP ME'!B39,'KEEP ME'!E39,IF(C26='KEEP ME'!B40,'KEEP ME'!E40,IF(C26='KEEP ME'!B41,'KEEP ME'!E41,IF(C26='KEEP ME'!B42,'KEEP ME'!E42,IF(C26='KEEP ME'!B43,'KEEP ME'!E43,IF(C26='KEEP ME'!B44,'KEEP ME'!E44,IF(C26='KEEP ME'!B45,'KEEP ME'!E45,IF(C26='KEEP ME'!B46,'KEEP ME'!E46,IF(C26='KEEP ME'!B47,'KEEP ME'!E47,IF(C26='KEEP ME'!B48,'KEEP ME'!E48,IF(C26='KEEP ME'!B49,'KEEP ME'!E49,IF(C26='KEEP ME'!B50,'KEEP ME'!E50,IF(C26='KEEP ME'!B51,'KEEP ME'!E51,IF(C26='KEEP ME'!B52,'KEEP ME'!E52,IF(C26='KEEP ME'!B53,'KEEP ME'!E53,IF(C26='KEEP ME'!B54,'KEEP ME'!E54,IF(C26='KEEP ME'!B55,'KEEP ME'!E55,IF(C26='KEEP ME'!B56,'KEEP ME'!E56,IF(C26='KEEP ME'!B57,'KEEP ME'!E57,IF(C26='KEEP ME'!B58,'KEEP ME'!E58,IF(C26='KEEP ME'!B59,'KEEP ME'!E59,IF(C26='KEEP ME'!B60,'KEEP ME'!E60,IF(C26='KEEP ME'!B61,'KEEP ME'!E61,IF(C26='KEEP ME'!B62,'KEEP ME'!E62,IF(C26='KEEP ME'!B63,'KEEP ME'!E63,IF(C26='KEEP ME'!B64,'KEEP ME'!E64,IF(C26='KEEP ME'!B65,'KEEP ME'!E65,IF(C26='KEEP ME'!B66,'KEEP ME'!E66,IF(C26='KEEP ME'!B67,'KEEP ME'!E67,IF(C26='KEEP ME'!B68,'KEEP ME'!E68,"")))))))))))))))))))))))))))))))))))))))))))))))))))))))))))))</f>
        <v>0</v>
      </c>
      <c r="R26" s="8">
        <f>IF(C26='KEEP ME'!B69,'KEEP ME'!E69,IF(C26='KEEP ME'!B70,'KEEP ME'!E70,IF(C26='KEEP ME'!B71,'KEEP ME'!E71,IF(C26='KEEP ME'!B72,'KEEP ME'!E72,IF(C26='KEEP ME'!B73,'KEEP ME'!E73,IF(C26='KEEP ME'!B74,'KEEP ME'!E74,IF(C26='KEEP ME'!B75,'KEEP ME'!E75,IF(C26='KEEP ME'!B76,'KEEP ME'!E76,IF(C26='KEEP ME'!B77,'KEEP ME'!E77,IF(C26='KEEP ME'!B78,'KEEP ME'!E78,IF(C26='KEEP ME'!B79,'KEEP ME'!E79,IF(C26='KEEP ME'!B80,'KEEP ME'!E80,IF(C26='KEEP ME'!B81,'KEEP ME'!E81,IF(C26='KEEP ME'!B82,'KEEP ME'!E82,IF(C26='KEEP ME'!B83,'KEEP ME'!E83,IF(C26='KEEP ME'!B84,'KEEP ME'!E84,IF(C26='KEEP ME'!B85,'KEEP ME'!E85,IF(C26='KEEP ME'!B86,'KEEP ME'!E86,IF(C26='KEEP ME'!B87,'KEEP ME'!E87,IF(C26='KEEP ME'!B88,'KEEP ME'!E88,IF(C26='KEEP ME'!B89,'KEEP ME'!E89,IF(C26='KEEP ME'!B90,'KEEP ME'!E90,IF(C26='KEEP ME'!B91,'KEEP ME'!E91,IF(C26='KEEP ME'!B92,'KEEP ME'!E92,IF(C26='KEEP ME'!B93,'KEEP ME'!E93,IF(C26='KEEP ME'!B94,'KEEP ME'!E94,IF(C26='KEEP ME'!B95,'KEEP ME'!E95,IF(C26='KEEP ME'!B96,'KEEP ME'!E96,IF(C26='KEEP ME'!B97,'KEEP ME'!E97,IF(C26='KEEP ME'!B98,'KEEP ME'!E98,IF(C26='KEEP ME'!B99,'KEEP ME'!E99,IF(C26='KEEP ME'!B100,'KEEP ME'!E100,IF(C26='KEEP ME'!B101,'KEEP ME'!E101,IF(C26='KEEP ME'!B102,'KEEP ME'!E102,IF(C26='KEEP ME'!B103,'KEEP ME'!E103,IF(C26='KEEP ME'!B104,'KEEP ME'!E104,IF(C26='KEEP ME'!B105,'KEEP ME'!E105,IF(C26='KEEP ME'!B106,'KEEP ME'!E106,IF(C26='KEEP ME'!B107,'KEEP ME'!E107,IF(C26='KEEP ME'!B108,'KEEP ME'!E108,IF(C26='KEEP ME'!B109,'KEEP ME'!E109,IF(C26='KEEP ME'!B110,'KEEP ME'!E110,IF(C26='KEEP ME'!B111,'KEEP ME'!E111,IF(C26='KEEP ME'!B112,'KEEP ME'!E112,IF(C26='KEEP ME'!B113,'KEEP ME'!E113,IF(C26='KEEP ME'!B114,'KEEP ME'!E114,IF(C26='KEEP ME'!B115,'KEEP ME'!E115,IF(C26='KEEP ME'!B116,'KEEP ME'!E116,IF(C26='KEEP ME'!B117,'KEEP ME'!E117,IF(C26='KEEP ME'!B118,'KEEP ME'!E118,IF(C26='KEEP ME'!B119,'KEEP ME'!E119,IF(C26='KEEP ME'!B120,'KEEP ME'!E120,IF(C26='KEEP ME'!B121,'KEEP ME'!E121,IF(C26='KEEP ME'!B122,'KEEP ME'!E122,IF(C26='KEEP ME'!B123,'KEEP ME'!E123,IF(C26='KEEP ME'!B124,'KEEP ME'!E124,IF(C26='KEEP ME'!B125,'KEEP ME'!E125,IF(C26='KEEP ME'!B126,'KEEP ME'!E126,IF(C26='KEEP ME'!B127,'KEEP ME'!E127,IF(C26='KEEP ME'!B128,'KEEP ME'!E128,""))))))))))))))))))))))))))))))))))))))))))))))))))))))))))))</f>
        <v>0</v>
      </c>
      <c r="S26" s="8">
        <f>IF(C26='KEEP ME'!B129,'KEEP ME'!E129,IF(C26='KEEP ME'!B130,'KEEP ME'!E130,IF(C26='KEEP ME'!B131,'KEEP ME'!E131,IF(C26='KEEP ME'!B132,'KEEP ME'!E132,IF(C26='KEEP ME'!B133,'KEEP ME'!E133,IF(C26='KEEP ME'!B134,'KEEP ME'!E134,IF(C26='KEEP ME'!B135,'KEEP ME'!E135,IF(C26='KEEP ME'!B136,'KEEP ME'!E136,IF(C26='KEEP ME'!B137,'KEEP ME'!E137,IF(C26='KEEP ME'!B138,'KEEP ME'!E138,IF(C26='KEEP ME'!B139,'KEEP ME'!E139,IF(C26='KEEP ME'!B140,'KEEP ME'!E140,IF(C26='KEEP ME'!B141,'KEEP ME'!E141,IF(C26='KEEP ME'!B142,'KEEP ME'!E142,IF(C26='KEEP ME'!B143,'KEEP ME'!E143,IF(C26='KEEP ME'!B144,'KEEP ME'!E144,IF(C26='KEEP ME'!B145,'KEEP ME'!E145,IF(C26='KEEP ME'!B146,'KEEP ME'!E146,IF(C26='KEEP ME'!B147,'KEEP ME'!E147,IF(C26='KEEP ME'!B148,'KEEP ME'!E148,IF(C26='KEEP ME'!B149,'KEEP ME'!E149,IF(C26='KEEP ME'!B150,'KEEP ME'!E150,IF(C26='KEEP ME'!B151,'KEEP ME'!E151,IF(C26='KEEP ME'!B152,'KEEP ME'!E152,IF(C26='KEEP ME'!B153,'KEEP ME'!E153,IF(C26='KEEP ME'!B154,'KEEP ME'!E154,IF(C26='KEEP ME'!B155,'KEEP ME'!E155,IF(C26='KEEP ME'!B156,'KEEP ME'!E156,IF(C26='KEEP ME'!B157,'KEEP ME'!E157,IF(C26='KEEP ME'!B158,'KEEP ME'!E158,IF(C26='KEEP ME'!B159,'KEEP ME'!E159,IF(C26='KEEP ME'!B160,'KEEP ME'!E160,IF(C26='KEEP ME'!B161,'KEEP ME'!E161,IF(C26='KEEP ME'!B162,'KEEP ME'!E162,IF(C26='KEEP ME'!B163,'KEEP ME'!E163,IF(C26='KEEP ME'!B164,'KEEP ME'!E164,IF(C26='KEEP ME'!B165,'KEEP ME'!E165,IF(C26='KEEP ME'!B166,'KEEP ME'!E166,IF(C26='KEEP ME'!B167,'KEEP ME'!E167,IF(C26='KEEP ME'!B168,'KEEP ME'!E168,IF(C26='KEEP ME'!B169,'KEEP ME'!E169,IF(C26='KEEP ME'!B170,'KEEP ME'!E170,IF(C26='KEEP ME'!B171,'KEEP ME'!E171,IF(C26='KEEP ME'!B172,'KEEP ME'!E172,IF(C26='KEEP ME'!B173,'KEEP ME'!E173,IF(C26='KEEP ME'!B174,'KEEP ME'!E174,IF(C26='KEEP ME'!B175,'KEEP ME'!E175,IF(C26='KEEP ME'!B176,'KEEP ME'!E176,IF(C26='KEEP ME'!B177,'KEEP ME'!E177,IF(C26='KEEP ME'!B178,'KEEP ME'!E178,IF(C26='KEEP ME'!B179,'KEEP ME'!E179,IF(C26='KEEP ME'!B180,'KEEP ME'!E180,IF(C26='KEEP ME'!B181,'KEEP ME'!E181,IF(C26='KEEP ME'!B182,'KEEP ME'!E182,IF(C26='KEEP ME'!B183,'KEEP ME'!E183,IF(C26='KEEP ME'!B184,'KEEP ME'!E184,IF(C26='KEEP ME'!B185,'KEEP ME'!E185,IF(C26='KEEP ME'!B186,'KEEP ME'!E186,IF(C26='KEEP ME'!B187,'KEEP ME'!E187,IF(C26='KEEP ME'!B188,'KEEP ME'!E188,""))))))))))))))))))))))))))))))))))))))))))))))))))))))))))))</f>
        <v>0</v>
      </c>
      <c r="T26" s="7">
        <f t="shared" si="2"/>
        <v>0</v>
      </c>
      <c r="U26" s="4"/>
      <c r="V26" s="4"/>
    </row>
    <row r="27" spans="1:22" ht="30" customHeight="1" thickBot="1" x14ac:dyDescent="0.3">
      <c r="A27" s="17"/>
      <c r="B27" s="35" t="s">
        <v>159</v>
      </c>
      <c r="C27" s="37"/>
      <c r="D27" s="38"/>
      <c r="E27" s="38"/>
      <c r="F27" s="38"/>
      <c r="G27" s="38"/>
      <c r="H27" s="38"/>
      <c r="I27" s="38"/>
      <c r="J27" s="39" t="str">
        <f t="shared" si="0"/>
        <v/>
      </c>
      <c r="K27" s="41"/>
      <c r="L27" s="40" t="str">
        <f>IF(C27="","",IF(I11="EmeraldJT1",(J27-1.2)/1.2,IF(I11="EternityAB1",(J27-1.2)/1.2,IF(I11="SALE 01201",(((J27-1.2)/1.2)*1.1),"None"))))</f>
        <v/>
      </c>
      <c r="M27" s="41" t="str">
        <f t="shared" si="1"/>
        <v/>
      </c>
      <c r="N27" s="38"/>
      <c r="O27" s="18"/>
      <c r="P27" s="19"/>
      <c r="Q27" s="8">
        <f>IF(C27='KEEP ME'!B8,'KEEP ME'!E8,IF(C27='KEEP ME'!B9,'KEEP ME'!E9,IF(C27='KEEP ME'!B10,'KEEP ME'!E10,IF(C27='KEEP ME'!B11,'KEEP ME'!E11,IF(C27='KEEP ME'!B12,'KEEP ME'!E12,IF(C27='KEEP ME'!B13,'KEEP ME'!E13,IF(C27='KEEP ME'!B14,'KEEP ME'!E14,IF(C27='KEEP ME'!B15,'KEEP ME'!E15,IF(C27='KEEP ME'!B16,'KEEP ME'!E16,IF(C27='KEEP ME'!B17,'KEEP ME'!E17,IF(C27='KEEP ME'!B18,'KEEP ME'!E18,IF(C27='KEEP ME'!B19,'KEEP ME'!E19,IF(C27='KEEP ME'!B20,'KEEP ME'!E20,IF(C27='KEEP ME'!B21,'KEEP ME'!E21,IF(C27='KEEP ME'!B22,'KEEP ME'!E22,IF(C27='KEEP ME'!B23,'KEEP ME'!E23,IF(C27='KEEP ME'!B24,'KEEP ME'!E24,IF(C27='KEEP ME'!B25,'KEEP ME'!E25,IF(C27='KEEP ME'!B26,'KEEP ME'!E26,IF(C27='KEEP ME'!B27,'KEEP ME'!E27,IF(C27='KEEP ME'!B28,'KEEP ME'!E28,IF(C27='KEEP ME'!B29,'KEEP ME'!E29,IF(C27='KEEP ME'!B30,'KEEP ME'!E30,IF(C27='KEEP ME'!B31,'KEEP ME'!E31,IF(C27='KEEP ME'!B32,'KEEP ME'!E32,IF(C27='KEEP ME'!B33,'KEEP ME'!E33,IF(C27='KEEP ME'!B34,'KEEP ME'!E34,IF(C27='KEEP ME'!B35,'KEEP ME'!E35,IF(C27='KEEP ME'!B36,'KEEP ME'!E36,IF(C27='KEEP ME'!B37,'KEEP ME'!E37,IF(C27='KEEP ME'!B38,'KEEP ME'!E38,IF(C27='KEEP ME'!B39,'KEEP ME'!E39,IF(C27='KEEP ME'!B40,'KEEP ME'!E40,IF(C27='KEEP ME'!B41,'KEEP ME'!E41,IF(C27='KEEP ME'!B42,'KEEP ME'!E42,IF(C27='KEEP ME'!B43,'KEEP ME'!E43,IF(C27='KEEP ME'!B44,'KEEP ME'!E44,IF(C27='KEEP ME'!B45,'KEEP ME'!E45,IF(C27='KEEP ME'!B46,'KEEP ME'!E46,IF(C27='KEEP ME'!B47,'KEEP ME'!E47,IF(C27='KEEP ME'!B48,'KEEP ME'!E48,IF(C27='KEEP ME'!B49,'KEEP ME'!E49,IF(C27='KEEP ME'!B50,'KEEP ME'!E50,IF(C27='KEEP ME'!B51,'KEEP ME'!E51,IF(C27='KEEP ME'!B52,'KEEP ME'!E52,IF(C27='KEEP ME'!B53,'KEEP ME'!E53,IF(C27='KEEP ME'!B54,'KEEP ME'!E54,IF(C27='KEEP ME'!B55,'KEEP ME'!E55,IF(C27='KEEP ME'!B56,'KEEP ME'!E56,IF(C27='KEEP ME'!B57,'KEEP ME'!E57,IF(C27='KEEP ME'!B58,'KEEP ME'!E58,IF(C27='KEEP ME'!B59,'KEEP ME'!E59,IF(C27='KEEP ME'!B60,'KEEP ME'!E60,IF(C27='KEEP ME'!B61,'KEEP ME'!E61,IF(C27='KEEP ME'!B62,'KEEP ME'!E62,IF(C27='KEEP ME'!B63,'KEEP ME'!E63,IF(C27='KEEP ME'!B64,'KEEP ME'!E64,IF(C27='KEEP ME'!B65,'KEEP ME'!E65,IF(C27='KEEP ME'!B66,'KEEP ME'!E66,IF(C27='KEEP ME'!B67,'KEEP ME'!E67,IF(C27='KEEP ME'!B68,'KEEP ME'!E68,"")))))))))))))))))))))))))))))))))))))))))))))))))))))))))))))</f>
        <v>0</v>
      </c>
      <c r="R27" s="8">
        <f>IF(C27='KEEP ME'!B69,'KEEP ME'!E69,IF(C27='KEEP ME'!B70,'KEEP ME'!E70,IF(C27='KEEP ME'!B71,'KEEP ME'!E71,IF(C27='KEEP ME'!B72,'KEEP ME'!E72,IF(C27='KEEP ME'!B73,'KEEP ME'!E73,IF(C27='KEEP ME'!B74,'KEEP ME'!E74,IF(C27='KEEP ME'!B75,'KEEP ME'!E75,IF(C27='KEEP ME'!B76,'KEEP ME'!E76,IF(C27='KEEP ME'!B77,'KEEP ME'!E77,IF(C27='KEEP ME'!B78,'KEEP ME'!E78,IF(C27='KEEP ME'!B79,'KEEP ME'!E79,IF(C27='KEEP ME'!B80,'KEEP ME'!E80,IF(C27='KEEP ME'!B81,'KEEP ME'!E81,IF(C27='KEEP ME'!B82,'KEEP ME'!E82,IF(C27='KEEP ME'!B83,'KEEP ME'!E83,IF(C27='KEEP ME'!B84,'KEEP ME'!E84,IF(C27='KEEP ME'!B85,'KEEP ME'!E85,IF(C27='KEEP ME'!B86,'KEEP ME'!E86,IF(C27='KEEP ME'!B87,'KEEP ME'!E87,IF(C27='KEEP ME'!B88,'KEEP ME'!E88,IF(C27='KEEP ME'!B89,'KEEP ME'!E89,IF(C27='KEEP ME'!B90,'KEEP ME'!E90,IF(C27='KEEP ME'!B91,'KEEP ME'!E91,IF(C27='KEEP ME'!B92,'KEEP ME'!E92,IF(C27='KEEP ME'!B93,'KEEP ME'!E93,IF(C27='KEEP ME'!B94,'KEEP ME'!E94,IF(C27='KEEP ME'!B95,'KEEP ME'!E95,IF(C27='KEEP ME'!B96,'KEEP ME'!E96,IF(C27='KEEP ME'!B97,'KEEP ME'!E97,IF(C27='KEEP ME'!B98,'KEEP ME'!E98,IF(C27='KEEP ME'!B99,'KEEP ME'!E99,IF(C27='KEEP ME'!B100,'KEEP ME'!E100,IF(C27='KEEP ME'!B101,'KEEP ME'!E101,IF(C27='KEEP ME'!B102,'KEEP ME'!E102,IF(C27='KEEP ME'!B103,'KEEP ME'!E103,IF(C27='KEEP ME'!B104,'KEEP ME'!E104,IF(C27='KEEP ME'!B105,'KEEP ME'!E105,IF(C27='KEEP ME'!B106,'KEEP ME'!E106,IF(C27='KEEP ME'!B107,'KEEP ME'!E107,IF(C27='KEEP ME'!B108,'KEEP ME'!E108,IF(C27='KEEP ME'!B109,'KEEP ME'!E109,IF(C27='KEEP ME'!B110,'KEEP ME'!E110,IF(C27='KEEP ME'!B111,'KEEP ME'!E111,IF(C27='KEEP ME'!B112,'KEEP ME'!E112,IF(C27='KEEP ME'!B113,'KEEP ME'!E113,IF(C27='KEEP ME'!B114,'KEEP ME'!E114,IF(C27='KEEP ME'!B115,'KEEP ME'!E115,IF(C27='KEEP ME'!B116,'KEEP ME'!E116,IF(C27='KEEP ME'!B117,'KEEP ME'!E117,IF(C27='KEEP ME'!B118,'KEEP ME'!E118,IF(C27='KEEP ME'!B119,'KEEP ME'!E119,IF(C27='KEEP ME'!B120,'KEEP ME'!E120,IF(C27='KEEP ME'!B121,'KEEP ME'!E121,IF(C27='KEEP ME'!B122,'KEEP ME'!E122,IF(C27='KEEP ME'!B123,'KEEP ME'!E123,IF(C27='KEEP ME'!B124,'KEEP ME'!E124,IF(C27='KEEP ME'!B125,'KEEP ME'!E125,IF(C27='KEEP ME'!B126,'KEEP ME'!E126,IF(C27='KEEP ME'!B127,'KEEP ME'!E127,IF(C27='KEEP ME'!B128,'KEEP ME'!E128,""))))))))))))))))))))))))))))))))))))))))))))))))))))))))))))</f>
        <v>0</v>
      </c>
      <c r="S27" s="8">
        <f>IF(C27='KEEP ME'!B129,'KEEP ME'!E129,IF(C27='KEEP ME'!B130,'KEEP ME'!E130,IF(C27='KEEP ME'!B131,'KEEP ME'!E131,IF(C27='KEEP ME'!B132,'KEEP ME'!E132,IF(C27='KEEP ME'!B133,'KEEP ME'!E133,IF(C27='KEEP ME'!B134,'KEEP ME'!E134,IF(C27='KEEP ME'!B135,'KEEP ME'!E135,IF(C27='KEEP ME'!B136,'KEEP ME'!E136,IF(C27='KEEP ME'!B137,'KEEP ME'!E137,IF(C27='KEEP ME'!B138,'KEEP ME'!E138,IF(C27='KEEP ME'!B139,'KEEP ME'!E139,IF(C27='KEEP ME'!B140,'KEEP ME'!E140,IF(C27='KEEP ME'!B141,'KEEP ME'!E141,IF(C27='KEEP ME'!B142,'KEEP ME'!E142,IF(C27='KEEP ME'!B143,'KEEP ME'!E143,IF(C27='KEEP ME'!B144,'KEEP ME'!E144,IF(C27='KEEP ME'!B145,'KEEP ME'!E145,IF(C27='KEEP ME'!B146,'KEEP ME'!E146,IF(C27='KEEP ME'!B147,'KEEP ME'!E147,IF(C27='KEEP ME'!B148,'KEEP ME'!E148,IF(C27='KEEP ME'!B149,'KEEP ME'!E149,IF(C27='KEEP ME'!B150,'KEEP ME'!E150,IF(C27='KEEP ME'!B151,'KEEP ME'!E151,IF(C27='KEEP ME'!B152,'KEEP ME'!E152,IF(C27='KEEP ME'!B153,'KEEP ME'!E153,IF(C27='KEEP ME'!B154,'KEEP ME'!E154,IF(C27='KEEP ME'!B155,'KEEP ME'!E155,IF(C27='KEEP ME'!B156,'KEEP ME'!E156,IF(C27='KEEP ME'!B157,'KEEP ME'!E157,IF(C27='KEEP ME'!B158,'KEEP ME'!E158,IF(C27='KEEP ME'!B159,'KEEP ME'!E159,IF(C27='KEEP ME'!B160,'KEEP ME'!E160,IF(C27='KEEP ME'!B161,'KEEP ME'!E161,IF(C27='KEEP ME'!B162,'KEEP ME'!E162,IF(C27='KEEP ME'!B163,'KEEP ME'!E163,IF(C27='KEEP ME'!B164,'KEEP ME'!E164,IF(C27='KEEP ME'!B165,'KEEP ME'!E165,IF(C27='KEEP ME'!B166,'KEEP ME'!E166,IF(C27='KEEP ME'!B167,'KEEP ME'!E167,IF(C27='KEEP ME'!B168,'KEEP ME'!E168,IF(C27='KEEP ME'!B169,'KEEP ME'!E169,IF(C27='KEEP ME'!B170,'KEEP ME'!E170,IF(C27='KEEP ME'!B171,'KEEP ME'!E171,IF(C27='KEEP ME'!B172,'KEEP ME'!E172,IF(C27='KEEP ME'!B173,'KEEP ME'!E173,IF(C27='KEEP ME'!B174,'KEEP ME'!E174,IF(C27='KEEP ME'!B175,'KEEP ME'!E175,IF(C27='KEEP ME'!B176,'KEEP ME'!E176,IF(C27='KEEP ME'!B177,'KEEP ME'!E177,IF(C27='KEEP ME'!B178,'KEEP ME'!E178,IF(C27='KEEP ME'!B179,'KEEP ME'!E179,IF(C27='KEEP ME'!B180,'KEEP ME'!E180,IF(C27='KEEP ME'!B181,'KEEP ME'!E181,IF(C27='KEEP ME'!B182,'KEEP ME'!E182,IF(C27='KEEP ME'!B183,'KEEP ME'!E183,IF(C27='KEEP ME'!B184,'KEEP ME'!E184,IF(C27='KEEP ME'!B185,'KEEP ME'!E185,IF(C27='KEEP ME'!B186,'KEEP ME'!E186,IF(C27='KEEP ME'!B187,'KEEP ME'!E187,IF(C27='KEEP ME'!B188,'KEEP ME'!E188,""))))))))))))))))))))))))))))))))))))))))))))))))))))))))))))</f>
        <v>0</v>
      </c>
      <c r="T27" s="7">
        <f t="shared" si="2"/>
        <v>0</v>
      </c>
      <c r="U27" s="4"/>
      <c r="V27" s="4"/>
    </row>
    <row r="28" spans="1:22" ht="30" customHeight="1" thickBot="1" x14ac:dyDescent="0.3">
      <c r="A28" s="17"/>
      <c r="B28" s="35" t="s">
        <v>160</v>
      </c>
      <c r="C28" s="37"/>
      <c r="D28" s="38"/>
      <c r="E28" s="38"/>
      <c r="F28" s="38"/>
      <c r="G28" s="38"/>
      <c r="H28" s="38"/>
      <c r="I28" s="38"/>
      <c r="J28" s="39" t="str">
        <f t="shared" si="0"/>
        <v/>
      </c>
      <c r="K28" s="41"/>
      <c r="L28" s="40" t="str">
        <f>IF(C28="","",IF(I11="EmeraldJT1",(J28-1.2)/1.2,IF(I11="EternityAB1",(J28-1.2)/1.2,IF(I11="SALE 01201",(((J28-1.2)/1.2)*1.1),"None"))))</f>
        <v/>
      </c>
      <c r="M28" s="41" t="str">
        <f t="shared" si="1"/>
        <v/>
      </c>
      <c r="N28" s="38"/>
      <c r="O28" s="18"/>
      <c r="P28" s="19"/>
      <c r="Q28" s="8">
        <f>IF(C28='KEEP ME'!B8,'KEEP ME'!E8,IF(C28='KEEP ME'!B9,'KEEP ME'!E9,IF(C28='KEEP ME'!B10,'KEEP ME'!E10,IF(C28='KEEP ME'!B11,'KEEP ME'!E11,IF(C28='KEEP ME'!B12,'KEEP ME'!E12,IF(C28='KEEP ME'!B13,'KEEP ME'!E13,IF(C28='KEEP ME'!B14,'KEEP ME'!E14,IF(C28='KEEP ME'!B15,'KEEP ME'!E15,IF(C28='KEEP ME'!B16,'KEEP ME'!E16,IF(C28='KEEP ME'!B17,'KEEP ME'!E17,IF(C28='KEEP ME'!B18,'KEEP ME'!E18,IF(C28='KEEP ME'!B19,'KEEP ME'!E19,IF(C28='KEEP ME'!B20,'KEEP ME'!E20,IF(C28='KEEP ME'!B21,'KEEP ME'!E21,IF(C28='KEEP ME'!B22,'KEEP ME'!E22,IF(C28='KEEP ME'!B23,'KEEP ME'!E23,IF(C28='KEEP ME'!B24,'KEEP ME'!E24,IF(C28='KEEP ME'!B25,'KEEP ME'!E25,IF(C28='KEEP ME'!B26,'KEEP ME'!E26,IF(C28='KEEP ME'!B27,'KEEP ME'!E27,IF(C28='KEEP ME'!B28,'KEEP ME'!E28,IF(C28='KEEP ME'!B29,'KEEP ME'!E29,IF(C28='KEEP ME'!B30,'KEEP ME'!E30,IF(C28='KEEP ME'!B31,'KEEP ME'!E31,IF(C28='KEEP ME'!B32,'KEEP ME'!E32,IF(C28='KEEP ME'!B33,'KEEP ME'!E33,IF(C28='KEEP ME'!B34,'KEEP ME'!E34,IF(C28='KEEP ME'!B35,'KEEP ME'!E35,IF(C28='KEEP ME'!B36,'KEEP ME'!E36,IF(C28='KEEP ME'!B37,'KEEP ME'!E37,IF(C28='KEEP ME'!B38,'KEEP ME'!E38,IF(C28='KEEP ME'!B39,'KEEP ME'!E39,IF(C28='KEEP ME'!B40,'KEEP ME'!E40,IF(C28='KEEP ME'!B41,'KEEP ME'!E41,IF(C28='KEEP ME'!B42,'KEEP ME'!E42,IF(C28='KEEP ME'!B43,'KEEP ME'!E43,IF(C28='KEEP ME'!B44,'KEEP ME'!E44,IF(C28='KEEP ME'!B45,'KEEP ME'!E45,IF(C28='KEEP ME'!B46,'KEEP ME'!E46,IF(C28='KEEP ME'!B47,'KEEP ME'!E47,IF(C28='KEEP ME'!B48,'KEEP ME'!E48,IF(C28='KEEP ME'!B49,'KEEP ME'!E49,IF(C28='KEEP ME'!B50,'KEEP ME'!E50,IF(C28='KEEP ME'!B51,'KEEP ME'!E51,IF(C28='KEEP ME'!B52,'KEEP ME'!E52,IF(C28='KEEP ME'!B53,'KEEP ME'!E53,IF(C28='KEEP ME'!B54,'KEEP ME'!E54,IF(C28='KEEP ME'!B55,'KEEP ME'!E55,IF(C28='KEEP ME'!B56,'KEEP ME'!E56,IF(C28='KEEP ME'!B57,'KEEP ME'!E57,IF(C28='KEEP ME'!B58,'KEEP ME'!E58,IF(C28='KEEP ME'!B59,'KEEP ME'!E59,IF(C28='KEEP ME'!B60,'KEEP ME'!E60,IF(C28='KEEP ME'!B61,'KEEP ME'!E61,IF(C28='KEEP ME'!B62,'KEEP ME'!E62,IF(C28='KEEP ME'!B63,'KEEP ME'!E63,IF(C28='KEEP ME'!B64,'KEEP ME'!E64,IF(C28='KEEP ME'!B65,'KEEP ME'!E65,IF(C28='KEEP ME'!B66,'KEEP ME'!E66,IF(C28='KEEP ME'!B67,'KEEP ME'!E67,IF(C28='KEEP ME'!B68,'KEEP ME'!E68,"")))))))))))))))))))))))))))))))))))))))))))))))))))))))))))))</f>
        <v>0</v>
      </c>
      <c r="R28" s="8">
        <f>IF(C28='KEEP ME'!B69,'KEEP ME'!E69,IF(C28='KEEP ME'!B70,'KEEP ME'!E70,IF(C28='KEEP ME'!B71,'KEEP ME'!E71,IF(C28='KEEP ME'!B72,'KEEP ME'!E72,IF(C28='KEEP ME'!B73,'KEEP ME'!E73,IF(C28='KEEP ME'!B74,'KEEP ME'!E74,IF(C28='KEEP ME'!B75,'KEEP ME'!E75,IF(C28='KEEP ME'!B76,'KEEP ME'!E76,IF(C28='KEEP ME'!B77,'KEEP ME'!E77,IF(C28='KEEP ME'!B78,'KEEP ME'!E78,IF(C28='KEEP ME'!B79,'KEEP ME'!E79,IF(C28='KEEP ME'!B80,'KEEP ME'!E80,IF(C28='KEEP ME'!B81,'KEEP ME'!E81,IF(C28='KEEP ME'!B82,'KEEP ME'!E82,IF(C28='KEEP ME'!B83,'KEEP ME'!E83,IF(C28='KEEP ME'!B84,'KEEP ME'!E84,IF(C28='KEEP ME'!B85,'KEEP ME'!E85,IF(C28='KEEP ME'!B86,'KEEP ME'!E86,IF(C28='KEEP ME'!B87,'KEEP ME'!E87,IF(C28='KEEP ME'!B88,'KEEP ME'!E88,IF(C28='KEEP ME'!B89,'KEEP ME'!E89,IF(C28='KEEP ME'!B90,'KEEP ME'!E90,IF(C28='KEEP ME'!B91,'KEEP ME'!E91,IF(C28='KEEP ME'!B92,'KEEP ME'!E92,IF(C28='KEEP ME'!B93,'KEEP ME'!E93,IF(C28='KEEP ME'!B94,'KEEP ME'!E94,IF(C28='KEEP ME'!B95,'KEEP ME'!E95,IF(C28='KEEP ME'!B96,'KEEP ME'!E96,IF(C28='KEEP ME'!B97,'KEEP ME'!E97,IF(C28='KEEP ME'!B98,'KEEP ME'!E98,IF(C28='KEEP ME'!B99,'KEEP ME'!E99,IF(C28='KEEP ME'!B100,'KEEP ME'!E100,IF(C28='KEEP ME'!B101,'KEEP ME'!E101,IF(C28='KEEP ME'!B102,'KEEP ME'!E102,IF(C28='KEEP ME'!B103,'KEEP ME'!E103,IF(C28='KEEP ME'!B104,'KEEP ME'!E104,IF(C28='KEEP ME'!B105,'KEEP ME'!E105,IF(C28='KEEP ME'!B106,'KEEP ME'!E106,IF(C28='KEEP ME'!B107,'KEEP ME'!E107,IF(C28='KEEP ME'!B108,'KEEP ME'!E108,IF(C28='KEEP ME'!B109,'KEEP ME'!E109,IF(C28='KEEP ME'!B110,'KEEP ME'!E110,IF(C28='KEEP ME'!B111,'KEEP ME'!E111,IF(C28='KEEP ME'!B112,'KEEP ME'!E112,IF(C28='KEEP ME'!B113,'KEEP ME'!E113,IF(C28='KEEP ME'!B114,'KEEP ME'!E114,IF(C28='KEEP ME'!B115,'KEEP ME'!E115,IF(C28='KEEP ME'!B116,'KEEP ME'!E116,IF(C28='KEEP ME'!B117,'KEEP ME'!E117,IF(C28='KEEP ME'!B118,'KEEP ME'!E118,IF(C28='KEEP ME'!B119,'KEEP ME'!E119,IF(C28='KEEP ME'!B120,'KEEP ME'!E120,IF(C28='KEEP ME'!B121,'KEEP ME'!E121,IF(C28='KEEP ME'!B122,'KEEP ME'!E122,IF(C28='KEEP ME'!B123,'KEEP ME'!E123,IF(C28='KEEP ME'!B124,'KEEP ME'!E124,IF(C28='KEEP ME'!B125,'KEEP ME'!E125,IF(C28='KEEP ME'!B126,'KEEP ME'!E126,IF(C28='KEEP ME'!B127,'KEEP ME'!E127,IF(C28='KEEP ME'!B128,'KEEP ME'!E128,""))))))))))))))))))))))))))))))))))))))))))))))))))))))))))))</f>
        <v>0</v>
      </c>
      <c r="S28" s="8">
        <f>IF(C28='KEEP ME'!B129,'KEEP ME'!E129,IF(C28='KEEP ME'!B130,'KEEP ME'!E130,IF(C28='KEEP ME'!B131,'KEEP ME'!E131,IF(C28='KEEP ME'!B132,'KEEP ME'!E132,IF(C28='KEEP ME'!B133,'KEEP ME'!E133,IF(C28='KEEP ME'!B134,'KEEP ME'!E134,IF(C28='KEEP ME'!B135,'KEEP ME'!E135,IF(C28='KEEP ME'!B136,'KEEP ME'!E136,IF(C28='KEEP ME'!B137,'KEEP ME'!E137,IF(C28='KEEP ME'!B138,'KEEP ME'!E138,IF(C28='KEEP ME'!B139,'KEEP ME'!E139,IF(C28='KEEP ME'!B140,'KEEP ME'!E140,IF(C28='KEEP ME'!B141,'KEEP ME'!E141,IF(C28='KEEP ME'!B142,'KEEP ME'!E142,IF(C28='KEEP ME'!B143,'KEEP ME'!E143,IF(C28='KEEP ME'!B144,'KEEP ME'!E144,IF(C28='KEEP ME'!B145,'KEEP ME'!E145,IF(C28='KEEP ME'!B146,'KEEP ME'!E146,IF(C28='KEEP ME'!B147,'KEEP ME'!E147,IF(C28='KEEP ME'!B148,'KEEP ME'!E148,IF(C28='KEEP ME'!B149,'KEEP ME'!E149,IF(C28='KEEP ME'!B150,'KEEP ME'!E150,IF(C28='KEEP ME'!B151,'KEEP ME'!E151,IF(C28='KEEP ME'!B152,'KEEP ME'!E152,IF(C28='KEEP ME'!B153,'KEEP ME'!E153,IF(C28='KEEP ME'!B154,'KEEP ME'!E154,IF(C28='KEEP ME'!B155,'KEEP ME'!E155,IF(C28='KEEP ME'!B156,'KEEP ME'!E156,IF(C28='KEEP ME'!B157,'KEEP ME'!E157,IF(C28='KEEP ME'!B158,'KEEP ME'!E158,IF(C28='KEEP ME'!B159,'KEEP ME'!E159,IF(C28='KEEP ME'!B160,'KEEP ME'!E160,IF(C28='KEEP ME'!B161,'KEEP ME'!E161,IF(C28='KEEP ME'!B162,'KEEP ME'!E162,IF(C28='KEEP ME'!B163,'KEEP ME'!E163,IF(C28='KEEP ME'!B164,'KEEP ME'!E164,IF(C28='KEEP ME'!B165,'KEEP ME'!E165,IF(C28='KEEP ME'!B166,'KEEP ME'!E166,IF(C28='KEEP ME'!B167,'KEEP ME'!E167,IF(C28='KEEP ME'!B168,'KEEP ME'!E168,IF(C28='KEEP ME'!B169,'KEEP ME'!E169,IF(C28='KEEP ME'!B170,'KEEP ME'!E170,IF(C28='KEEP ME'!B171,'KEEP ME'!E171,IF(C28='KEEP ME'!B172,'KEEP ME'!E172,IF(C28='KEEP ME'!B173,'KEEP ME'!E173,IF(C28='KEEP ME'!B174,'KEEP ME'!E174,IF(C28='KEEP ME'!B175,'KEEP ME'!E175,IF(C28='KEEP ME'!B176,'KEEP ME'!E176,IF(C28='KEEP ME'!B177,'KEEP ME'!E177,IF(C28='KEEP ME'!B178,'KEEP ME'!E178,IF(C28='KEEP ME'!B179,'KEEP ME'!E179,IF(C28='KEEP ME'!B180,'KEEP ME'!E180,IF(C28='KEEP ME'!B181,'KEEP ME'!E181,IF(C28='KEEP ME'!B182,'KEEP ME'!E182,IF(C28='KEEP ME'!B183,'KEEP ME'!E183,IF(C28='KEEP ME'!B184,'KEEP ME'!E184,IF(C28='KEEP ME'!B185,'KEEP ME'!E185,IF(C28='KEEP ME'!B186,'KEEP ME'!E186,IF(C28='KEEP ME'!B187,'KEEP ME'!E187,IF(C28='KEEP ME'!B188,'KEEP ME'!E188,""))))))))))))))))))))))))))))))))))))))))))))))))))))))))))))</f>
        <v>0</v>
      </c>
      <c r="T28" s="7">
        <f t="shared" si="2"/>
        <v>0</v>
      </c>
      <c r="U28" s="4"/>
      <c r="V28" s="4"/>
    </row>
    <row r="29" spans="1:22" ht="30" customHeight="1" thickBot="1" x14ac:dyDescent="0.3">
      <c r="A29" s="17"/>
      <c r="B29" s="35" t="s">
        <v>161</v>
      </c>
      <c r="C29" s="37"/>
      <c r="D29" s="38"/>
      <c r="E29" s="38"/>
      <c r="F29" s="38"/>
      <c r="G29" s="38"/>
      <c r="H29" s="38"/>
      <c r="I29" s="38"/>
      <c r="J29" s="39" t="str">
        <f t="shared" si="0"/>
        <v/>
      </c>
      <c r="K29" s="41"/>
      <c r="L29" s="40" t="str">
        <f>IF(C29="","",IF(I11="EmeraldJT1",(J29-1.2)/1.2,IF(I11="EternityAB1",(J29-1.2)/1.2,IF(I11="SALE 01201",(((J29-1.2)/1.2)*1.1),"None"))))</f>
        <v/>
      </c>
      <c r="M29" s="41" t="str">
        <f t="shared" si="1"/>
        <v/>
      </c>
      <c r="N29" s="38"/>
      <c r="O29" s="18"/>
      <c r="P29" s="19"/>
      <c r="Q29" s="8">
        <f>IF(C29='KEEP ME'!B8,'KEEP ME'!E8,IF(C29='KEEP ME'!B9,'KEEP ME'!E9,IF(C29='KEEP ME'!B10,'KEEP ME'!E10,IF(C29='KEEP ME'!B11,'KEEP ME'!E11,IF(C29='KEEP ME'!B12,'KEEP ME'!E12,IF(C29='KEEP ME'!B13,'KEEP ME'!E13,IF(C29='KEEP ME'!B14,'KEEP ME'!E14,IF(C29='KEEP ME'!B15,'KEEP ME'!E15,IF(C29='KEEP ME'!B16,'KEEP ME'!E16,IF(C29='KEEP ME'!B17,'KEEP ME'!E17,IF(C29='KEEP ME'!B18,'KEEP ME'!E18,IF(C29='KEEP ME'!B19,'KEEP ME'!E19,IF(C29='KEEP ME'!B20,'KEEP ME'!E20,IF(C29='KEEP ME'!B21,'KEEP ME'!E21,IF(C29='KEEP ME'!B22,'KEEP ME'!E22,IF(C29='KEEP ME'!B23,'KEEP ME'!E23,IF(C29='KEEP ME'!B24,'KEEP ME'!E24,IF(C29='KEEP ME'!B25,'KEEP ME'!E25,IF(C29='KEEP ME'!B26,'KEEP ME'!E26,IF(C29='KEEP ME'!B27,'KEEP ME'!E27,IF(C29='KEEP ME'!B28,'KEEP ME'!E28,IF(C29='KEEP ME'!B29,'KEEP ME'!E29,IF(C29='KEEP ME'!B30,'KEEP ME'!E30,IF(C29='KEEP ME'!B31,'KEEP ME'!E31,IF(C29='KEEP ME'!B32,'KEEP ME'!E32,IF(C29='KEEP ME'!B33,'KEEP ME'!E33,IF(C29='KEEP ME'!B34,'KEEP ME'!E34,IF(C29='KEEP ME'!B35,'KEEP ME'!E35,IF(C29='KEEP ME'!B36,'KEEP ME'!E36,IF(C29='KEEP ME'!B37,'KEEP ME'!E37,IF(C29='KEEP ME'!B38,'KEEP ME'!E38,IF(C29='KEEP ME'!B39,'KEEP ME'!E39,IF(C29='KEEP ME'!B40,'KEEP ME'!E40,IF(C29='KEEP ME'!B41,'KEEP ME'!E41,IF(C29='KEEP ME'!B42,'KEEP ME'!E42,IF(C29='KEEP ME'!B43,'KEEP ME'!E43,IF(C29='KEEP ME'!B44,'KEEP ME'!E44,IF(C29='KEEP ME'!B45,'KEEP ME'!E45,IF(C29='KEEP ME'!B46,'KEEP ME'!E46,IF(C29='KEEP ME'!B47,'KEEP ME'!E47,IF(C29='KEEP ME'!B48,'KEEP ME'!E48,IF(C29='KEEP ME'!B49,'KEEP ME'!E49,IF(C29='KEEP ME'!B50,'KEEP ME'!E50,IF(C29='KEEP ME'!B51,'KEEP ME'!E51,IF(C29='KEEP ME'!B52,'KEEP ME'!E52,IF(C29='KEEP ME'!B53,'KEEP ME'!E53,IF(C29='KEEP ME'!B54,'KEEP ME'!E54,IF(C29='KEEP ME'!B55,'KEEP ME'!E55,IF(C29='KEEP ME'!B56,'KEEP ME'!E56,IF(C29='KEEP ME'!B57,'KEEP ME'!E57,IF(C29='KEEP ME'!B58,'KEEP ME'!E58,IF(C29='KEEP ME'!B59,'KEEP ME'!E59,IF(C29='KEEP ME'!B60,'KEEP ME'!E60,IF(C29='KEEP ME'!B61,'KEEP ME'!E61,IF(C29='KEEP ME'!B62,'KEEP ME'!E62,IF(C29='KEEP ME'!B63,'KEEP ME'!E63,IF(C29='KEEP ME'!B64,'KEEP ME'!E64,IF(C29='KEEP ME'!B65,'KEEP ME'!E65,IF(C29='KEEP ME'!B66,'KEEP ME'!E66,IF(C29='KEEP ME'!B67,'KEEP ME'!E67,IF(C29='KEEP ME'!B68,'KEEP ME'!E68,"")))))))))))))))))))))))))))))))))))))))))))))))))))))))))))))</f>
        <v>0</v>
      </c>
      <c r="R29" s="8">
        <f>IF(C29='KEEP ME'!B69,'KEEP ME'!E69,IF(C29='KEEP ME'!B70,'KEEP ME'!E70,IF(C29='KEEP ME'!B71,'KEEP ME'!E71,IF(C29='KEEP ME'!B72,'KEEP ME'!E72,IF(C29='KEEP ME'!B73,'KEEP ME'!E73,IF(C29='KEEP ME'!B74,'KEEP ME'!E74,IF(C29='KEEP ME'!B75,'KEEP ME'!E75,IF(C29='KEEP ME'!B76,'KEEP ME'!E76,IF(C29='KEEP ME'!B77,'KEEP ME'!E77,IF(C29='KEEP ME'!B78,'KEEP ME'!E78,IF(C29='KEEP ME'!B79,'KEEP ME'!E79,IF(C29='KEEP ME'!B80,'KEEP ME'!E80,IF(C29='KEEP ME'!B81,'KEEP ME'!E81,IF(C29='KEEP ME'!B82,'KEEP ME'!E82,IF(C29='KEEP ME'!B83,'KEEP ME'!E83,IF(C29='KEEP ME'!B84,'KEEP ME'!E84,IF(C29='KEEP ME'!B85,'KEEP ME'!E85,IF(C29='KEEP ME'!B86,'KEEP ME'!E86,IF(C29='KEEP ME'!B87,'KEEP ME'!E87,IF(C29='KEEP ME'!B88,'KEEP ME'!E88,IF(C29='KEEP ME'!B89,'KEEP ME'!E89,IF(C29='KEEP ME'!B90,'KEEP ME'!E90,IF(C29='KEEP ME'!B91,'KEEP ME'!E91,IF(C29='KEEP ME'!B92,'KEEP ME'!E92,IF(C29='KEEP ME'!B93,'KEEP ME'!E93,IF(C29='KEEP ME'!B94,'KEEP ME'!E94,IF(C29='KEEP ME'!B95,'KEEP ME'!E95,IF(C29='KEEP ME'!B96,'KEEP ME'!E96,IF(C29='KEEP ME'!B97,'KEEP ME'!E97,IF(C29='KEEP ME'!B98,'KEEP ME'!E98,IF(C29='KEEP ME'!B99,'KEEP ME'!E99,IF(C29='KEEP ME'!B100,'KEEP ME'!E100,IF(C29='KEEP ME'!B101,'KEEP ME'!E101,IF(C29='KEEP ME'!B102,'KEEP ME'!E102,IF(C29='KEEP ME'!B103,'KEEP ME'!E103,IF(C29='KEEP ME'!B104,'KEEP ME'!E104,IF(C29='KEEP ME'!B105,'KEEP ME'!E105,IF(C29='KEEP ME'!B106,'KEEP ME'!E106,IF(C29='KEEP ME'!B107,'KEEP ME'!E107,IF(C29='KEEP ME'!B108,'KEEP ME'!E108,IF(C29='KEEP ME'!B109,'KEEP ME'!E109,IF(C29='KEEP ME'!B110,'KEEP ME'!E110,IF(C29='KEEP ME'!B111,'KEEP ME'!E111,IF(C29='KEEP ME'!B112,'KEEP ME'!E112,IF(C29='KEEP ME'!B113,'KEEP ME'!E113,IF(C29='KEEP ME'!B114,'KEEP ME'!E114,IF(C29='KEEP ME'!B115,'KEEP ME'!E115,IF(C29='KEEP ME'!B116,'KEEP ME'!E116,IF(C29='KEEP ME'!B117,'KEEP ME'!E117,IF(C29='KEEP ME'!B118,'KEEP ME'!E118,IF(C29='KEEP ME'!B119,'KEEP ME'!E119,IF(C29='KEEP ME'!B120,'KEEP ME'!E120,IF(C29='KEEP ME'!B121,'KEEP ME'!E121,IF(C29='KEEP ME'!B122,'KEEP ME'!E122,IF(C29='KEEP ME'!B123,'KEEP ME'!E123,IF(C29='KEEP ME'!B124,'KEEP ME'!E124,IF(C29='KEEP ME'!B125,'KEEP ME'!E125,IF(C29='KEEP ME'!B126,'KEEP ME'!E126,IF(C29='KEEP ME'!B127,'KEEP ME'!E127,IF(C29='KEEP ME'!B128,'KEEP ME'!E128,""))))))))))))))))))))))))))))))))))))))))))))))))))))))))))))</f>
        <v>0</v>
      </c>
      <c r="S29" s="8">
        <f>IF(C29='KEEP ME'!B129,'KEEP ME'!E129,IF(C29='KEEP ME'!B130,'KEEP ME'!E130,IF(C29='KEEP ME'!B131,'KEEP ME'!E131,IF(C29='KEEP ME'!B132,'KEEP ME'!E132,IF(C29='KEEP ME'!B133,'KEEP ME'!E133,IF(C29='KEEP ME'!B134,'KEEP ME'!E134,IF(C29='KEEP ME'!B135,'KEEP ME'!E135,IF(C29='KEEP ME'!B136,'KEEP ME'!E136,IF(C29='KEEP ME'!B137,'KEEP ME'!E137,IF(C29='KEEP ME'!B138,'KEEP ME'!E138,IF(C29='KEEP ME'!B139,'KEEP ME'!E139,IF(C29='KEEP ME'!B140,'KEEP ME'!E140,IF(C29='KEEP ME'!B141,'KEEP ME'!E141,IF(C29='KEEP ME'!B142,'KEEP ME'!E142,IF(C29='KEEP ME'!B143,'KEEP ME'!E143,IF(C29='KEEP ME'!B144,'KEEP ME'!E144,IF(C29='KEEP ME'!B145,'KEEP ME'!E145,IF(C29='KEEP ME'!B146,'KEEP ME'!E146,IF(C29='KEEP ME'!B147,'KEEP ME'!E147,IF(C29='KEEP ME'!B148,'KEEP ME'!E148,IF(C29='KEEP ME'!B149,'KEEP ME'!E149,IF(C29='KEEP ME'!B150,'KEEP ME'!E150,IF(C29='KEEP ME'!B151,'KEEP ME'!E151,IF(C29='KEEP ME'!B152,'KEEP ME'!E152,IF(C29='KEEP ME'!B153,'KEEP ME'!E153,IF(C29='KEEP ME'!B154,'KEEP ME'!E154,IF(C29='KEEP ME'!B155,'KEEP ME'!E155,IF(C29='KEEP ME'!B156,'KEEP ME'!E156,IF(C29='KEEP ME'!B157,'KEEP ME'!E157,IF(C29='KEEP ME'!B158,'KEEP ME'!E158,IF(C29='KEEP ME'!B159,'KEEP ME'!E159,IF(C29='KEEP ME'!B160,'KEEP ME'!E160,IF(C29='KEEP ME'!B161,'KEEP ME'!E161,IF(C29='KEEP ME'!B162,'KEEP ME'!E162,IF(C29='KEEP ME'!B163,'KEEP ME'!E163,IF(C29='KEEP ME'!B164,'KEEP ME'!E164,IF(C29='KEEP ME'!B165,'KEEP ME'!E165,IF(C29='KEEP ME'!B166,'KEEP ME'!E166,IF(C29='KEEP ME'!B167,'KEEP ME'!E167,IF(C29='KEEP ME'!B168,'KEEP ME'!E168,IF(C29='KEEP ME'!B169,'KEEP ME'!E169,IF(C29='KEEP ME'!B170,'KEEP ME'!E170,IF(C29='KEEP ME'!B171,'KEEP ME'!E171,IF(C29='KEEP ME'!B172,'KEEP ME'!E172,IF(C29='KEEP ME'!B173,'KEEP ME'!E173,IF(C29='KEEP ME'!B174,'KEEP ME'!E174,IF(C29='KEEP ME'!B175,'KEEP ME'!E175,IF(C29='KEEP ME'!B176,'KEEP ME'!E176,IF(C29='KEEP ME'!B177,'KEEP ME'!E177,IF(C29='KEEP ME'!B178,'KEEP ME'!E178,IF(C29='KEEP ME'!B179,'KEEP ME'!E179,IF(C29='KEEP ME'!B180,'KEEP ME'!E180,IF(C29='KEEP ME'!B181,'KEEP ME'!E181,IF(C29='KEEP ME'!B182,'KEEP ME'!E182,IF(C29='KEEP ME'!B183,'KEEP ME'!E183,IF(C29='KEEP ME'!B184,'KEEP ME'!E184,IF(C29='KEEP ME'!B185,'KEEP ME'!E185,IF(C29='KEEP ME'!B186,'KEEP ME'!E186,IF(C29='KEEP ME'!B187,'KEEP ME'!E187,IF(C29='KEEP ME'!B188,'KEEP ME'!E188,""))))))))))))))))))))))))))))))))))))))))))))))))))))))))))))</f>
        <v>0</v>
      </c>
      <c r="T29" s="7">
        <f t="shared" si="2"/>
        <v>0</v>
      </c>
      <c r="U29" s="4"/>
      <c r="V29" s="4"/>
    </row>
    <row r="30" spans="1:22" ht="30" customHeight="1" thickBot="1" x14ac:dyDescent="0.3">
      <c r="A30" s="17"/>
      <c r="B30" s="35" t="s">
        <v>162</v>
      </c>
      <c r="C30" s="37"/>
      <c r="D30" s="38"/>
      <c r="E30" s="38"/>
      <c r="F30" s="38"/>
      <c r="G30" s="38"/>
      <c r="H30" s="38"/>
      <c r="I30" s="38"/>
      <c r="J30" s="39" t="str">
        <f t="shared" si="0"/>
        <v/>
      </c>
      <c r="K30" s="41"/>
      <c r="L30" s="40" t="str">
        <f>IF(C30="","",IF(I11="EmeraldJT1",(J30-1.2)/1.2,IF(I11="EternityAB1",(J30-1.2)/1.2,IF(I11="SALE 01201",(((J30-1.2)/1.2)*1.1),"None"))))</f>
        <v/>
      </c>
      <c r="M30" s="41" t="str">
        <f t="shared" si="1"/>
        <v/>
      </c>
      <c r="N30" s="38"/>
      <c r="O30" s="18"/>
      <c r="P30" s="19"/>
      <c r="Q30" s="8">
        <f>IF(C30='KEEP ME'!B8,'KEEP ME'!E8,IF(C30='KEEP ME'!B9,'KEEP ME'!E9,IF(C30='KEEP ME'!B10,'KEEP ME'!E10,IF(C30='KEEP ME'!B11,'KEEP ME'!E11,IF(C30='KEEP ME'!B12,'KEEP ME'!E12,IF(C30='KEEP ME'!B13,'KEEP ME'!E13,IF(C30='KEEP ME'!B14,'KEEP ME'!E14,IF(C30='KEEP ME'!B15,'KEEP ME'!E15,IF(C30='KEEP ME'!B16,'KEEP ME'!E16,IF(C30='KEEP ME'!B17,'KEEP ME'!E17,IF(C30='KEEP ME'!B18,'KEEP ME'!E18,IF(C30='KEEP ME'!B19,'KEEP ME'!E19,IF(C30='KEEP ME'!B20,'KEEP ME'!E20,IF(C30='KEEP ME'!B21,'KEEP ME'!E21,IF(C30='KEEP ME'!B22,'KEEP ME'!E22,IF(C30='KEEP ME'!B23,'KEEP ME'!E23,IF(C30='KEEP ME'!B24,'KEEP ME'!E24,IF(C30='KEEP ME'!B25,'KEEP ME'!E25,IF(C30='KEEP ME'!B26,'KEEP ME'!E26,IF(C30='KEEP ME'!B27,'KEEP ME'!E27,IF(C30='KEEP ME'!B28,'KEEP ME'!E28,IF(C30='KEEP ME'!B29,'KEEP ME'!E29,IF(C30='KEEP ME'!B30,'KEEP ME'!E30,IF(C30='KEEP ME'!B31,'KEEP ME'!E31,IF(C30='KEEP ME'!B32,'KEEP ME'!E32,IF(C30='KEEP ME'!B33,'KEEP ME'!E33,IF(C30='KEEP ME'!B34,'KEEP ME'!E34,IF(C30='KEEP ME'!B35,'KEEP ME'!E35,IF(C30='KEEP ME'!B36,'KEEP ME'!E36,IF(C30='KEEP ME'!B37,'KEEP ME'!E37,IF(C30='KEEP ME'!B38,'KEEP ME'!E38,IF(C30='KEEP ME'!B39,'KEEP ME'!E39,IF(C30='KEEP ME'!B40,'KEEP ME'!E40,IF(C30='KEEP ME'!B41,'KEEP ME'!E41,IF(C30='KEEP ME'!B42,'KEEP ME'!E42,IF(C30='KEEP ME'!B43,'KEEP ME'!E43,IF(C30='KEEP ME'!B44,'KEEP ME'!E44,IF(C30='KEEP ME'!B45,'KEEP ME'!E45,IF(C30='KEEP ME'!B46,'KEEP ME'!E46,IF(C30='KEEP ME'!B47,'KEEP ME'!E47,IF(C30='KEEP ME'!B48,'KEEP ME'!E48,IF(C30='KEEP ME'!B49,'KEEP ME'!E49,IF(C30='KEEP ME'!B50,'KEEP ME'!E50,IF(C30='KEEP ME'!B51,'KEEP ME'!E51,IF(C30='KEEP ME'!B52,'KEEP ME'!E52,IF(C30='KEEP ME'!B53,'KEEP ME'!E53,IF(C30='KEEP ME'!B54,'KEEP ME'!E54,IF(C30='KEEP ME'!B55,'KEEP ME'!E55,IF(C30='KEEP ME'!B56,'KEEP ME'!E56,IF(C30='KEEP ME'!B57,'KEEP ME'!E57,IF(C30='KEEP ME'!B58,'KEEP ME'!E58,IF(C30='KEEP ME'!B59,'KEEP ME'!E59,IF(C30='KEEP ME'!B60,'KEEP ME'!E60,IF(C30='KEEP ME'!B61,'KEEP ME'!E61,IF(C30='KEEP ME'!B62,'KEEP ME'!E62,IF(C30='KEEP ME'!B63,'KEEP ME'!E63,IF(C30='KEEP ME'!B64,'KEEP ME'!E64,IF(C30='KEEP ME'!B65,'KEEP ME'!E65,IF(C30='KEEP ME'!B66,'KEEP ME'!E66,IF(C30='KEEP ME'!B67,'KEEP ME'!E67,IF(C30='KEEP ME'!B68,'KEEP ME'!E68,"")))))))))))))))))))))))))))))))))))))))))))))))))))))))))))))</f>
        <v>0</v>
      </c>
      <c r="R30" s="8">
        <f>IF(C30='KEEP ME'!B69,'KEEP ME'!E69,IF(C30='KEEP ME'!B70,'KEEP ME'!E70,IF(C30='KEEP ME'!B71,'KEEP ME'!E71,IF(C30='KEEP ME'!B72,'KEEP ME'!E72,IF(C30='KEEP ME'!B73,'KEEP ME'!E73,IF(C30='KEEP ME'!B74,'KEEP ME'!E74,IF(C30='KEEP ME'!B75,'KEEP ME'!E75,IF(C30='KEEP ME'!B76,'KEEP ME'!E76,IF(C30='KEEP ME'!B77,'KEEP ME'!E77,IF(C30='KEEP ME'!B78,'KEEP ME'!E78,IF(C30='KEEP ME'!B79,'KEEP ME'!E79,IF(C30='KEEP ME'!B80,'KEEP ME'!E80,IF(C30='KEEP ME'!B81,'KEEP ME'!E81,IF(C30='KEEP ME'!B82,'KEEP ME'!E82,IF(C30='KEEP ME'!B83,'KEEP ME'!E83,IF(C30='KEEP ME'!B84,'KEEP ME'!E84,IF(C30='KEEP ME'!B85,'KEEP ME'!E85,IF(C30='KEEP ME'!B86,'KEEP ME'!E86,IF(C30='KEEP ME'!B87,'KEEP ME'!E87,IF(C30='KEEP ME'!B88,'KEEP ME'!E88,IF(C30='KEEP ME'!B89,'KEEP ME'!E89,IF(C30='KEEP ME'!B90,'KEEP ME'!E90,IF(C30='KEEP ME'!B91,'KEEP ME'!E91,IF(C30='KEEP ME'!B92,'KEEP ME'!E92,IF(C30='KEEP ME'!B93,'KEEP ME'!E93,IF(C30='KEEP ME'!B94,'KEEP ME'!E94,IF(C30='KEEP ME'!B95,'KEEP ME'!E95,IF(C30='KEEP ME'!B96,'KEEP ME'!E96,IF(C30='KEEP ME'!B97,'KEEP ME'!E97,IF(C30='KEEP ME'!B98,'KEEP ME'!E98,IF(C30='KEEP ME'!B99,'KEEP ME'!E99,IF(C30='KEEP ME'!B100,'KEEP ME'!E100,IF(C30='KEEP ME'!B101,'KEEP ME'!E101,IF(C30='KEEP ME'!B102,'KEEP ME'!E102,IF(C30='KEEP ME'!B103,'KEEP ME'!E103,IF(C30='KEEP ME'!B104,'KEEP ME'!E104,IF(C30='KEEP ME'!B105,'KEEP ME'!E105,IF(C30='KEEP ME'!B106,'KEEP ME'!E106,IF(C30='KEEP ME'!B107,'KEEP ME'!E107,IF(C30='KEEP ME'!B108,'KEEP ME'!E108,IF(C30='KEEP ME'!B109,'KEEP ME'!E109,IF(C30='KEEP ME'!B110,'KEEP ME'!E110,IF(C30='KEEP ME'!B111,'KEEP ME'!E111,IF(C30='KEEP ME'!B112,'KEEP ME'!E112,IF(C30='KEEP ME'!B113,'KEEP ME'!E113,IF(C30='KEEP ME'!B114,'KEEP ME'!E114,IF(C30='KEEP ME'!B115,'KEEP ME'!E115,IF(C30='KEEP ME'!B116,'KEEP ME'!E116,IF(C30='KEEP ME'!B117,'KEEP ME'!E117,IF(C30='KEEP ME'!B118,'KEEP ME'!E118,IF(C30='KEEP ME'!B119,'KEEP ME'!E119,IF(C30='KEEP ME'!B120,'KEEP ME'!E120,IF(C30='KEEP ME'!B121,'KEEP ME'!E121,IF(C30='KEEP ME'!B122,'KEEP ME'!E122,IF(C30='KEEP ME'!B123,'KEEP ME'!E123,IF(C30='KEEP ME'!B124,'KEEP ME'!E124,IF(C30='KEEP ME'!B125,'KEEP ME'!E125,IF(C30='KEEP ME'!B126,'KEEP ME'!E126,IF(C30='KEEP ME'!B127,'KEEP ME'!E127,IF(C30='KEEP ME'!B128,'KEEP ME'!E128,""))))))))))))))))))))))))))))))))))))))))))))))))))))))))))))</f>
        <v>0</v>
      </c>
      <c r="S30" s="8">
        <f>IF(C30='KEEP ME'!B129,'KEEP ME'!E129,IF(C30='KEEP ME'!B130,'KEEP ME'!E130,IF(C30='KEEP ME'!B131,'KEEP ME'!E131,IF(C30='KEEP ME'!B132,'KEEP ME'!E132,IF(C30='KEEP ME'!B133,'KEEP ME'!E133,IF(C30='KEEP ME'!B134,'KEEP ME'!E134,IF(C30='KEEP ME'!B135,'KEEP ME'!E135,IF(C30='KEEP ME'!B136,'KEEP ME'!E136,IF(C30='KEEP ME'!B137,'KEEP ME'!E137,IF(C30='KEEP ME'!B138,'KEEP ME'!E138,IF(C30='KEEP ME'!B139,'KEEP ME'!E139,IF(C30='KEEP ME'!B140,'KEEP ME'!E140,IF(C30='KEEP ME'!B141,'KEEP ME'!E141,IF(C30='KEEP ME'!B142,'KEEP ME'!E142,IF(C30='KEEP ME'!B143,'KEEP ME'!E143,IF(C30='KEEP ME'!B144,'KEEP ME'!E144,IF(C30='KEEP ME'!B145,'KEEP ME'!E145,IF(C30='KEEP ME'!B146,'KEEP ME'!E146,IF(C30='KEEP ME'!B147,'KEEP ME'!E147,IF(C30='KEEP ME'!B148,'KEEP ME'!E148,IF(C30='KEEP ME'!B149,'KEEP ME'!E149,IF(C30='KEEP ME'!B150,'KEEP ME'!E150,IF(C30='KEEP ME'!B151,'KEEP ME'!E151,IF(C30='KEEP ME'!B152,'KEEP ME'!E152,IF(C30='KEEP ME'!B153,'KEEP ME'!E153,IF(C30='KEEP ME'!B154,'KEEP ME'!E154,IF(C30='KEEP ME'!B155,'KEEP ME'!E155,IF(C30='KEEP ME'!B156,'KEEP ME'!E156,IF(C30='KEEP ME'!B157,'KEEP ME'!E157,IF(C30='KEEP ME'!B158,'KEEP ME'!E158,IF(C30='KEEP ME'!B159,'KEEP ME'!E159,IF(C30='KEEP ME'!B160,'KEEP ME'!E160,IF(C30='KEEP ME'!B161,'KEEP ME'!E161,IF(C30='KEEP ME'!B162,'KEEP ME'!E162,IF(C30='KEEP ME'!B163,'KEEP ME'!E163,IF(C30='KEEP ME'!B164,'KEEP ME'!E164,IF(C30='KEEP ME'!B165,'KEEP ME'!E165,IF(C30='KEEP ME'!B166,'KEEP ME'!E166,IF(C30='KEEP ME'!B167,'KEEP ME'!E167,IF(C30='KEEP ME'!B168,'KEEP ME'!E168,IF(C30='KEEP ME'!B169,'KEEP ME'!E169,IF(C30='KEEP ME'!B170,'KEEP ME'!E170,IF(C30='KEEP ME'!B171,'KEEP ME'!E171,IF(C30='KEEP ME'!B172,'KEEP ME'!E172,IF(C30='KEEP ME'!B173,'KEEP ME'!E173,IF(C30='KEEP ME'!B174,'KEEP ME'!E174,IF(C30='KEEP ME'!B175,'KEEP ME'!E175,IF(C30='KEEP ME'!B176,'KEEP ME'!E176,IF(C30='KEEP ME'!B177,'KEEP ME'!E177,IF(C30='KEEP ME'!B178,'KEEP ME'!E178,IF(C30='KEEP ME'!B179,'KEEP ME'!E179,IF(C30='KEEP ME'!B180,'KEEP ME'!E180,IF(C30='KEEP ME'!B181,'KEEP ME'!E181,IF(C30='KEEP ME'!B182,'KEEP ME'!E182,IF(C30='KEEP ME'!B183,'KEEP ME'!E183,IF(C30='KEEP ME'!B184,'KEEP ME'!E184,IF(C30='KEEP ME'!B185,'KEEP ME'!E185,IF(C30='KEEP ME'!B186,'KEEP ME'!E186,IF(C30='KEEP ME'!B187,'KEEP ME'!E187,IF(C30='KEEP ME'!B188,'KEEP ME'!E188,""))))))))))))))))))))))))))))))))))))))))))))))))))))))))))))</f>
        <v>0</v>
      </c>
      <c r="T30" s="7">
        <f t="shared" si="2"/>
        <v>0</v>
      </c>
      <c r="U30" s="4"/>
      <c r="V30" s="4"/>
    </row>
    <row r="31" spans="1:22" ht="30" customHeight="1" thickBot="1" x14ac:dyDescent="0.3">
      <c r="A31" s="17"/>
      <c r="B31" s="35" t="s">
        <v>163</v>
      </c>
      <c r="C31" s="37"/>
      <c r="D31" s="38"/>
      <c r="E31" s="38"/>
      <c r="F31" s="38"/>
      <c r="G31" s="38"/>
      <c r="H31" s="38"/>
      <c r="I31" s="38"/>
      <c r="J31" s="39" t="str">
        <f t="shared" si="0"/>
        <v/>
      </c>
      <c r="K31" s="41"/>
      <c r="L31" s="40" t="str">
        <f>IF(C31="","",IF(I11="EmeraldJT1",(J31-1.2)/1.2,IF(I11="EternityAB1",(J31-1.2)/1.2,IF(I11="SALE 01201",(((J31-1.2)/1.2)*1.1),"None"))))</f>
        <v/>
      </c>
      <c r="M31" s="41" t="str">
        <f t="shared" si="1"/>
        <v/>
      </c>
      <c r="N31" s="38"/>
      <c r="O31" s="18"/>
      <c r="P31" s="19"/>
      <c r="Q31" s="8">
        <f>IF(C31='KEEP ME'!B8,'KEEP ME'!E8,IF(C31='KEEP ME'!B9,'KEEP ME'!E9,IF(C31='KEEP ME'!B10,'KEEP ME'!E10,IF(C31='KEEP ME'!B11,'KEEP ME'!E11,IF(C31='KEEP ME'!B12,'KEEP ME'!E12,IF(C31='KEEP ME'!B13,'KEEP ME'!E13,IF(C31='KEEP ME'!B14,'KEEP ME'!E14,IF(C31='KEEP ME'!B15,'KEEP ME'!E15,IF(C31='KEEP ME'!B16,'KEEP ME'!E16,IF(C31='KEEP ME'!B17,'KEEP ME'!E17,IF(C31='KEEP ME'!B18,'KEEP ME'!E18,IF(C31='KEEP ME'!B19,'KEEP ME'!E19,IF(C31='KEEP ME'!B20,'KEEP ME'!E20,IF(C31='KEEP ME'!B21,'KEEP ME'!E21,IF(C31='KEEP ME'!B22,'KEEP ME'!E22,IF(C31='KEEP ME'!B23,'KEEP ME'!E23,IF(C31='KEEP ME'!B24,'KEEP ME'!E24,IF(C31='KEEP ME'!B25,'KEEP ME'!E25,IF(C31='KEEP ME'!B26,'KEEP ME'!E26,IF(C31='KEEP ME'!B27,'KEEP ME'!E27,IF(C31='KEEP ME'!B28,'KEEP ME'!E28,IF(C31='KEEP ME'!B29,'KEEP ME'!E29,IF(C31='KEEP ME'!B30,'KEEP ME'!E30,IF(C31='KEEP ME'!B31,'KEEP ME'!E31,IF(C31='KEEP ME'!B32,'KEEP ME'!E32,IF(C31='KEEP ME'!B33,'KEEP ME'!E33,IF(C31='KEEP ME'!B34,'KEEP ME'!E34,IF(C31='KEEP ME'!B35,'KEEP ME'!E35,IF(C31='KEEP ME'!B36,'KEEP ME'!E36,IF(C31='KEEP ME'!B37,'KEEP ME'!E37,IF(C31='KEEP ME'!B38,'KEEP ME'!E38,IF(C31='KEEP ME'!B39,'KEEP ME'!E39,IF(C31='KEEP ME'!B40,'KEEP ME'!E40,IF(C31='KEEP ME'!B41,'KEEP ME'!E41,IF(C31='KEEP ME'!B42,'KEEP ME'!E42,IF(C31='KEEP ME'!B43,'KEEP ME'!E43,IF(C31='KEEP ME'!B44,'KEEP ME'!E44,IF(C31='KEEP ME'!B45,'KEEP ME'!E45,IF(C31='KEEP ME'!B46,'KEEP ME'!E46,IF(C31='KEEP ME'!B47,'KEEP ME'!E47,IF(C31='KEEP ME'!B48,'KEEP ME'!E48,IF(C31='KEEP ME'!B49,'KEEP ME'!E49,IF(C31='KEEP ME'!B50,'KEEP ME'!E50,IF(C31='KEEP ME'!B51,'KEEP ME'!E51,IF(C31='KEEP ME'!B52,'KEEP ME'!E52,IF(C31='KEEP ME'!B53,'KEEP ME'!E53,IF(C31='KEEP ME'!B54,'KEEP ME'!E54,IF(C31='KEEP ME'!B55,'KEEP ME'!E55,IF(C31='KEEP ME'!B56,'KEEP ME'!E56,IF(C31='KEEP ME'!B57,'KEEP ME'!E57,IF(C31='KEEP ME'!B58,'KEEP ME'!E58,IF(C31='KEEP ME'!B59,'KEEP ME'!E59,IF(C31='KEEP ME'!B60,'KEEP ME'!E60,IF(C31='KEEP ME'!B61,'KEEP ME'!E61,IF(C31='KEEP ME'!B62,'KEEP ME'!E62,IF(C31='KEEP ME'!B63,'KEEP ME'!E63,IF(C31='KEEP ME'!B64,'KEEP ME'!E64,IF(C31='KEEP ME'!B65,'KEEP ME'!E65,IF(C31='KEEP ME'!B66,'KEEP ME'!E66,IF(C31='KEEP ME'!B67,'KEEP ME'!E67,IF(C31='KEEP ME'!B68,'KEEP ME'!E68,"")))))))))))))))))))))))))))))))))))))))))))))))))))))))))))))</f>
        <v>0</v>
      </c>
      <c r="R31" s="8">
        <f>IF(C31='KEEP ME'!B69,'KEEP ME'!E69,IF(C31='KEEP ME'!B70,'KEEP ME'!E70,IF(C31='KEEP ME'!B71,'KEEP ME'!E71,IF(C31='KEEP ME'!B72,'KEEP ME'!E72,IF(C31='KEEP ME'!B73,'KEEP ME'!E73,IF(C31='KEEP ME'!B74,'KEEP ME'!E74,IF(C31='KEEP ME'!B75,'KEEP ME'!E75,IF(C31='KEEP ME'!B76,'KEEP ME'!E76,IF(C31='KEEP ME'!B77,'KEEP ME'!E77,IF(C31='KEEP ME'!B78,'KEEP ME'!E78,IF(C31='KEEP ME'!B79,'KEEP ME'!E79,IF(C31='KEEP ME'!B80,'KEEP ME'!E80,IF(C31='KEEP ME'!B81,'KEEP ME'!E81,IF(C31='KEEP ME'!B82,'KEEP ME'!E82,IF(C31='KEEP ME'!B83,'KEEP ME'!E83,IF(C31='KEEP ME'!B84,'KEEP ME'!E84,IF(C31='KEEP ME'!B85,'KEEP ME'!E85,IF(C31='KEEP ME'!B86,'KEEP ME'!E86,IF(C31='KEEP ME'!B87,'KEEP ME'!E87,IF(C31='KEEP ME'!B88,'KEEP ME'!E88,IF(C31='KEEP ME'!B89,'KEEP ME'!E89,IF(C31='KEEP ME'!B90,'KEEP ME'!E90,IF(C31='KEEP ME'!B91,'KEEP ME'!E91,IF(C31='KEEP ME'!B92,'KEEP ME'!E92,IF(C31='KEEP ME'!B93,'KEEP ME'!E93,IF(C31='KEEP ME'!B94,'KEEP ME'!E94,IF(C31='KEEP ME'!B95,'KEEP ME'!E95,IF(C31='KEEP ME'!B96,'KEEP ME'!E96,IF(C31='KEEP ME'!B97,'KEEP ME'!E97,IF(C31='KEEP ME'!B98,'KEEP ME'!E98,IF(C31='KEEP ME'!B99,'KEEP ME'!E99,IF(C31='KEEP ME'!B100,'KEEP ME'!E100,IF(C31='KEEP ME'!B101,'KEEP ME'!E101,IF(C31='KEEP ME'!B102,'KEEP ME'!E102,IF(C31='KEEP ME'!B103,'KEEP ME'!E103,IF(C31='KEEP ME'!B104,'KEEP ME'!E104,IF(C31='KEEP ME'!B105,'KEEP ME'!E105,IF(C31='KEEP ME'!B106,'KEEP ME'!E106,IF(C31='KEEP ME'!B107,'KEEP ME'!E107,IF(C31='KEEP ME'!B108,'KEEP ME'!E108,IF(C31='KEEP ME'!B109,'KEEP ME'!E109,IF(C31='KEEP ME'!B110,'KEEP ME'!E110,IF(C31='KEEP ME'!B111,'KEEP ME'!E111,IF(C31='KEEP ME'!B112,'KEEP ME'!E112,IF(C31='KEEP ME'!B113,'KEEP ME'!E113,IF(C31='KEEP ME'!B114,'KEEP ME'!E114,IF(C31='KEEP ME'!B115,'KEEP ME'!E115,IF(C31='KEEP ME'!B116,'KEEP ME'!E116,IF(C31='KEEP ME'!B117,'KEEP ME'!E117,IF(C31='KEEP ME'!B118,'KEEP ME'!E118,IF(C31='KEEP ME'!B119,'KEEP ME'!E119,IF(C31='KEEP ME'!B120,'KEEP ME'!E120,IF(C31='KEEP ME'!B121,'KEEP ME'!E121,IF(C31='KEEP ME'!B122,'KEEP ME'!E122,IF(C31='KEEP ME'!B123,'KEEP ME'!E123,IF(C31='KEEP ME'!B124,'KEEP ME'!E124,IF(C31='KEEP ME'!B125,'KEEP ME'!E125,IF(C31='KEEP ME'!B126,'KEEP ME'!E126,IF(C31='KEEP ME'!B127,'KEEP ME'!E127,IF(C31='KEEP ME'!B128,'KEEP ME'!E128,""))))))))))))))))))))))))))))))))))))))))))))))))))))))))))))</f>
        <v>0</v>
      </c>
      <c r="S31" s="8">
        <f>IF(C31='KEEP ME'!B129,'KEEP ME'!E129,IF(C31='KEEP ME'!B130,'KEEP ME'!E130,IF(C31='KEEP ME'!B131,'KEEP ME'!E131,IF(C31='KEEP ME'!B132,'KEEP ME'!E132,IF(C31='KEEP ME'!B133,'KEEP ME'!E133,IF(C31='KEEP ME'!B134,'KEEP ME'!E134,IF(C31='KEEP ME'!B135,'KEEP ME'!E135,IF(C31='KEEP ME'!B136,'KEEP ME'!E136,IF(C31='KEEP ME'!B137,'KEEP ME'!E137,IF(C31='KEEP ME'!B138,'KEEP ME'!E138,IF(C31='KEEP ME'!B139,'KEEP ME'!E139,IF(C31='KEEP ME'!B140,'KEEP ME'!E140,IF(C31='KEEP ME'!B141,'KEEP ME'!E141,IF(C31='KEEP ME'!B142,'KEEP ME'!E142,IF(C31='KEEP ME'!B143,'KEEP ME'!E143,IF(C31='KEEP ME'!B144,'KEEP ME'!E144,IF(C31='KEEP ME'!B145,'KEEP ME'!E145,IF(C31='KEEP ME'!B146,'KEEP ME'!E146,IF(C31='KEEP ME'!B147,'KEEP ME'!E147,IF(C31='KEEP ME'!B148,'KEEP ME'!E148,IF(C31='KEEP ME'!B149,'KEEP ME'!E149,IF(C31='KEEP ME'!B150,'KEEP ME'!E150,IF(C31='KEEP ME'!B151,'KEEP ME'!E151,IF(C31='KEEP ME'!B152,'KEEP ME'!E152,IF(C31='KEEP ME'!B153,'KEEP ME'!E153,IF(C31='KEEP ME'!B154,'KEEP ME'!E154,IF(C31='KEEP ME'!B155,'KEEP ME'!E155,IF(C31='KEEP ME'!B156,'KEEP ME'!E156,IF(C31='KEEP ME'!B157,'KEEP ME'!E157,IF(C31='KEEP ME'!B158,'KEEP ME'!E158,IF(C31='KEEP ME'!B159,'KEEP ME'!E159,IF(C31='KEEP ME'!B160,'KEEP ME'!E160,IF(C31='KEEP ME'!B161,'KEEP ME'!E161,IF(C31='KEEP ME'!B162,'KEEP ME'!E162,IF(C31='KEEP ME'!B163,'KEEP ME'!E163,IF(C31='KEEP ME'!B164,'KEEP ME'!E164,IF(C31='KEEP ME'!B165,'KEEP ME'!E165,IF(C31='KEEP ME'!B166,'KEEP ME'!E166,IF(C31='KEEP ME'!B167,'KEEP ME'!E167,IF(C31='KEEP ME'!B168,'KEEP ME'!E168,IF(C31='KEEP ME'!B169,'KEEP ME'!E169,IF(C31='KEEP ME'!B170,'KEEP ME'!E170,IF(C31='KEEP ME'!B171,'KEEP ME'!E171,IF(C31='KEEP ME'!B172,'KEEP ME'!E172,IF(C31='KEEP ME'!B173,'KEEP ME'!E173,IF(C31='KEEP ME'!B174,'KEEP ME'!E174,IF(C31='KEEP ME'!B175,'KEEP ME'!E175,IF(C31='KEEP ME'!B176,'KEEP ME'!E176,IF(C31='KEEP ME'!B177,'KEEP ME'!E177,IF(C31='KEEP ME'!B178,'KEEP ME'!E178,IF(C31='KEEP ME'!B179,'KEEP ME'!E179,IF(C31='KEEP ME'!B180,'KEEP ME'!E180,IF(C31='KEEP ME'!B181,'KEEP ME'!E181,IF(C31='KEEP ME'!B182,'KEEP ME'!E182,IF(C31='KEEP ME'!B183,'KEEP ME'!E183,IF(C31='KEEP ME'!B184,'KEEP ME'!E184,IF(C31='KEEP ME'!B185,'KEEP ME'!E185,IF(C31='KEEP ME'!B186,'KEEP ME'!E186,IF(C31='KEEP ME'!B187,'KEEP ME'!E187,IF(C31='KEEP ME'!B188,'KEEP ME'!E188,""))))))))))))))))))))))))))))))))))))))))))))))))))))))))))))</f>
        <v>0</v>
      </c>
      <c r="T31" s="7">
        <f t="shared" si="2"/>
        <v>0</v>
      </c>
      <c r="U31" s="4"/>
      <c r="V31" s="4"/>
    </row>
    <row r="32" spans="1:22" ht="30" customHeight="1" thickBot="1" x14ac:dyDescent="0.3">
      <c r="A32" s="17"/>
      <c r="B32" s="35" t="s">
        <v>164</v>
      </c>
      <c r="C32" s="37"/>
      <c r="D32" s="38"/>
      <c r="E32" s="38"/>
      <c r="F32" s="38"/>
      <c r="G32" s="38"/>
      <c r="H32" s="38"/>
      <c r="I32" s="38"/>
      <c r="J32" s="39" t="str">
        <f t="shared" si="0"/>
        <v/>
      </c>
      <c r="K32" s="41"/>
      <c r="L32" s="40" t="str">
        <f>IF(C32="","",IF(I11="EmeraldJT1",(J32-1.2)/1.2,IF(I11="EternityAB1",(J32-1.2)/1.2,IF(I11="SALE 01201",(((J32-1.2)/1.2)*1.1),"None"))))</f>
        <v/>
      </c>
      <c r="M32" s="41" t="str">
        <f t="shared" si="1"/>
        <v/>
      </c>
      <c r="N32" s="38"/>
      <c r="O32" s="18"/>
      <c r="P32" s="19"/>
      <c r="Q32" s="8">
        <f>IF(C32='KEEP ME'!B8,'KEEP ME'!E8,IF(C32='KEEP ME'!B9,'KEEP ME'!E9,IF(C32='KEEP ME'!B10,'KEEP ME'!E10,IF(C32='KEEP ME'!B11,'KEEP ME'!E11,IF(C32='KEEP ME'!B12,'KEEP ME'!E12,IF(C32='KEEP ME'!B13,'KEEP ME'!E13,IF(C32='KEEP ME'!B14,'KEEP ME'!E14,IF(C32='KEEP ME'!B15,'KEEP ME'!E15,IF(C32='KEEP ME'!B16,'KEEP ME'!E16,IF(C32='KEEP ME'!B17,'KEEP ME'!E17,IF(C32='KEEP ME'!B18,'KEEP ME'!E18,IF(C32='KEEP ME'!B19,'KEEP ME'!E19,IF(C32='KEEP ME'!B20,'KEEP ME'!E20,IF(C32='KEEP ME'!B21,'KEEP ME'!E21,IF(C32='KEEP ME'!B22,'KEEP ME'!E22,IF(C32='KEEP ME'!B23,'KEEP ME'!E23,IF(C32='KEEP ME'!B24,'KEEP ME'!E24,IF(C32='KEEP ME'!B25,'KEEP ME'!E25,IF(C32='KEEP ME'!B26,'KEEP ME'!E26,IF(C32='KEEP ME'!B27,'KEEP ME'!E27,IF(C32='KEEP ME'!B28,'KEEP ME'!E28,IF(C32='KEEP ME'!B29,'KEEP ME'!E29,IF(C32='KEEP ME'!B30,'KEEP ME'!E30,IF(C32='KEEP ME'!B31,'KEEP ME'!E31,IF(C32='KEEP ME'!B32,'KEEP ME'!E32,IF(C32='KEEP ME'!B33,'KEEP ME'!E33,IF(C32='KEEP ME'!B34,'KEEP ME'!E34,IF(C32='KEEP ME'!B35,'KEEP ME'!E35,IF(C32='KEEP ME'!B36,'KEEP ME'!E36,IF(C32='KEEP ME'!B37,'KEEP ME'!E37,IF(C32='KEEP ME'!B38,'KEEP ME'!E38,IF(C32='KEEP ME'!B39,'KEEP ME'!E39,IF(C32='KEEP ME'!B40,'KEEP ME'!E40,IF(C32='KEEP ME'!B41,'KEEP ME'!E41,IF(C32='KEEP ME'!B42,'KEEP ME'!E42,IF(C32='KEEP ME'!B43,'KEEP ME'!E43,IF(C32='KEEP ME'!B44,'KEEP ME'!E44,IF(C32='KEEP ME'!B45,'KEEP ME'!E45,IF(C32='KEEP ME'!B46,'KEEP ME'!E46,IF(C32='KEEP ME'!B47,'KEEP ME'!E47,IF(C32='KEEP ME'!B48,'KEEP ME'!E48,IF(C32='KEEP ME'!B49,'KEEP ME'!E49,IF(C32='KEEP ME'!B50,'KEEP ME'!E50,IF(C32='KEEP ME'!B51,'KEEP ME'!E51,IF(C32='KEEP ME'!B52,'KEEP ME'!E52,IF(C32='KEEP ME'!B53,'KEEP ME'!E53,IF(C32='KEEP ME'!B54,'KEEP ME'!E54,IF(C32='KEEP ME'!B55,'KEEP ME'!E55,IF(C32='KEEP ME'!B56,'KEEP ME'!E56,IF(C32='KEEP ME'!B57,'KEEP ME'!E57,IF(C32='KEEP ME'!B58,'KEEP ME'!E58,IF(C32='KEEP ME'!B59,'KEEP ME'!E59,IF(C32='KEEP ME'!B60,'KEEP ME'!E60,IF(C32='KEEP ME'!B61,'KEEP ME'!E61,IF(C32='KEEP ME'!B62,'KEEP ME'!E62,IF(C32='KEEP ME'!B63,'KEEP ME'!E63,IF(C32='KEEP ME'!B64,'KEEP ME'!E64,IF(C32='KEEP ME'!B65,'KEEP ME'!E65,IF(C32='KEEP ME'!B66,'KEEP ME'!E66,IF(C32='KEEP ME'!B67,'KEEP ME'!E67,IF(C32='KEEP ME'!B68,'KEEP ME'!E68,"")))))))))))))))))))))))))))))))))))))))))))))))))))))))))))))</f>
        <v>0</v>
      </c>
      <c r="R32" s="8">
        <f>IF(C32='KEEP ME'!B69,'KEEP ME'!E69,IF(C32='KEEP ME'!B70,'KEEP ME'!E70,IF(C32='KEEP ME'!B71,'KEEP ME'!E71,IF(C32='KEEP ME'!B72,'KEEP ME'!E72,IF(C32='KEEP ME'!B73,'KEEP ME'!E73,IF(C32='KEEP ME'!B74,'KEEP ME'!E74,IF(C32='KEEP ME'!B75,'KEEP ME'!E75,IF(C32='KEEP ME'!B76,'KEEP ME'!E76,IF(C32='KEEP ME'!B77,'KEEP ME'!E77,IF(C32='KEEP ME'!B78,'KEEP ME'!E78,IF(C32='KEEP ME'!B79,'KEEP ME'!E79,IF(C32='KEEP ME'!B80,'KEEP ME'!E80,IF(C32='KEEP ME'!B81,'KEEP ME'!E81,IF(C32='KEEP ME'!B82,'KEEP ME'!E82,IF(C32='KEEP ME'!B83,'KEEP ME'!E83,IF(C32='KEEP ME'!B84,'KEEP ME'!E84,IF(C32='KEEP ME'!B85,'KEEP ME'!E85,IF(C32='KEEP ME'!B86,'KEEP ME'!E86,IF(C32='KEEP ME'!B87,'KEEP ME'!E87,IF(C32='KEEP ME'!B88,'KEEP ME'!E88,IF(C32='KEEP ME'!B89,'KEEP ME'!E89,IF(C32='KEEP ME'!B90,'KEEP ME'!E90,IF(C32='KEEP ME'!B91,'KEEP ME'!E91,IF(C32='KEEP ME'!B92,'KEEP ME'!E92,IF(C32='KEEP ME'!B93,'KEEP ME'!E93,IF(C32='KEEP ME'!B94,'KEEP ME'!E94,IF(C32='KEEP ME'!B95,'KEEP ME'!E95,IF(C32='KEEP ME'!B96,'KEEP ME'!E96,IF(C32='KEEP ME'!B97,'KEEP ME'!E97,IF(C32='KEEP ME'!B98,'KEEP ME'!E98,IF(C32='KEEP ME'!B99,'KEEP ME'!E99,IF(C32='KEEP ME'!B100,'KEEP ME'!E100,IF(C32='KEEP ME'!B101,'KEEP ME'!E101,IF(C32='KEEP ME'!B102,'KEEP ME'!E102,IF(C32='KEEP ME'!B103,'KEEP ME'!E103,IF(C32='KEEP ME'!B104,'KEEP ME'!E104,IF(C32='KEEP ME'!B105,'KEEP ME'!E105,IF(C32='KEEP ME'!B106,'KEEP ME'!E106,IF(C32='KEEP ME'!B107,'KEEP ME'!E107,IF(C32='KEEP ME'!B108,'KEEP ME'!E108,IF(C32='KEEP ME'!B109,'KEEP ME'!E109,IF(C32='KEEP ME'!B110,'KEEP ME'!E110,IF(C32='KEEP ME'!B111,'KEEP ME'!E111,IF(C32='KEEP ME'!B112,'KEEP ME'!E112,IF(C32='KEEP ME'!B113,'KEEP ME'!E113,IF(C32='KEEP ME'!B114,'KEEP ME'!E114,IF(C32='KEEP ME'!B115,'KEEP ME'!E115,IF(C32='KEEP ME'!B116,'KEEP ME'!E116,IF(C32='KEEP ME'!B117,'KEEP ME'!E117,IF(C32='KEEP ME'!B118,'KEEP ME'!E118,IF(C32='KEEP ME'!B119,'KEEP ME'!E119,IF(C32='KEEP ME'!B120,'KEEP ME'!E120,IF(C32='KEEP ME'!B121,'KEEP ME'!E121,IF(C32='KEEP ME'!B122,'KEEP ME'!E122,IF(C32='KEEP ME'!B123,'KEEP ME'!E123,IF(C32='KEEP ME'!B124,'KEEP ME'!E124,IF(C32='KEEP ME'!B125,'KEEP ME'!E125,IF(C32='KEEP ME'!B126,'KEEP ME'!E126,IF(C32='KEEP ME'!B127,'KEEP ME'!E127,IF(C32='KEEP ME'!B128,'KEEP ME'!E128,""))))))))))))))))))))))))))))))))))))))))))))))))))))))))))))</f>
        <v>0</v>
      </c>
      <c r="S32" s="8">
        <f>IF(C32='KEEP ME'!B129,'KEEP ME'!E129,IF(C32='KEEP ME'!B130,'KEEP ME'!E130,IF(C32='KEEP ME'!B131,'KEEP ME'!E131,IF(C32='KEEP ME'!B132,'KEEP ME'!E132,IF(C32='KEEP ME'!B133,'KEEP ME'!E133,IF(C32='KEEP ME'!B134,'KEEP ME'!E134,IF(C32='KEEP ME'!B135,'KEEP ME'!E135,IF(C32='KEEP ME'!B136,'KEEP ME'!E136,IF(C32='KEEP ME'!B137,'KEEP ME'!E137,IF(C32='KEEP ME'!B138,'KEEP ME'!E138,IF(C32='KEEP ME'!B139,'KEEP ME'!E139,IF(C32='KEEP ME'!B140,'KEEP ME'!E140,IF(C32='KEEP ME'!B141,'KEEP ME'!E141,IF(C32='KEEP ME'!B142,'KEEP ME'!E142,IF(C32='KEEP ME'!B143,'KEEP ME'!E143,IF(C32='KEEP ME'!B144,'KEEP ME'!E144,IF(C32='KEEP ME'!B145,'KEEP ME'!E145,IF(C32='KEEP ME'!B146,'KEEP ME'!E146,IF(C32='KEEP ME'!B147,'KEEP ME'!E147,IF(C32='KEEP ME'!B148,'KEEP ME'!E148,IF(C32='KEEP ME'!B149,'KEEP ME'!E149,IF(C32='KEEP ME'!B150,'KEEP ME'!E150,IF(C32='KEEP ME'!B151,'KEEP ME'!E151,IF(C32='KEEP ME'!B152,'KEEP ME'!E152,IF(C32='KEEP ME'!B153,'KEEP ME'!E153,IF(C32='KEEP ME'!B154,'KEEP ME'!E154,IF(C32='KEEP ME'!B155,'KEEP ME'!E155,IF(C32='KEEP ME'!B156,'KEEP ME'!E156,IF(C32='KEEP ME'!B157,'KEEP ME'!E157,IF(C32='KEEP ME'!B158,'KEEP ME'!E158,IF(C32='KEEP ME'!B159,'KEEP ME'!E159,IF(C32='KEEP ME'!B160,'KEEP ME'!E160,IF(C32='KEEP ME'!B161,'KEEP ME'!E161,IF(C32='KEEP ME'!B162,'KEEP ME'!E162,IF(C32='KEEP ME'!B163,'KEEP ME'!E163,IF(C32='KEEP ME'!B164,'KEEP ME'!E164,IF(C32='KEEP ME'!B165,'KEEP ME'!E165,IF(C32='KEEP ME'!B166,'KEEP ME'!E166,IF(C32='KEEP ME'!B167,'KEEP ME'!E167,IF(C32='KEEP ME'!B168,'KEEP ME'!E168,IF(C32='KEEP ME'!B169,'KEEP ME'!E169,IF(C32='KEEP ME'!B170,'KEEP ME'!E170,IF(C32='KEEP ME'!B171,'KEEP ME'!E171,IF(C32='KEEP ME'!B172,'KEEP ME'!E172,IF(C32='KEEP ME'!B173,'KEEP ME'!E173,IF(C32='KEEP ME'!B174,'KEEP ME'!E174,IF(C32='KEEP ME'!B175,'KEEP ME'!E175,IF(C32='KEEP ME'!B176,'KEEP ME'!E176,IF(C32='KEEP ME'!B177,'KEEP ME'!E177,IF(C32='KEEP ME'!B178,'KEEP ME'!E178,IF(C32='KEEP ME'!B179,'KEEP ME'!E179,IF(C32='KEEP ME'!B180,'KEEP ME'!E180,IF(C32='KEEP ME'!B181,'KEEP ME'!E181,IF(C32='KEEP ME'!B182,'KEEP ME'!E182,IF(C32='KEEP ME'!B183,'KEEP ME'!E183,IF(C32='KEEP ME'!B184,'KEEP ME'!E184,IF(C32='KEEP ME'!B185,'KEEP ME'!E185,IF(C32='KEEP ME'!B186,'KEEP ME'!E186,IF(C32='KEEP ME'!B187,'KEEP ME'!E187,IF(C32='KEEP ME'!B188,'KEEP ME'!E188,""))))))))))))))))))))))))))))))))))))))))))))))))))))))))))))</f>
        <v>0</v>
      </c>
      <c r="T32" s="7">
        <f t="shared" si="2"/>
        <v>0</v>
      </c>
      <c r="U32" s="4"/>
      <c r="V32" s="4"/>
    </row>
    <row r="33" spans="1:22" ht="30" customHeight="1" thickBot="1" x14ac:dyDescent="0.3">
      <c r="A33" s="17"/>
      <c r="B33" s="21" t="s">
        <v>165</v>
      </c>
      <c r="C33" s="37"/>
      <c r="D33" s="38"/>
      <c r="E33" s="38"/>
      <c r="F33" s="38"/>
      <c r="G33" s="38"/>
      <c r="H33" s="38"/>
      <c r="I33" s="38"/>
      <c r="J33" s="39" t="str">
        <f t="shared" si="0"/>
        <v/>
      </c>
      <c r="K33" s="41"/>
      <c r="L33" s="40" t="str">
        <f>IF(C33="","",IF(I11="EmeraldJT1",(J33-1.2)/1.2,IF(I11="EternityAB1",(J33-1.2)/1.2,IF(I11="SALE 01201",(((J33-1.2)/1.2)*1.1),"None"))))</f>
        <v/>
      </c>
      <c r="M33" s="41" t="str">
        <f t="shared" si="1"/>
        <v/>
      </c>
      <c r="N33" s="38"/>
      <c r="O33" s="18"/>
      <c r="P33" s="19"/>
      <c r="Q33" s="8">
        <f>IF(C33='KEEP ME'!B8,'KEEP ME'!E8,IF(C33='KEEP ME'!B9,'KEEP ME'!E9,IF(C33='KEEP ME'!B10,'KEEP ME'!E10,IF(C33='KEEP ME'!B11,'KEEP ME'!E11,IF(C33='KEEP ME'!B12,'KEEP ME'!E12,IF(C33='KEEP ME'!B13,'KEEP ME'!E13,IF(C33='KEEP ME'!B14,'KEEP ME'!E14,IF(C33='KEEP ME'!B15,'KEEP ME'!E15,IF(C33='KEEP ME'!B16,'KEEP ME'!E16,IF(C33='KEEP ME'!B17,'KEEP ME'!E17,IF(C33='KEEP ME'!B18,'KEEP ME'!E18,IF(C33='KEEP ME'!B19,'KEEP ME'!E19,IF(C33='KEEP ME'!B20,'KEEP ME'!E20,IF(C33='KEEP ME'!B21,'KEEP ME'!E21,IF(C33='KEEP ME'!B22,'KEEP ME'!E22,IF(C33='KEEP ME'!B23,'KEEP ME'!E23,IF(C33='KEEP ME'!B24,'KEEP ME'!E24,IF(C33='KEEP ME'!B25,'KEEP ME'!E25,IF(C33='KEEP ME'!B26,'KEEP ME'!E26,IF(C33='KEEP ME'!B27,'KEEP ME'!E27,IF(C33='KEEP ME'!B28,'KEEP ME'!E28,IF(C33='KEEP ME'!B29,'KEEP ME'!E29,IF(C33='KEEP ME'!B30,'KEEP ME'!E30,IF(C33='KEEP ME'!B31,'KEEP ME'!E31,IF(C33='KEEP ME'!B32,'KEEP ME'!E32,IF(C33='KEEP ME'!B33,'KEEP ME'!E33,IF(C33='KEEP ME'!B34,'KEEP ME'!E34,IF(C33='KEEP ME'!B35,'KEEP ME'!E35,IF(C33='KEEP ME'!B36,'KEEP ME'!E36,IF(C33='KEEP ME'!B37,'KEEP ME'!E37,IF(C33='KEEP ME'!B38,'KEEP ME'!E38,IF(C33='KEEP ME'!B39,'KEEP ME'!E39,IF(C33='KEEP ME'!B40,'KEEP ME'!E40,IF(C33='KEEP ME'!B41,'KEEP ME'!E41,IF(C33='KEEP ME'!B42,'KEEP ME'!E42,IF(C33='KEEP ME'!B43,'KEEP ME'!E43,IF(C33='KEEP ME'!B44,'KEEP ME'!E44,IF(C33='KEEP ME'!B45,'KEEP ME'!E45,IF(C33='KEEP ME'!B46,'KEEP ME'!E46,IF(C33='KEEP ME'!B47,'KEEP ME'!E47,IF(C33='KEEP ME'!B48,'KEEP ME'!E48,IF(C33='KEEP ME'!B49,'KEEP ME'!E49,IF(C33='KEEP ME'!B50,'KEEP ME'!E50,IF(C33='KEEP ME'!B51,'KEEP ME'!E51,IF(C33='KEEP ME'!B52,'KEEP ME'!E52,IF(C33='KEEP ME'!B53,'KEEP ME'!E53,IF(C33='KEEP ME'!B54,'KEEP ME'!E54,IF(C33='KEEP ME'!B55,'KEEP ME'!E55,IF(C33='KEEP ME'!B56,'KEEP ME'!E56,IF(C33='KEEP ME'!B57,'KEEP ME'!E57,IF(C33='KEEP ME'!B58,'KEEP ME'!E58,IF(C33='KEEP ME'!B59,'KEEP ME'!E59,IF(C33='KEEP ME'!B60,'KEEP ME'!E60,IF(C33='KEEP ME'!B61,'KEEP ME'!E61,IF(C33='KEEP ME'!B62,'KEEP ME'!E62,IF(C33='KEEP ME'!B63,'KEEP ME'!E63,IF(C33='KEEP ME'!B64,'KEEP ME'!E64,IF(C33='KEEP ME'!B65,'KEEP ME'!E65,IF(C33='KEEP ME'!B66,'KEEP ME'!E66,IF(C33='KEEP ME'!B67,'KEEP ME'!E67,IF(C33='KEEP ME'!B68,'KEEP ME'!E68,"")))))))))))))))))))))))))))))))))))))))))))))))))))))))))))))</f>
        <v>0</v>
      </c>
      <c r="R33" s="8">
        <f>IF(C33='KEEP ME'!B69,'KEEP ME'!E69,IF(C33='KEEP ME'!B70,'KEEP ME'!E70,IF(C33='KEEP ME'!B71,'KEEP ME'!E71,IF(C33='KEEP ME'!B72,'KEEP ME'!E72,IF(C33='KEEP ME'!B73,'KEEP ME'!E73,IF(C33='KEEP ME'!B74,'KEEP ME'!E74,IF(C33='KEEP ME'!B75,'KEEP ME'!E75,IF(C33='KEEP ME'!B76,'KEEP ME'!E76,IF(C33='KEEP ME'!B77,'KEEP ME'!E77,IF(C33='KEEP ME'!B78,'KEEP ME'!E78,IF(C33='KEEP ME'!B79,'KEEP ME'!E79,IF(C33='KEEP ME'!B80,'KEEP ME'!E80,IF(C33='KEEP ME'!B81,'KEEP ME'!E81,IF(C33='KEEP ME'!B82,'KEEP ME'!E82,IF(C33='KEEP ME'!B83,'KEEP ME'!E83,IF(C33='KEEP ME'!B84,'KEEP ME'!E84,IF(C33='KEEP ME'!B85,'KEEP ME'!E85,IF(C33='KEEP ME'!B86,'KEEP ME'!E86,IF(C33='KEEP ME'!B87,'KEEP ME'!E87,IF(C33='KEEP ME'!B88,'KEEP ME'!E88,IF(C33='KEEP ME'!B89,'KEEP ME'!E89,IF(C33='KEEP ME'!B90,'KEEP ME'!E90,IF(C33='KEEP ME'!B91,'KEEP ME'!E91,IF(C33='KEEP ME'!B92,'KEEP ME'!E92,IF(C33='KEEP ME'!B93,'KEEP ME'!E93,IF(C33='KEEP ME'!B94,'KEEP ME'!E94,IF(C33='KEEP ME'!B95,'KEEP ME'!E95,IF(C33='KEEP ME'!B96,'KEEP ME'!E96,IF(C33='KEEP ME'!B97,'KEEP ME'!E97,IF(C33='KEEP ME'!B98,'KEEP ME'!E98,IF(C33='KEEP ME'!B99,'KEEP ME'!E99,IF(C33='KEEP ME'!B100,'KEEP ME'!E100,IF(C33='KEEP ME'!B101,'KEEP ME'!E101,IF(C33='KEEP ME'!B102,'KEEP ME'!E102,IF(C33='KEEP ME'!B103,'KEEP ME'!E103,IF(C33='KEEP ME'!B104,'KEEP ME'!E104,IF(C33='KEEP ME'!B105,'KEEP ME'!E105,IF(C33='KEEP ME'!B106,'KEEP ME'!E106,IF(C33='KEEP ME'!B107,'KEEP ME'!E107,IF(C33='KEEP ME'!B108,'KEEP ME'!E108,IF(C33='KEEP ME'!B109,'KEEP ME'!E109,IF(C33='KEEP ME'!B110,'KEEP ME'!E110,IF(C33='KEEP ME'!B111,'KEEP ME'!E111,IF(C33='KEEP ME'!B112,'KEEP ME'!E112,IF(C33='KEEP ME'!B113,'KEEP ME'!E113,IF(C33='KEEP ME'!B114,'KEEP ME'!E114,IF(C33='KEEP ME'!B115,'KEEP ME'!E115,IF(C33='KEEP ME'!B116,'KEEP ME'!E116,IF(C33='KEEP ME'!B117,'KEEP ME'!E117,IF(C33='KEEP ME'!B118,'KEEP ME'!E118,IF(C33='KEEP ME'!B119,'KEEP ME'!E119,IF(C33='KEEP ME'!B120,'KEEP ME'!E120,IF(C33='KEEP ME'!B121,'KEEP ME'!E121,IF(C33='KEEP ME'!B122,'KEEP ME'!E122,IF(C33='KEEP ME'!B123,'KEEP ME'!E123,IF(C33='KEEP ME'!B124,'KEEP ME'!E124,IF(C33='KEEP ME'!B125,'KEEP ME'!E125,IF(C33='KEEP ME'!B126,'KEEP ME'!E126,IF(C33='KEEP ME'!B127,'KEEP ME'!E127,IF(C33='KEEP ME'!B128,'KEEP ME'!E128,""))))))))))))))))))))))))))))))))))))))))))))))))))))))))))))</f>
        <v>0</v>
      </c>
      <c r="S33" s="8">
        <f>IF(C33='KEEP ME'!B129,'KEEP ME'!E129,IF(C33='KEEP ME'!B130,'KEEP ME'!E130,IF(C33='KEEP ME'!B131,'KEEP ME'!E131,IF(C33='KEEP ME'!B132,'KEEP ME'!E132,IF(C33='KEEP ME'!B133,'KEEP ME'!E133,IF(C33='KEEP ME'!B134,'KEEP ME'!E134,IF(C33='KEEP ME'!B135,'KEEP ME'!E135,IF(C33='KEEP ME'!B136,'KEEP ME'!E136,IF(C33='KEEP ME'!B137,'KEEP ME'!E137,IF(C33='KEEP ME'!B138,'KEEP ME'!E138,IF(C33='KEEP ME'!B139,'KEEP ME'!E139,IF(C33='KEEP ME'!B140,'KEEP ME'!E140,IF(C33='KEEP ME'!B141,'KEEP ME'!E141,IF(C33='KEEP ME'!B142,'KEEP ME'!E142,IF(C33='KEEP ME'!B143,'KEEP ME'!E143,IF(C33='KEEP ME'!B144,'KEEP ME'!E144,IF(C33='KEEP ME'!B145,'KEEP ME'!E145,IF(C33='KEEP ME'!B146,'KEEP ME'!E146,IF(C33='KEEP ME'!B147,'KEEP ME'!E147,IF(C33='KEEP ME'!B148,'KEEP ME'!E148,IF(C33='KEEP ME'!B149,'KEEP ME'!E149,IF(C33='KEEP ME'!B150,'KEEP ME'!E150,IF(C33='KEEP ME'!B151,'KEEP ME'!E151,IF(C33='KEEP ME'!B152,'KEEP ME'!E152,IF(C33='KEEP ME'!B153,'KEEP ME'!E153,IF(C33='KEEP ME'!B154,'KEEP ME'!E154,IF(C33='KEEP ME'!B155,'KEEP ME'!E155,IF(C33='KEEP ME'!B156,'KEEP ME'!E156,IF(C33='KEEP ME'!B157,'KEEP ME'!E157,IF(C33='KEEP ME'!B158,'KEEP ME'!E158,IF(C33='KEEP ME'!B159,'KEEP ME'!E159,IF(C33='KEEP ME'!B160,'KEEP ME'!E160,IF(C33='KEEP ME'!B161,'KEEP ME'!E161,IF(C33='KEEP ME'!B162,'KEEP ME'!E162,IF(C33='KEEP ME'!B163,'KEEP ME'!E163,IF(C33='KEEP ME'!B164,'KEEP ME'!E164,IF(C33='KEEP ME'!B165,'KEEP ME'!E165,IF(C33='KEEP ME'!B166,'KEEP ME'!E166,IF(C33='KEEP ME'!B167,'KEEP ME'!E167,IF(C33='KEEP ME'!B168,'KEEP ME'!E168,IF(C33='KEEP ME'!B169,'KEEP ME'!E169,IF(C33='KEEP ME'!B170,'KEEP ME'!E170,IF(C33='KEEP ME'!B171,'KEEP ME'!E171,IF(C33='KEEP ME'!B172,'KEEP ME'!E172,IF(C33='KEEP ME'!B173,'KEEP ME'!E173,IF(C33='KEEP ME'!B174,'KEEP ME'!E174,IF(C33='KEEP ME'!B175,'KEEP ME'!E175,IF(C33='KEEP ME'!B176,'KEEP ME'!E176,IF(C33='KEEP ME'!B177,'KEEP ME'!E177,IF(C33='KEEP ME'!B178,'KEEP ME'!E178,IF(C33='KEEP ME'!B179,'KEEP ME'!E179,IF(C33='KEEP ME'!B180,'KEEP ME'!E180,IF(C33='KEEP ME'!B181,'KEEP ME'!E181,IF(C33='KEEP ME'!B182,'KEEP ME'!E182,IF(C33='KEEP ME'!B183,'KEEP ME'!E183,IF(C33='KEEP ME'!B184,'KEEP ME'!E184,IF(C33='KEEP ME'!B185,'KEEP ME'!E185,IF(C33='KEEP ME'!B186,'KEEP ME'!E186,IF(C33='KEEP ME'!B187,'KEEP ME'!E187,IF(C33='KEEP ME'!B188,'KEEP ME'!E188,""))))))))))))))))))))))))))))))))))))))))))))))))))))))))))))</f>
        <v>0</v>
      </c>
      <c r="T33" s="7">
        <f t="shared" si="2"/>
        <v>0</v>
      </c>
      <c r="U33" s="4"/>
      <c r="V33" s="4"/>
    </row>
    <row r="34" spans="1:22" ht="30" customHeight="1" thickBot="1" x14ac:dyDescent="0.3">
      <c r="A34" s="17"/>
      <c r="B34" s="34" t="s">
        <v>166</v>
      </c>
      <c r="C34" s="37"/>
      <c r="D34" s="38"/>
      <c r="E34" s="38"/>
      <c r="F34" s="38"/>
      <c r="G34" s="38"/>
      <c r="H34" s="38"/>
      <c r="I34" s="38"/>
      <c r="J34" s="39" t="str">
        <f t="shared" si="0"/>
        <v/>
      </c>
      <c r="K34" s="41"/>
      <c r="L34" s="40" t="str">
        <f>IF(C34="","",IF(I11="EmeraldJT1",(J34-1.2)/1.2,IF(I11="EternityAB1",(J34-1.2)/1.2,IF(I11="SALE 01201",(((J34-1.2)/1.2)*1.1),"None"))))</f>
        <v/>
      </c>
      <c r="M34" s="41" t="str">
        <f t="shared" si="1"/>
        <v/>
      </c>
      <c r="N34" s="38"/>
      <c r="O34" s="18"/>
      <c r="P34" s="19"/>
      <c r="Q34" s="8">
        <f>IF(C34='KEEP ME'!B8,'KEEP ME'!E8,IF(C34='KEEP ME'!B9,'KEEP ME'!E9,IF(C34='KEEP ME'!B10,'KEEP ME'!E10,IF(C34='KEEP ME'!B11,'KEEP ME'!E11,IF(C34='KEEP ME'!B12,'KEEP ME'!E12,IF(C34='KEEP ME'!B13,'KEEP ME'!E13,IF(C34='KEEP ME'!B14,'KEEP ME'!E14,IF(C34='KEEP ME'!B15,'KEEP ME'!E15,IF(C34='KEEP ME'!B16,'KEEP ME'!E16,IF(C34='KEEP ME'!B17,'KEEP ME'!E17,IF(C34='KEEP ME'!B18,'KEEP ME'!E18,IF(C34='KEEP ME'!B19,'KEEP ME'!E19,IF(C34='KEEP ME'!B20,'KEEP ME'!E20,IF(C34='KEEP ME'!B21,'KEEP ME'!E21,IF(C34='KEEP ME'!B22,'KEEP ME'!E22,IF(C34='KEEP ME'!B23,'KEEP ME'!E23,IF(C34='KEEP ME'!B24,'KEEP ME'!E24,IF(C34='KEEP ME'!B25,'KEEP ME'!E25,IF(C34='KEEP ME'!B26,'KEEP ME'!E26,IF(C34='KEEP ME'!B27,'KEEP ME'!E27,IF(C34='KEEP ME'!B28,'KEEP ME'!E28,IF(C34='KEEP ME'!B29,'KEEP ME'!E29,IF(C34='KEEP ME'!B30,'KEEP ME'!E30,IF(C34='KEEP ME'!B31,'KEEP ME'!E31,IF(C34='KEEP ME'!B32,'KEEP ME'!E32,IF(C34='KEEP ME'!B33,'KEEP ME'!E33,IF(C34='KEEP ME'!B34,'KEEP ME'!E34,IF(C34='KEEP ME'!B35,'KEEP ME'!E35,IF(C34='KEEP ME'!B36,'KEEP ME'!E36,IF(C34='KEEP ME'!B37,'KEEP ME'!E37,IF(C34='KEEP ME'!B38,'KEEP ME'!E38,IF(C34='KEEP ME'!B39,'KEEP ME'!E39,IF(C34='KEEP ME'!B40,'KEEP ME'!E40,IF(C34='KEEP ME'!B41,'KEEP ME'!E41,IF(C34='KEEP ME'!B42,'KEEP ME'!E42,IF(C34='KEEP ME'!B43,'KEEP ME'!E43,IF(C34='KEEP ME'!B44,'KEEP ME'!E44,IF(C34='KEEP ME'!B45,'KEEP ME'!E45,IF(C34='KEEP ME'!B46,'KEEP ME'!E46,IF(C34='KEEP ME'!B47,'KEEP ME'!E47,IF(C34='KEEP ME'!B48,'KEEP ME'!E48,IF(C34='KEEP ME'!B49,'KEEP ME'!E49,IF(C34='KEEP ME'!B50,'KEEP ME'!E50,IF(C34='KEEP ME'!B51,'KEEP ME'!E51,IF(C34='KEEP ME'!B52,'KEEP ME'!E52,IF(C34='KEEP ME'!B53,'KEEP ME'!E53,IF(C34='KEEP ME'!B54,'KEEP ME'!E54,IF(C34='KEEP ME'!B55,'KEEP ME'!E55,IF(C34='KEEP ME'!B56,'KEEP ME'!E56,IF(C34='KEEP ME'!B57,'KEEP ME'!E57,IF(C34='KEEP ME'!B58,'KEEP ME'!E58,IF(C34='KEEP ME'!B59,'KEEP ME'!E59,IF(C34='KEEP ME'!B60,'KEEP ME'!E60,IF(C34='KEEP ME'!B61,'KEEP ME'!E61,IF(C34='KEEP ME'!B62,'KEEP ME'!E62,IF(C34='KEEP ME'!B63,'KEEP ME'!E63,IF(C34='KEEP ME'!B64,'KEEP ME'!E64,IF(C34='KEEP ME'!B65,'KEEP ME'!E65,IF(C34='KEEP ME'!B66,'KEEP ME'!E66,IF(C34='KEEP ME'!B67,'KEEP ME'!E67,IF(C34='KEEP ME'!B68,'KEEP ME'!E68,"")))))))))))))))))))))))))))))))))))))))))))))))))))))))))))))</f>
        <v>0</v>
      </c>
      <c r="R34" s="8">
        <f>IF(C34='KEEP ME'!B69,'KEEP ME'!E69,IF(C34='KEEP ME'!B70,'KEEP ME'!E70,IF(C34='KEEP ME'!B71,'KEEP ME'!E71,IF(C34='KEEP ME'!B72,'KEEP ME'!E72,IF(C34='KEEP ME'!B73,'KEEP ME'!E73,IF(C34='KEEP ME'!B74,'KEEP ME'!E74,IF(C34='KEEP ME'!B75,'KEEP ME'!E75,IF(C34='KEEP ME'!B76,'KEEP ME'!E76,IF(C34='KEEP ME'!B77,'KEEP ME'!E77,IF(C34='KEEP ME'!B78,'KEEP ME'!E78,IF(C34='KEEP ME'!B79,'KEEP ME'!E79,IF(C34='KEEP ME'!B80,'KEEP ME'!E80,IF(C34='KEEP ME'!B81,'KEEP ME'!E81,IF(C34='KEEP ME'!B82,'KEEP ME'!E82,IF(C34='KEEP ME'!B83,'KEEP ME'!E83,IF(C34='KEEP ME'!B84,'KEEP ME'!E84,IF(C34='KEEP ME'!B85,'KEEP ME'!E85,IF(C34='KEEP ME'!B86,'KEEP ME'!E86,IF(C34='KEEP ME'!B87,'KEEP ME'!E87,IF(C34='KEEP ME'!B88,'KEEP ME'!E88,IF(C34='KEEP ME'!B89,'KEEP ME'!E89,IF(C34='KEEP ME'!B90,'KEEP ME'!E90,IF(C34='KEEP ME'!B91,'KEEP ME'!E91,IF(C34='KEEP ME'!B92,'KEEP ME'!E92,IF(C34='KEEP ME'!B93,'KEEP ME'!E93,IF(C34='KEEP ME'!B94,'KEEP ME'!E94,IF(C34='KEEP ME'!B95,'KEEP ME'!E95,IF(C34='KEEP ME'!B96,'KEEP ME'!E96,IF(C34='KEEP ME'!B97,'KEEP ME'!E97,IF(C34='KEEP ME'!B98,'KEEP ME'!E98,IF(C34='KEEP ME'!B99,'KEEP ME'!E99,IF(C34='KEEP ME'!B100,'KEEP ME'!E100,IF(C34='KEEP ME'!B101,'KEEP ME'!E101,IF(C34='KEEP ME'!B102,'KEEP ME'!E102,IF(C34='KEEP ME'!B103,'KEEP ME'!E103,IF(C34='KEEP ME'!B104,'KEEP ME'!E104,IF(C34='KEEP ME'!B105,'KEEP ME'!E105,IF(C34='KEEP ME'!B106,'KEEP ME'!E106,IF(C34='KEEP ME'!B107,'KEEP ME'!E107,IF(C34='KEEP ME'!B108,'KEEP ME'!E108,IF(C34='KEEP ME'!B109,'KEEP ME'!E109,IF(C34='KEEP ME'!B110,'KEEP ME'!E110,IF(C34='KEEP ME'!B111,'KEEP ME'!E111,IF(C34='KEEP ME'!B112,'KEEP ME'!E112,IF(C34='KEEP ME'!B113,'KEEP ME'!E113,IF(C34='KEEP ME'!B114,'KEEP ME'!E114,IF(C34='KEEP ME'!B115,'KEEP ME'!E115,IF(C34='KEEP ME'!B116,'KEEP ME'!E116,IF(C34='KEEP ME'!B117,'KEEP ME'!E117,IF(C34='KEEP ME'!B118,'KEEP ME'!E118,IF(C34='KEEP ME'!B119,'KEEP ME'!E119,IF(C34='KEEP ME'!B120,'KEEP ME'!E120,IF(C34='KEEP ME'!B121,'KEEP ME'!E121,IF(C34='KEEP ME'!B122,'KEEP ME'!E122,IF(C34='KEEP ME'!B123,'KEEP ME'!E123,IF(C34='KEEP ME'!B124,'KEEP ME'!E124,IF(C34='KEEP ME'!B125,'KEEP ME'!E125,IF(C34='KEEP ME'!B126,'KEEP ME'!E126,IF(C34='KEEP ME'!B127,'KEEP ME'!E127,IF(C34='KEEP ME'!B128,'KEEP ME'!E128,""))))))))))))))))))))))))))))))))))))))))))))))))))))))))))))</f>
        <v>0</v>
      </c>
      <c r="S34" s="8">
        <f>IF(C34='KEEP ME'!B129,'KEEP ME'!E129,IF(C34='KEEP ME'!B130,'KEEP ME'!E130,IF(C34='KEEP ME'!B131,'KEEP ME'!E131,IF(C34='KEEP ME'!B132,'KEEP ME'!E132,IF(C34='KEEP ME'!B133,'KEEP ME'!E133,IF(C34='KEEP ME'!B134,'KEEP ME'!E134,IF(C34='KEEP ME'!B135,'KEEP ME'!E135,IF(C34='KEEP ME'!B136,'KEEP ME'!E136,IF(C34='KEEP ME'!B137,'KEEP ME'!E137,IF(C34='KEEP ME'!B138,'KEEP ME'!E138,IF(C34='KEEP ME'!B139,'KEEP ME'!E139,IF(C34='KEEP ME'!B140,'KEEP ME'!E140,IF(C34='KEEP ME'!B141,'KEEP ME'!E141,IF(C34='KEEP ME'!B142,'KEEP ME'!E142,IF(C34='KEEP ME'!B143,'KEEP ME'!E143,IF(C34='KEEP ME'!B144,'KEEP ME'!E144,IF(C34='KEEP ME'!B145,'KEEP ME'!E145,IF(C34='KEEP ME'!B146,'KEEP ME'!E146,IF(C34='KEEP ME'!B147,'KEEP ME'!E147,IF(C34='KEEP ME'!B148,'KEEP ME'!E148,IF(C34='KEEP ME'!B149,'KEEP ME'!E149,IF(C34='KEEP ME'!B150,'KEEP ME'!E150,IF(C34='KEEP ME'!B151,'KEEP ME'!E151,IF(C34='KEEP ME'!B152,'KEEP ME'!E152,IF(C34='KEEP ME'!B153,'KEEP ME'!E153,IF(C34='KEEP ME'!B154,'KEEP ME'!E154,IF(C34='KEEP ME'!B155,'KEEP ME'!E155,IF(C34='KEEP ME'!B156,'KEEP ME'!E156,IF(C34='KEEP ME'!B157,'KEEP ME'!E157,IF(C34='KEEP ME'!B158,'KEEP ME'!E158,IF(C34='KEEP ME'!B159,'KEEP ME'!E159,IF(C34='KEEP ME'!B160,'KEEP ME'!E160,IF(C34='KEEP ME'!B161,'KEEP ME'!E161,IF(C34='KEEP ME'!B162,'KEEP ME'!E162,IF(C34='KEEP ME'!B163,'KEEP ME'!E163,IF(C34='KEEP ME'!B164,'KEEP ME'!E164,IF(C34='KEEP ME'!B165,'KEEP ME'!E165,IF(C34='KEEP ME'!B166,'KEEP ME'!E166,IF(C34='KEEP ME'!B167,'KEEP ME'!E167,IF(C34='KEEP ME'!B168,'KEEP ME'!E168,IF(C34='KEEP ME'!B169,'KEEP ME'!E169,IF(C34='KEEP ME'!B170,'KEEP ME'!E170,IF(C34='KEEP ME'!B171,'KEEP ME'!E171,IF(C34='KEEP ME'!B172,'KEEP ME'!E172,IF(C34='KEEP ME'!B173,'KEEP ME'!E173,IF(C34='KEEP ME'!B174,'KEEP ME'!E174,IF(C34='KEEP ME'!B175,'KEEP ME'!E175,IF(C34='KEEP ME'!B176,'KEEP ME'!E176,IF(C34='KEEP ME'!B177,'KEEP ME'!E177,IF(C34='KEEP ME'!B178,'KEEP ME'!E178,IF(C34='KEEP ME'!B179,'KEEP ME'!E179,IF(C34='KEEP ME'!B180,'KEEP ME'!E180,IF(C34='KEEP ME'!B181,'KEEP ME'!E181,IF(C34='KEEP ME'!B182,'KEEP ME'!E182,IF(C34='KEEP ME'!B183,'KEEP ME'!E183,IF(C34='KEEP ME'!B184,'KEEP ME'!E184,IF(C34='KEEP ME'!B185,'KEEP ME'!E185,IF(C34='KEEP ME'!B186,'KEEP ME'!E186,IF(C34='KEEP ME'!B187,'KEEP ME'!E187,IF(C34='KEEP ME'!B188,'KEEP ME'!E188,""))))))))))))))))))))))))))))))))))))))))))))))))))))))))))))</f>
        <v>0</v>
      </c>
      <c r="T34" s="7">
        <f t="shared" si="2"/>
        <v>0</v>
      </c>
      <c r="U34" s="4"/>
      <c r="V34" s="4"/>
    </row>
    <row r="35" spans="1:22" ht="30" customHeight="1" thickBot="1" x14ac:dyDescent="0.3">
      <c r="A35" s="17"/>
      <c r="B35" s="35" t="s">
        <v>167</v>
      </c>
      <c r="C35" s="37"/>
      <c r="D35" s="38"/>
      <c r="E35" s="38"/>
      <c r="F35" s="38"/>
      <c r="G35" s="38"/>
      <c r="H35" s="38"/>
      <c r="I35" s="38"/>
      <c r="J35" s="39" t="str">
        <f t="shared" si="0"/>
        <v/>
      </c>
      <c r="K35" s="41"/>
      <c r="L35" s="40" t="str">
        <f>IF(C35="","",IF(I11="EmeraldJT1",(J35-1.2)/1.2,IF(I11="EternityAB1",(J35-1.2)/1.2,IF(I11="SALE 01201",(((J35-1.2)/1.2)*1.1),"None"))))</f>
        <v/>
      </c>
      <c r="M35" s="41" t="str">
        <f t="shared" si="1"/>
        <v/>
      </c>
      <c r="N35" s="38"/>
      <c r="O35" s="18"/>
      <c r="P35" s="19"/>
      <c r="Q35" s="8">
        <f>IF(C35='KEEP ME'!B8,'KEEP ME'!E8,IF(C35='KEEP ME'!B9,'KEEP ME'!E9,IF(C35='KEEP ME'!B10,'KEEP ME'!E10,IF(C35='KEEP ME'!B11,'KEEP ME'!E11,IF(C35='KEEP ME'!B12,'KEEP ME'!E12,IF(C35='KEEP ME'!B13,'KEEP ME'!E13,IF(C35='KEEP ME'!B14,'KEEP ME'!E14,IF(C35='KEEP ME'!B15,'KEEP ME'!E15,IF(C35='KEEP ME'!B16,'KEEP ME'!E16,IF(C35='KEEP ME'!B17,'KEEP ME'!E17,IF(C35='KEEP ME'!B18,'KEEP ME'!E18,IF(C35='KEEP ME'!B19,'KEEP ME'!E19,IF(C35='KEEP ME'!B20,'KEEP ME'!E20,IF(C35='KEEP ME'!B21,'KEEP ME'!E21,IF(C35='KEEP ME'!B22,'KEEP ME'!E22,IF(C35='KEEP ME'!B23,'KEEP ME'!E23,IF(C35='KEEP ME'!B24,'KEEP ME'!E24,IF(C35='KEEP ME'!B25,'KEEP ME'!E25,IF(C35='KEEP ME'!B26,'KEEP ME'!E26,IF(C35='KEEP ME'!B27,'KEEP ME'!E27,IF(C35='KEEP ME'!B28,'KEEP ME'!E28,IF(C35='KEEP ME'!B29,'KEEP ME'!E29,IF(C35='KEEP ME'!B30,'KEEP ME'!E30,IF(C35='KEEP ME'!B31,'KEEP ME'!E31,IF(C35='KEEP ME'!B32,'KEEP ME'!E32,IF(C35='KEEP ME'!B33,'KEEP ME'!E33,IF(C35='KEEP ME'!B34,'KEEP ME'!E34,IF(C35='KEEP ME'!B35,'KEEP ME'!E35,IF(C35='KEEP ME'!B36,'KEEP ME'!E36,IF(C35='KEEP ME'!B37,'KEEP ME'!E37,IF(C35='KEEP ME'!B38,'KEEP ME'!E38,IF(C35='KEEP ME'!B39,'KEEP ME'!E39,IF(C35='KEEP ME'!B40,'KEEP ME'!E40,IF(C35='KEEP ME'!B41,'KEEP ME'!E41,IF(C35='KEEP ME'!B42,'KEEP ME'!E42,IF(C35='KEEP ME'!B43,'KEEP ME'!E43,IF(C35='KEEP ME'!B44,'KEEP ME'!E44,IF(C35='KEEP ME'!B45,'KEEP ME'!E45,IF(C35='KEEP ME'!B46,'KEEP ME'!E46,IF(C35='KEEP ME'!B47,'KEEP ME'!E47,IF(C35='KEEP ME'!B48,'KEEP ME'!E48,IF(C35='KEEP ME'!B49,'KEEP ME'!E49,IF(C35='KEEP ME'!B50,'KEEP ME'!E50,IF(C35='KEEP ME'!B51,'KEEP ME'!E51,IF(C35='KEEP ME'!B52,'KEEP ME'!E52,IF(C35='KEEP ME'!B53,'KEEP ME'!E53,IF(C35='KEEP ME'!B54,'KEEP ME'!E54,IF(C35='KEEP ME'!B55,'KEEP ME'!E55,IF(C35='KEEP ME'!B56,'KEEP ME'!E56,IF(C35='KEEP ME'!B57,'KEEP ME'!E57,IF(C35='KEEP ME'!B58,'KEEP ME'!E58,IF(C35='KEEP ME'!B59,'KEEP ME'!E59,IF(C35='KEEP ME'!B60,'KEEP ME'!E60,IF(C35='KEEP ME'!B61,'KEEP ME'!E61,IF(C35='KEEP ME'!B62,'KEEP ME'!E62,IF(C35='KEEP ME'!B63,'KEEP ME'!E63,IF(C35='KEEP ME'!B64,'KEEP ME'!E64,IF(C35='KEEP ME'!B65,'KEEP ME'!E65,IF(C35='KEEP ME'!B66,'KEEP ME'!E66,IF(C35='KEEP ME'!B67,'KEEP ME'!E67,IF(C35='KEEP ME'!B68,'KEEP ME'!E68,"")))))))))))))))))))))))))))))))))))))))))))))))))))))))))))))</f>
        <v>0</v>
      </c>
      <c r="R35" s="8">
        <f>IF(C35='KEEP ME'!B69,'KEEP ME'!E69,IF(C35='KEEP ME'!B70,'KEEP ME'!E70,IF(C35='KEEP ME'!B71,'KEEP ME'!E71,IF(C35='KEEP ME'!B72,'KEEP ME'!E72,IF(C35='KEEP ME'!B73,'KEEP ME'!E73,IF(C35='KEEP ME'!B74,'KEEP ME'!E74,IF(C35='KEEP ME'!B75,'KEEP ME'!E75,IF(C35='KEEP ME'!B76,'KEEP ME'!E76,IF(C35='KEEP ME'!B77,'KEEP ME'!E77,IF(C35='KEEP ME'!B78,'KEEP ME'!E78,IF(C35='KEEP ME'!B79,'KEEP ME'!E79,IF(C35='KEEP ME'!B80,'KEEP ME'!E80,IF(C35='KEEP ME'!B81,'KEEP ME'!E81,IF(C35='KEEP ME'!B82,'KEEP ME'!E82,IF(C35='KEEP ME'!B83,'KEEP ME'!E83,IF(C35='KEEP ME'!B84,'KEEP ME'!E84,IF(C35='KEEP ME'!B85,'KEEP ME'!E85,IF(C35='KEEP ME'!B86,'KEEP ME'!E86,IF(C35='KEEP ME'!B87,'KEEP ME'!E87,IF(C35='KEEP ME'!B88,'KEEP ME'!E88,IF(C35='KEEP ME'!B89,'KEEP ME'!E89,IF(C35='KEEP ME'!B90,'KEEP ME'!E90,IF(C35='KEEP ME'!B91,'KEEP ME'!E91,IF(C35='KEEP ME'!B92,'KEEP ME'!E92,IF(C35='KEEP ME'!B93,'KEEP ME'!E93,IF(C35='KEEP ME'!B94,'KEEP ME'!E94,IF(C35='KEEP ME'!B95,'KEEP ME'!E95,IF(C35='KEEP ME'!B96,'KEEP ME'!E96,IF(C35='KEEP ME'!B97,'KEEP ME'!E97,IF(C35='KEEP ME'!B98,'KEEP ME'!E98,IF(C35='KEEP ME'!B99,'KEEP ME'!E99,IF(C35='KEEP ME'!B100,'KEEP ME'!E100,IF(C35='KEEP ME'!B101,'KEEP ME'!E101,IF(C35='KEEP ME'!B102,'KEEP ME'!E102,IF(C35='KEEP ME'!B103,'KEEP ME'!E103,IF(C35='KEEP ME'!B104,'KEEP ME'!E104,IF(C35='KEEP ME'!B105,'KEEP ME'!E105,IF(C35='KEEP ME'!B106,'KEEP ME'!E106,IF(C35='KEEP ME'!B107,'KEEP ME'!E107,IF(C35='KEEP ME'!B108,'KEEP ME'!E108,IF(C35='KEEP ME'!B109,'KEEP ME'!E109,IF(C35='KEEP ME'!B110,'KEEP ME'!E110,IF(C35='KEEP ME'!B111,'KEEP ME'!E111,IF(C35='KEEP ME'!B112,'KEEP ME'!E112,IF(C35='KEEP ME'!B113,'KEEP ME'!E113,IF(C35='KEEP ME'!B114,'KEEP ME'!E114,IF(C35='KEEP ME'!B115,'KEEP ME'!E115,IF(C35='KEEP ME'!B116,'KEEP ME'!E116,IF(C35='KEEP ME'!B117,'KEEP ME'!E117,IF(C35='KEEP ME'!B118,'KEEP ME'!E118,IF(C35='KEEP ME'!B119,'KEEP ME'!E119,IF(C35='KEEP ME'!B120,'KEEP ME'!E120,IF(C35='KEEP ME'!B121,'KEEP ME'!E121,IF(C35='KEEP ME'!B122,'KEEP ME'!E122,IF(C35='KEEP ME'!B123,'KEEP ME'!E123,IF(C35='KEEP ME'!B124,'KEEP ME'!E124,IF(C35='KEEP ME'!B125,'KEEP ME'!E125,IF(C35='KEEP ME'!B126,'KEEP ME'!E126,IF(C35='KEEP ME'!B127,'KEEP ME'!E127,IF(C35='KEEP ME'!B128,'KEEP ME'!E128,""))))))))))))))))))))))))))))))))))))))))))))))))))))))))))))</f>
        <v>0</v>
      </c>
      <c r="S35" s="8">
        <f>IF(C35='KEEP ME'!B129,'KEEP ME'!E129,IF(C35='KEEP ME'!B130,'KEEP ME'!E130,IF(C35='KEEP ME'!B131,'KEEP ME'!E131,IF(C35='KEEP ME'!B132,'KEEP ME'!E132,IF(C35='KEEP ME'!B133,'KEEP ME'!E133,IF(C35='KEEP ME'!B134,'KEEP ME'!E134,IF(C35='KEEP ME'!B135,'KEEP ME'!E135,IF(C35='KEEP ME'!B136,'KEEP ME'!E136,IF(C35='KEEP ME'!B137,'KEEP ME'!E137,IF(C35='KEEP ME'!B138,'KEEP ME'!E138,IF(C35='KEEP ME'!B139,'KEEP ME'!E139,IF(C35='KEEP ME'!B140,'KEEP ME'!E140,IF(C35='KEEP ME'!B141,'KEEP ME'!E141,IF(C35='KEEP ME'!B142,'KEEP ME'!E142,IF(C35='KEEP ME'!B143,'KEEP ME'!E143,IF(C35='KEEP ME'!B144,'KEEP ME'!E144,IF(C35='KEEP ME'!B145,'KEEP ME'!E145,IF(C35='KEEP ME'!B146,'KEEP ME'!E146,IF(C35='KEEP ME'!B147,'KEEP ME'!E147,IF(C35='KEEP ME'!B148,'KEEP ME'!E148,IF(C35='KEEP ME'!B149,'KEEP ME'!E149,IF(C35='KEEP ME'!B150,'KEEP ME'!E150,IF(C35='KEEP ME'!B151,'KEEP ME'!E151,IF(C35='KEEP ME'!B152,'KEEP ME'!E152,IF(C35='KEEP ME'!B153,'KEEP ME'!E153,IF(C35='KEEP ME'!B154,'KEEP ME'!E154,IF(C35='KEEP ME'!B155,'KEEP ME'!E155,IF(C35='KEEP ME'!B156,'KEEP ME'!E156,IF(C35='KEEP ME'!B157,'KEEP ME'!E157,IF(C35='KEEP ME'!B158,'KEEP ME'!E158,IF(C35='KEEP ME'!B159,'KEEP ME'!E159,IF(C35='KEEP ME'!B160,'KEEP ME'!E160,IF(C35='KEEP ME'!B161,'KEEP ME'!E161,IF(C35='KEEP ME'!B162,'KEEP ME'!E162,IF(C35='KEEP ME'!B163,'KEEP ME'!E163,IF(C35='KEEP ME'!B164,'KEEP ME'!E164,IF(C35='KEEP ME'!B165,'KEEP ME'!E165,IF(C35='KEEP ME'!B166,'KEEP ME'!E166,IF(C35='KEEP ME'!B167,'KEEP ME'!E167,IF(C35='KEEP ME'!B168,'KEEP ME'!E168,IF(C35='KEEP ME'!B169,'KEEP ME'!E169,IF(C35='KEEP ME'!B170,'KEEP ME'!E170,IF(C35='KEEP ME'!B171,'KEEP ME'!E171,IF(C35='KEEP ME'!B172,'KEEP ME'!E172,IF(C35='KEEP ME'!B173,'KEEP ME'!E173,IF(C35='KEEP ME'!B174,'KEEP ME'!E174,IF(C35='KEEP ME'!B175,'KEEP ME'!E175,IF(C35='KEEP ME'!B176,'KEEP ME'!E176,IF(C35='KEEP ME'!B177,'KEEP ME'!E177,IF(C35='KEEP ME'!B178,'KEEP ME'!E178,IF(C35='KEEP ME'!B179,'KEEP ME'!E179,IF(C35='KEEP ME'!B180,'KEEP ME'!E180,IF(C35='KEEP ME'!B181,'KEEP ME'!E181,IF(C35='KEEP ME'!B182,'KEEP ME'!E182,IF(C35='KEEP ME'!B183,'KEEP ME'!E183,IF(C35='KEEP ME'!B184,'KEEP ME'!E184,IF(C35='KEEP ME'!B185,'KEEP ME'!E185,IF(C35='KEEP ME'!B186,'KEEP ME'!E186,IF(C35='KEEP ME'!B187,'KEEP ME'!E187,IF(C35='KEEP ME'!B188,'KEEP ME'!E188,""))))))))))))))))))))))))))))))))))))))))))))))))))))))))))))</f>
        <v>0</v>
      </c>
      <c r="T35" s="7">
        <f t="shared" si="2"/>
        <v>0</v>
      </c>
      <c r="U35" s="4"/>
      <c r="V35" s="4"/>
    </row>
    <row r="36" spans="1:22" ht="30" customHeight="1" thickBot="1" x14ac:dyDescent="0.3">
      <c r="A36" s="17"/>
      <c r="B36" s="35" t="s">
        <v>168</v>
      </c>
      <c r="C36" s="37"/>
      <c r="D36" s="38"/>
      <c r="E36" s="38"/>
      <c r="F36" s="38"/>
      <c r="G36" s="38"/>
      <c r="H36" s="38"/>
      <c r="I36" s="38"/>
      <c r="J36" s="39" t="str">
        <f t="shared" si="0"/>
        <v/>
      </c>
      <c r="K36" s="41"/>
      <c r="L36" s="40" t="str">
        <f>IF(C36="","",IF(I11="EmeraldJT1",(J36-1.2)/1.2,IF(I11="EternityAB1",(J36-1.2)/1.2,IF(I11="SALE 01201",(((J36-1.2)/1.2)*1.1),"None"))))</f>
        <v/>
      </c>
      <c r="M36" s="41" t="str">
        <f t="shared" si="1"/>
        <v/>
      </c>
      <c r="N36" s="38"/>
      <c r="O36" s="18"/>
      <c r="P36" s="19"/>
      <c r="Q36" s="8">
        <f>IF(C36='KEEP ME'!B8,'KEEP ME'!E8,IF(C36='KEEP ME'!B9,'KEEP ME'!E9,IF(C36='KEEP ME'!B10,'KEEP ME'!E10,IF(C36='KEEP ME'!B11,'KEEP ME'!E11,IF(C36='KEEP ME'!B12,'KEEP ME'!E12,IF(C36='KEEP ME'!B13,'KEEP ME'!E13,IF(C36='KEEP ME'!B14,'KEEP ME'!E14,IF(C36='KEEP ME'!B15,'KEEP ME'!E15,IF(C36='KEEP ME'!B16,'KEEP ME'!E16,IF(C36='KEEP ME'!B17,'KEEP ME'!E17,IF(C36='KEEP ME'!B18,'KEEP ME'!E18,IF(C36='KEEP ME'!B19,'KEEP ME'!E19,IF(C36='KEEP ME'!B20,'KEEP ME'!E20,IF(C36='KEEP ME'!B21,'KEEP ME'!E21,IF(C36='KEEP ME'!B22,'KEEP ME'!E22,IF(C36='KEEP ME'!B23,'KEEP ME'!E23,IF(C36='KEEP ME'!B24,'KEEP ME'!E24,IF(C36='KEEP ME'!B25,'KEEP ME'!E25,IF(C36='KEEP ME'!B26,'KEEP ME'!E26,IF(C36='KEEP ME'!B27,'KEEP ME'!E27,IF(C36='KEEP ME'!B28,'KEEP ME'!E28,IF(C36='KEEP ME'!B29,'KEEP ME'!E29,IF(C36='KEEP ME'!B30,'KEEP ME'!E30,IF(C36='KEEP ME'!B31,'KEEP ME'!E31,IF(C36='KEEP ME'!B32,'KEEP ME'!E32,IF(C36='KEEP ME'!B33,'KEEP ME'!E33,IF(C36='KEEP ME'!B34,'KEEP ME'!E34,IF(C36='KEEP ME'!B35,'KEEP ME'!E35,IF(C36='KEEP ME'!B36,'KEEP ME'!E36,IF(C36='KEEP ME'!B37,'KEEP ME'!E37,IF(C36='KEEP ME'!B38,'KEEP ME'!E38,IF(C36='KEEP ME'!B39,'KEEP ME'!E39,IF(C36='KEEP ME'!B40,'KEEP ME'!E40,IF(C36='KEEP ME'!B41,'KEEP ME'!E41,IF(C36='KEEP ME'!B42,'KEEP ME'!E42,IF(C36='KEEP ME'!B43,'KEEP ME'!E43,IF(C36='KEEP ME'!B44,'KEEP ME'!E44,IF(C36='KEEP ME'!B45,'KEEP ME'!E45,IF(C36='KEEP ME'!B46,'KEEP ME'!E46,IF(C36='KEEP ME'!B47,'KEEP ME'!E47,IF(C36='KEEP ME'!B48,'KEEP ME'!E48,IF(C36='KEEP ME'!B49,'KEEP ME'!E49,IF(C36='KEEP ME'!B50,'KEEP ME'!E50,IF(C36='KEEP ME'!B51,'KEEP ME'!E51,IF(C36='KEEP ME'!B52,'KEEP ME'!E52,IF(C36='KEEP ME'!B53,'KEEP ME'!E53,IF(C36='KEEP ME'!B54,'KEEP ME'!E54,IF(C36='KEEP ME'!B55,'KEEP ME'!E55,IF(C36='KEEP ME'!B56,'KEEP ME'!E56,IF(C36='KEEP ME'!B57,'KEEP ME'!E57,IF(C36='KEEP ME'!B58,'KEEP ME'!E58,IF(C36='KEEP ME'!B59,'KEEP ME'!E59,IF(C36='KEEP ME'!B60,'KEEP ME'!E60,IF(C36='KEEP ME'!B61,'KEEP ME'!E61,IF(C36='KEEP ME'!B62,'KEEP ME'!E62,IF(C36='KEEP ME'!B63,'KEEP ME'!E63,IF(C36='KEEP ME'!B64,'KEEP ME'!E64,IF(C36='KEEP ME'!B65,'KEEP ME'!E65,IF(C36='KEEP ME'!B66,'KEEP ME'!E66,IF(C36='KEEP ME'!B67,'KEEP ME'!E67,IF(C36='KEEP ME'!B68,'KEEP ME'!E68,"")))))))))))))))))))))))))))))))))))))))))))))))))))))))))))))</f>
        <v>0</v>
      </c>
      <c r="R36" s="8">
        <f>IF(C36='KEEP ME'!B69,'KEEP ME'!E69,IF(C36='KEEP ME'!B70,'KEEP ME'!E70,IF(C36='KEEP ME'!B71,'KEEP ME'!E71,IF(C36='KEEP ME'!B72,'KEEP ME'!E72,IF(C36='KEEP ME'!B73,'KEEP ME'!E73,IF(C36='KEEP ME'!B74,'KEEP ME'!E74,IF(C36='KEEP ME'!B75,'KEEP ME'!E75,IF(C36='KEEP ME'!B76,'KEEP ME'!E76,IF(C36='KEEP ME'!B77,'KEEP ME'!E77,IF(C36='KEEP ME'!B78,'KEEP ME'!E78,IF(C36='KEEP ME'!B79,'KEEP ME'!E79,IF(C36='KEEP ME'!B80,'KEEP ME'!E80,IF(C36='KEEP ME'!B81,'KEEP ME'!E81,IF(C36='KEEP ME'!B82,'KEEP ME'!E82,IF(C36='KEEP ME'!B83,'KEEP ME'!E83,IF(C36='KEEP ME'!B84,'KEEP ME'!E84,IF(C36='KEEP ME'!B85,'KEEP ME'!E85,IF(C36='KEEP ME'!B86,'KEEP ME'!E86,IF(C36='KEEP ME'!B87,'KEEP ME'!E87,IF(C36='KEEP ME'!B88,'KEEP ME'!E88,IF(C36='KEEP ME'!B89,'KEEP ME'!E89,IF(C36='KEEP ME'!B90,'KEEP ME'!E90,IF(C36='KEEP ME'!B91,'KEEP ME'!E91,IF(C36='KEEP ME'!B92,'KEEP ME'!E92,IF(C36='KEEP ME'!B93,'KEEP ME'!E93,IF(C36='KEEP ME'!B94,'KEEP ME'!E94,IF(C36='KEEP ME'!B95,'KEEP ME'!E95,IF(C36='KEEP ME'!B96,'KEEP ME'!E96,IF(C36='KEEP ME'!B97,'KEEP ME'!E97,IF(C36='KEEP ME'!B98,'KEEP ME'!E98,IF(C36='KEEP ME'!B99,'KEEP ME'!E99,IF(C36='KEEP ME'!B100,'KEEP ME'!E100,IF(C36='KEEP ME'!B101,'KEEP ME'!E101,IF(C36='KEEP ME'!B102,'KEEP ME'!E102,IF(C36='KEEP ME'!B103,'KEEP ME'!E103,IF(C36='KEEP ME'!B104,'KEEP ME'!E104,IF(C36='KEEP ME'!B105,'KEEP ME'!E105,IF(C36='KEEP ME'!B106,'KEEP ME'!E106,IF(C36='KEEP ME'!B107,'KEEP ME'!E107,IF(C36='KEEP ME'!B108,'KEEP ME'!E108,IF(C36='KEEP ME'!B109,'KEEP ME'!E109,IF(C36='KEEP ME'!B110,'KEEP ME'!E110,IF(C36='KEEP ME'!B111,'KEEP ME'!E111,IF(C36='KEEP ME'!B112,'KEEP ME'!E112,IF(C36='KEEP ME'!B113,'KEEP ME'!E113,IF(C36='KEEP ME'!B114,'KEEP ME'!E114,IF(C36='KEEP ME'!B115,'KEEP ME'!E115,IF(C36='KEEP ME'!B116,'KEEP ME'!E116,IF(C36='KEEP ME'!B117,'KEEP ME'!E117,IF(C36='KEEP ME'!B118,'KEEP ME'!E118,IF(C36='KEEP ME'!B119,'KEEP ME'!E119,IF(C36='KEEP ME'!B120,'KEEP ME'!E120,IF(C36='KEEP ME'!B121,'KEEP ME'!E121,IF(C36='KEEP ME'!B122,'KEEP ME'!E122,IF(C36='KEEP ME'!B123,'KEEP ME'!E123,IF(C36='KEEP ME'!B124,'KEEP ME'!E124,IF(C36='KEEP ME'!B125,'KEEP ME'!E125,IF(C36='KEEP ME'!B126,'KEEP ME'!E126,IF(C36='KEEP ME'!B127,'KEEP ME'!E127,IF(C36='KEEP ME'!B128,'KEEP ME'!E128,""))))))))))))))))))))))))))))))))))))))))))))))))))))))))))))</f>
        <v>0</v>
      </c>
      <c r="S36" s="8">
        <f>IF(C36='KEEP ME'!B129,'KEEP ME'!E129,IF(C36='KEEP ME'!B130,'KEEP ME'!E130,IF(C36='KEEP ME'!B131,'KEEP ME'!E131,IF(C36='KEEP ME'!B132,'KEEP ME'!E132,IF(C36='KEEP ME'!B133,'KEEP ME'!E133,IF(C36='KEEP ME'!B134,'KEEP ME'!E134,IF(C36='KEEP ME'!B135,'KEEP ME'!E135,IF(C36='KEEP ME'!B136,'KEEP ME'!E136,IF(C36='KEEP ME'!B137,'KEEP ME'!E137,IF(C36='KEEP ME'!B138,'KEEP ME'!E138,IF(C36='KEEP ME'!B139,'KEEP ME'!E139,IF(C36='KEEP ME'!B140,'KEEP ME'!E140,IF(C36='KEEP ME'!B141,'KEEP ME'!E141,IF(C36='KEEP ME'!B142,'KEEP ME'!E142,IF(C36='KEEP ME'!B143,'KEEP ME'!E143,IF(C36='KEEP ME'!B144,'KEEP ME'!E144,IF(C36='KEEP ME'!B145,'KEEP ME'!E145,IF(C36='KEEP ME'!B146,'KEEP ME'!E146,IF(C36='KEEP ME'!B147,'KEEP ME'!E147,IF(C36='KEEP ME'!B148,'KEEP ME'!E148,IF(C36='KEEP ME'!B149,'KEEP ME'!E149,IF(C36='KEEP ME'!B150,'KEEP ME'!E150,IF(C36='KEEP ME'!B151,'KEEP ME'!E151,IF(C36='KEEP ME'!B152,'KEEP ME'!E152,IF(C36='KEEP ME'!B153,'KEEP ME'!E153,IF(C36='KEEP ME'!B154,'KEEP ME'!E154,IF(C36='KEEP ME'!B155,'KEEP ME'!E155,IF(C36='KEEP ME'!B156,'KEEP ME'!E156,IF(C36='KEEP ME'!B157,'KEEP ME'!E157,IF(C36='KEEP ME'!B158,'KEEP ME'!E158,IF(C36='KEEP ME'!B159,'KEEP ME'!E159,IF(C36='KEEP ME'!B160,'KEEP ME'!E160,IF(C36='KEEP ME'!B161,'KEEP ME'!E161,IF(C36='KEEP ME'!B162,'KEEP ME'!E162,IF(C36='KEEP ME'!B163,'KEEP ME'!E163,IF(C36='KEEP ME'!B164,'KEEP ME'!E164,IF(C36='KEEP ME'!B165,'KEEP ME'!E165,IF(C36='KEEP ME'!B166,'KEEP ME'!E166,IF(C36='KEEP ME'!B167,'KEEP ME'!E167,IF(C36='KEEP ME'!B168,'KEEP ME'!E168,IF(C36='KEEP ME'!B169,'KEEP ME'!E169,IF(C36='KEEP ME'!B170,'KEEP ME'!E170,IF(C36='KEEP ME'!B171,'KEEP ME'!E171,IF(C36='KEEP ME'!B172,'KEEP ME'!E172,IF(C36='KEEP ME'!B173,'KEEP ME'!E173,IF(C36='KEEP ME'!B174,'KEEP ME'!E174,IF(C36='KEEP ME'!B175,'KEEP ME'!E175,IF(C36='KEEP ME'!B176,'KEEP ME'!E176,IF(C36='KEEP ME'!B177,'KEEP ME'!E177,IF(C36='KEEP ME'!B178,'KEEP ME'!E178,IF(C36='KEEP ME'!B179,'KEEP ME'!E179,IF(C36='KEEP ME'!B180,'KEEP ME'!E180,IF(C36='KEEP ME'!B181,'KEEP ME'!E181,IF(C36='KEEP ME'!B182,'KEEP ME'!E182,IF(C36='KEEP ME'!B183,'KEEP ME'!E183,IF(C36='KEEP ME'!B184,'KEEP ME'!E184,IF(C36='KEEP ME'!B185,'KEEP ME'!E185,IF(C36='KEEP ME'!B186,'KEEP ME'!E186,IF(C36='KEEP ME'!B187,'KEEP ME'!E187,IF(C36='KEEP ME'!B188,'KEEP ME'!E188,""))))))))))))))))))))))))))))))))))))))))))))))))))))))))))))</f>
        <v>0</v>
      </c>
      <c r="T36" s="7">
        <f t="shared" si="2"/>
        <v>0</v>
      </c>
      <c r="U36" s="4"/>
      <c r="V36" s="4"/>
    </row>
    <row r="37" spans="1:22" ht="30" customHeight="1" thickBot="1" x14ac:dyDescent="0.3">
      <c r="A37" s="17"/>
      <c r="B37" s="35" t="s">
        <v>169</v>
      </c>
      <c r="C37" s="37"/>
      <c r="D37" s="38"/>
      <c r="E37" s="38"/>
      <c r="F37" s="38"/>
      <c r="G37" s="38"/>
      <c r="H37" s="38"/>
      <c r="I37" s="38"/>
      <c r="J37" s="39" t="str">
        <f t="shared" si="0"/>
        <v/>
      </c>
      <c r="K37" s="41"/>
      <c r="L37" s="40" t="str">
        <f>IF(C37="","",IF(I11="EmeraldJT1",(J37-1.2)/1.2,IF(I11="EternityAB1",(J37-1.2)/1.2,IF(I11="SALE 01201",(((J37-1.2)/1.2)*1.1),"None"))))</f>
        <v/>
      </c>
      <c r="M37" s="41" t="str">
        <f t="shared" si="1"/>
        <v/>
      </c>
      <c r="N37" s="38"/>
      <c r="O37" s="18"/>
      <c r="P37" s="19"/>
      <c r="Q37" s="8">
        <f>IF(C37='KEEP ME'!B8,'KEEP ME'!E8,IF(C37='KEEP ME'!B9,'KEEP ME'!E9,IF(C37='KEEP ME'!B10,'KEEP ME'!E10,IF(C37='KEEP ME'!B11,'KEEP ME'!E11,IF(C37='KEEP ME'!B12,'KEEP ME'!E12,IF(C37='KEEP ME'!B13,'KEEP ME'!E13,IF(C37='KEEP ME'!B14,'KEEP ME'!E14,IF(C37='KEEP ME'!B15,'KEEP ME'!E15,IF(C37='KEEP ME'!B16,'KEEP ME'!E16,IF(C37='KEEP ME'!B17,'KEEP ME'!E17,IF(C37='KEEP ME'!B18,'KEEP ME'!E18,IF(C37='KEEP ME'!B19,'KEEP ME'!E19,IF(C37='KEEP ME'!B20,'KEEP ME'!E20,IF(C37='KEEP ME'!B21,'KEEP ME'!E21,IF(C37='KEEP ME'!B22,'KEEP ME'!E22,IF(C37='KEEP ME'!B23,'KEEP ME'!E23,IF(C37='KEEP ME'!B24,'KEEP ME'!E24,IF(C37='KEEP ME'!B25,'KEEP ME'!E25,IF(C37='KEEP ME'!B26,'KEEP ME'!E26,IF(C37='KEEP ME'!B27,'KEEP ME'!E27,IF(C37='KEEP ME'!B28,'KEEP ME'!E28,IF(C37='KEEP ME'!B29,'KEEP ME'!E29,IF(C37='KEEP ME'!B30,'KEEP ME'!E30,IF(C37='KEEP ME'!B31,'KEEP ME'!E31,IF(C37='KEEP ME'!B32,'KEEP ME'!E32,IF(C37='KEEP ME'!B33,'KEEP ME'!E33,IF(C37='KEEP ME'!B34,'KEEP ME'!E34,IF(C37='KEEP ME'!B35,'KEEP ME'!E35,IF(C37='KEEP ME'!B36,'KEEP ME'!E36,IF(C37='KEEP ME'!B37,'KEEP ME'!E37,IF(C37='KEEP ME'!B38,'KEEP ME'!E38,IF(C37='KEEP ME'!B39,'KEEP ME'!E39,IF(C37='KEEP ME'!B40,'KEEP ME'!E40,IF(C37='KEEP ME'!B41,'KEEP ME'!E41,IF(C37='KEEP ME'!B42,'KEEP ME'!E42,IF(C37='KEEP ME'!B43,'KEEP ME'!E43,IF(C37='KEEP ME'!B44,'KEEP ME'!E44,IF(C37='KEEP ME'!B45,'KEEP ME'!E45,IF(C37='KEEP ME'!B46,'KEEP ME'!E46,IF(C37='KEEP ME'!B47,'KEEP ME'!E47,IF(C37='KEEP ME'!B48,'KEEP ME'!E48,IF(C37='KEEP ME'!B49,'KEEP ME'!E49,IF(C37='KEEP ME'!B50,'KEEP ME'!E50,IF(C37='KEEP ME'!B51,'KEEP ME'!E51,IF(C37='KEEP ME'!B52,'KEEP ME'!E52,IF(C37='KEEP ME'!B53,'KEEP ME'!E53,IF(C37='KEEP ME'!B54,'KEEP ME'!E54,IF(C37='KEEP ME'!B55,'KEEP ME'!E55,IF(C37='KEEP ME'!B56,'KEEP ME'!E56,IF(C37='KEEP ME'!B57,'KEEP ME'!E57,IF(C37='KEEP ME'!B58,'KEEP ME'!E58,IF(C37='KEEP ME'!B59,'KEEP ME'!E59,IF(C37='KEEP ME'!B60,'KEEP ME'!E60,IF(C37='KEEP ME'!B61,'KEEP ME'!E61,IF(C37='KEEP ME'!B62,'KEEP ME'!E62,IF(C37='KEEP ME'!B63,'KEEP ME'!E63,IF(C37='KEEP ME'!B64,'KEEP ME'!E64,IF(C37='KEEP ME'!B65,'KEEP ME'!E65,IF(C37='KEEP ME'!B66,'KEEP ME'!E66,IF(C37='KEEP ME'!B67,'KEEP ME'!E67,IF(C37='KEEP ME'!B68,'KEEP ME'!E68,"")))))))))))))))))))))))))))))))))))))))))))))))))))))))))))))</f>
        <v>0</v>
      </c>
      <c r="R37" s="8">
        <f>IF(C37='KEEP ME'!B69,'KEEP ME'!E69,IF(C37='KEEP ME'!B70,'KEEP ME'!E70,IF(C37='KEEP ME'!B71,'KEEP ME'!E71,IF(C37='KEEP ME'!B72,'KEEP ME'!E72,IF(C37='KEEP ME'!B73,'KEEP ME'!E73,IF(C37='KEEP ME'!B74,'KEEP ME'!E74,IF(C37='KEEP ME'!B75,'KEEP ME'!E75,IF(C37='KEEP ME'!B76,'KEEP ME'!E76,IF(C37='KEEP ME'!B77,'KEEP ME'!E77,IF(C37='KEEP ME'!B78,'KEEP ME'!E78,IF(C37='KEEP ME'!B79,'KEEP ME'!E79,IF(C37='KEEP ME'!B80,'KEEP ME'!E80,IF(C37='KEEP ME'!B81,'KEEP ME'!E81,IF(C37='KEEP ME'!B82,'KEEP ME'!E82,IF(C37='KEEP ME'!B83,'KEEP ME'!E83,IF(C37='KEEP ME'!B84,'KEEP ME'!E84,IF(C37='KEEP ME'!B85,'KEEP ME'!E85,IF(C37='KEEP ME'!B86,'KEEP ME'!E86,IF(C37='KEEP ME'!B87,'KEEP ME'!E87,IF(C37='KEEP ME'!B88,'KEEP ME'!E88,IF(C37='KEEP ME'!B89,'KEEP ME'!E89,IF(C37='KEEP ME'!B90,'KEEP ME'!E90,IF(C37='KEEP ME'!B91,'KEEP ME'!E91,IF(C37='KEEP ME'!B92,'KEEP ME'!E92,IF(C37='KEEP ME'!B93,'KEEP ME'!E93,IF(C37='KEEP ME'!B94,'KEEP ME'!E94,IF(C37='KEEP ME'!B95,'KEEP ME'!E95,IF(C37='KEEP ME'!B96,'KEEP ME'!E96,IF(C37='KEEP ME'!B97,'KEEP ME'!E97,IF(C37='KEEP ME'!B98,'KEEP ME'!E98,IF(C37='KEEP ME'!B99,'KEEP ME'!E99,IF(C37='KEEP ME'!B100,'KEEP ME'!E100,IF(C37='KEEP ME'!B101,'KEEP ME'!E101,IF(C37='KEEP ME'!B102,'KEEP ME'!E102,IF(C37='KEEP ME'!B103,'KEEP ME'!E103,IF(C37='KEEP ME'!B104,'KEEP ME'!E104,IF(C37='KEEP ME'!B105,'KEEP ME'!E105,IF(C37='KEEP ME'!B106,'KEEP ME'!E106,IF(C37='KEEP ME'!B107,'KEEP ME'!E107,IF(C37='KEEP ME'!B108,'KEEP ME'!E108,IF(C37='KEEP ME'!B109,'KEEP ME'!E109,IF(C37='KEEP ME'!B110,'KEEP ME'!E110,IF(C37='KEEP ME'!B111,'KEEP ME'!E111,IF(C37='KEEP ME'!B112,'KEEP ME'!E112,IF(C37='KEEP ME'!B113,'KEEP ME'!E113,IF(C37='KEEP ME'!B114,'KEEP ME'!E114,IF(C37='KEEP ME'!B115,'KEEP ME'!E115,IF(C37='KEEP ME'!B116,'KEEP ME'!E116,IF(C37='KEEP ME'!B117,'KEEP ME'!E117,IF(C37='KEEP ME'!B118,'KEEP ME'!E118,IF(C37='KEEP ME'!B119,'KEEP ME'!E119,IF(C37='KEEP ME'!B120,'KEEP ME'!E120,IF(C37='KEEP ME'!B121,'KEEP ME'!E121,IF(C37='KEEP ME'!B122,'KEEP ME'!E122,IF(C37='KEEP ME'!B123,'KEEP ME'!E123,IF(C37='KEEP ME'!B124,'KEEP ME'!E124,IF(C37='KEEP ME'!B125,'KEEP ME'!E125,IF(C37='KEEP ME'!B126,'KEEP ME'!E126,IF(C37='KEEP ME'!B127,'KEEP ME'!E127,IF(C37='KEEP ME'!B128,'KEEP ME'!E128,""))))))))))))))))))))))))))))))))))))))))))))))))))))))))))))</f>
        <v>0</v>
      </c>
      <c r="S37" s="8">
        <f>IF(C37='KEEP ME'!B129,'KEEP ME'!E129,IF(C37='KEEP ME'!B130,'KEEP ME'!E130,IF(C37='KEEP ME'!B131,'KEEP ME'!E131,IF(C37='KEEP ME'!B132,'KEEP ME'!E132,IF(C37='KEEP ME'!B133,'KEEP ME'!E133,IF(C37='KEEP ME'!B134,'KEEP ME'!E134,IF(C37='KEEP ME'!B135,'KEEP ME'!E135,IF(C37='KEEP ME'!B136,'KEEP ME'!E136,IF(C37='KEEP ME'!B137,'KEEP ME'!E137,IF(C37='KEEP ME'!B138,'KEEP ME'!E138,IF(C37='KEEP ME'!B139,'KEEP ME'!E139,IF(C37='KEEP ME'!B140,'KEEP ME'!E140,IF(C37='KEEP ME'!B141,'KEEP ME'!E141,IF(C37='KEEP ME'!B142,'KEEP ME'!E142,IF(C37='KEEP ME'!B143,'KEEP ME'!E143,IF(C37='KEEP ME'!B144,'KEEP ME'!E144,IF(C37='KEEP ME'!B145,'KEEP ME'!E145,IF(C37='KEEP ME'!B146,'KEEP ME'!E146,IF(C37='KEEP ME'!B147,'KEEP ME'!E147,IF(C37='KEEP ME'!B148,'KEEP ME'!E148,IF(C37='KEEP ME'!B149,'KEEP ME'!E149,IF(C37='KEEP ME'!B150,'KEEP ME'!E150,IF(C37='KEEP ME'!B151,'KEEP ME'!E151,IF(C37='KEEP ME'!B152,'KEEP ME'!E152,IF(C37='KEEP ME'!B153,'KEEP ME'!E153,IF(C37='KEEP ME'!B154,'KEEP ME'!E154,IF(C37='KEEP ME'!B155,'KEEP ME'!E155,IF(C37='KEEP ME'!B156,'KEEP ME'!E156,IF(C37='KEEP ME'!B157,'KEEP ME'!E157,IF(C37='KEEP ME'!B158,'KEEP ME'!E158,IF(C37='KEEP ME'!B159,'KEEP ME'!E159,IF(C37='KEEP ME'!B160,'KEEP ME'!E160,IF(C37='KEEP ME'!B161,'KEEP ME'!E161,IF(C37='KEEP ME'!B162,'KEEP ME'!E162,IF(C37='KEEP ME'!B163,'KEEP ME'!E163,IF(C37='KEEP ME'!B164,'KEEP ME'!E164,IF(C37='KEEP ME'!B165,'KEEP ME'!E165,IF(C37='KEEP ME'!B166,'KEEP ME'!E166,IF(C37='KEEP ME'!B167,'KEEP ME'!E167,IF(C37='KEEP ME'!B168,'KEEP ME'!E168,IF(C37='KEEP ME'!B169,'KEEP ME'!E169,IF(C37='KEEP ME'!B170,'KEEP ME'!E170,IF(C37='KEEP ME'!B171,'KEEP ME'!E171,IF(C37='KEEP ME'!B172,'KEEP ME'!E172,IF(C37='KEEP ME'!B173,'KEEP ME'!E173,IF(C37='KEEP ME'!B174,'KEEP ME'!E174,IF(C37='KEEP ME'!B175,'KEEP ME'!E175,IF(C37='KEEP ME'!B176,'KEEP ME'!E176,IF(C37='KEEP ME'!B177,'KEEP ME'!E177,IF(C37='KEEP ME'!B178,'KEEP ME'!E178,IF(C37='KEEP ME'!B179,'KEEP ME'!E179,IF(C37='KEEP ME'!B180,'KEEP ME'!E180,IF(C37='KEEP ME'!B181,'KEEP ME'!E181,IF(C37='KEEP ME'!B182,'KEEP ME'!E182,IF(C37='KEEP ME'!B183,'KEEP ME'!E183,IF(C37='KEEP ME'!B184,'KEEP ME'!E184,IF(C37='KEEP ME'!B185,'KEEP ME'!E185,IF(C37='KEEP ME'!B186,'KEEP ME'!E186,IF(C37='KEEP ME'!B187,'KEEP ME'!E187,IF(C37='KEEP ME'!B188,'KEEP ME'!E188,""))))))))))))))))))))))))))))))))))))))))))))))))))))))))))))</f>
        <v>0</v>
      </c>
      <c r="T37" s="7">
        <f t="shared" si="2"/>
        <v>0</v>
      </c>
      <c r="U37" s="4"/>
      <c r="V37" s="4"/>
    </row>
    <row r="38" spans="1:22" ht="30" customHeight="1" thickBot="1" x14ac:dyDescent="0.3">
      <c r="A38" s="17"/>
      <c r="B38" s="35" t="s">
        <v>170</v>
      </c>
      <c r="C38" s="37"/>
      <c r="D38" s="38"/>
      <c r="E38" s="38"/>
      <c r="F38" s="38"/>
      <c r="G38" s="38"/>
      <c r="H38" s="38"/>
      <c r="I38" s="38"/>
      <c r="J38" s="39" t="str">
        <f t="shared" si="0"/>
        <v/>
      </c>
      <c r="K38" s="41"/>
      <c r="L38" s="40" t="str">
        <f>IF(C38="","",IF(I11="EmeraldJT1",(J38-1.2)/1.2,IF(I11="EternityAB1",(J38-1.2)/1.2,IF(I11="SALE 01201",(((J38-1.2)/1.2)*1.1),"None"))))</f>
        <v/>
      </c>
      <c r="M38" s="41" t="str">
        <f t="shared" si="1"/>
        <v/>
      </c>
      <c r="N38" s="38"/>
      <c r="O38" s="18"/>
      <c r="P38" s="19"/>
      <c r="Q38" s="8">
        <f>IF(C38='KEEP ME'!B8,'KEEP ME'!E8,IF(C38='KEEP ME'!B9,'KEEP ME'!E9,IF(C38='KEEP ME'!B10,'KEEP ME'!E10,IF(C38='KEEP ME'!B11,'KEEP ME'!E11,IF(C38='KEEP ME'!B12,'KEEP ME'!E12,IF(C38='KEEP ME'!B13,'KEEP ME'!E13,IF(C38='KEEP ME'!B14,'KEEP ME'!E14,IF(C38='KEEP ME'!B15,'KEEP ME'!E15,IF(C38='KEEP ME'!B16,'KEEP ME'!E16,IF(C38='KEEP ME'!B17,'KEEP ME'!E17,IF(C38='KEEP ME'!B18,'KEEP ME'!E18,IF(C38='KEEP ME'!B19,'KEEP ME'!E19,IF(C38='KEEP ME'!B20,'KEEP ME'!E20,IF(C38='KEEP ME'!B21,'KEEP ME'!E21,IF(C38='KEEP ME'!B22,'KEEP ME'!E22,IF(C38='KEEP ME'!B23,'KEEP ME'!E23,IF(C38='KEEP ME'!B24,'KEEP ME'!E24,IF(C38='KEEP ME'!B25,'KEEP ME'!E25,IF(C38='KEEP ME'!B26,'KEEP ME'!E26,IF(C38='KEEP ME'!B27,'KEEP ME'!E27,IF(C38='KEEP ME'!B28,'KEEP ME'!E28,IF(C38='KEEP ME'!B29,'KEEP ME'!E29,IF(C38='KEEP ME'!B30,'KEEP ME'!E30,IF(C38='KEEP ME'!B31,'KEEP ME'!E31,IF(C38='KEEP ME'!B32,'KEEP ME'!E32,IF(C38='KEEP ME'!B33,'KEEP ME'!E33,IF(C38='KEEP ME'!B34,'KEEP ME'!E34,IF(C38='KEEP ME'!B35,'KEEP ME'!E35,IF(C38='KEEP ME'!B36,'KEEP ME'!E36,IF(C38='KEEP ME'!B37,'KEEP ME'!E37,IF(C38='KEEP ME'!B38,'KEEP ME'!E38,IF(C38='KEEP ME'!B39,'KEEP ME'!E39,IF(C38='KEEP ME'!B40,'KEEP ME'!E40,IF(C38='KEEP ME'!B41,'KEEP ME'!E41,IF(C38='KEEP ME'!B42,'KEEP ME'!E42,IF(C38='KEEP ME'!B43,'KEEP ME'!E43,IF(C38='KEEP ME'!B44,'KEEP ME'!E44,IF(C38='KEEP ME'!B45,'KEEP ME'!E45,IF(C38='KEEP ME'!B46,'KEEP ME'!E46,IF(C38='KEEP ME'!B47,'KEEP ME'!E47,IF(C38='KEEP ME'!B48,'KEEP ME'!E48,IF(C38='KEEP ME'!B49,'KEEP ME'!E49,IF(C38='KEEP ME'!B50,'KEEP ME'!E50,IF(C38='KEEP ME'!B51,'KEEP ME'!E51,IF(C38='KEEP ME'!B52,'KEEP ME'!E52,IF(C38='KEEP ME'!B53,'KEEP ME'!E53,IF(C38='KEEP ME'!B54,'KEEP ME'!E54,IF(C38='KEEP ME'!B55,'KEEP ME'!E55,IF(C38='KEEP ME'!B56,'KEEP ME'!E56,IF(C38='KEEP ME'!B57,'KEEP ME'!E57,IF(C38='KEEP ME'!B58,'KEEP ME'!E58,IF(C38='KEEP ME'!B59,'KEEP ME'!E59,IF(C38='KEEP ME'!B60,'KEEP ME'!E60,IF(C38='KEEP ME'!B61,'KEEP ME'!E61,IF(C38='KEEP ME'!B62,'KEEP ME'!E62,IF(C38='KEEP ME'!B63,'KEEP ME'!E63,IF(C38='KEEP ME'!B64,'KEEP ME'!E64,IF(C38='KEEP ME'!B65,'KEEP ME'!E65,IF(C38='KEEP ME'!B66,'KEEP ME'!E66,IF(C38='KEEP ME'!B67,'KEEP ME'!E67,IF(C38='KEEP ME'!B68,'KEEP ME'!E68,"")))))))))))))))))))))))))))))))))))))))))))))))))))))))))))))</f>
        <v>0</v>
      </c>
      <c r="R38" s="8">
        <f>IF(C38='KEEP ME'!B69,'KEEP ME'!E69,IF(C38='KEEP ME'!B70,'KEEP ME'!E70,IF(C38='KEEP ME'!B71,'KEEP ME'!E71,IF(C38='KEEP ME'!B72,'KEEP ME'!E72,IF(C38='KEEP ME'!B73,'KEEP ME'!E73,IF(C38='KEEP ME'!B74,'KEEP ME'!E74,IF(C38='KEEP ME'!B75,'KEEP ME'!E75,IF(C38='KEEP ME'!B76,'KEEP ME'!E76,IF(C38='KEEP ME'!B77,'KEEP ME'!E77,IF(C38='KEEP ME'!B78,'KEEP ME'!E78,IF(C38='KEEP ME'!B79,'KEEP ME'!E79,IF(C38='KEEP ME'!B80,'KEEP ME'!E80,IF(C38='KEEP ME'!B81,'KEEP ME'!E81,IF(C38='KEEP ME'!B82,'KEEP ME'!E82,IF(C38='KEEP ME'!B83,'KEEP ME'!E83,IF(C38='KEEP ME'!B84,'KEEP ME'!E84,IF(C38='KEEP ME'!B85,'KEEP ME'!E85,IF(C38='KEEP ME'!B86,'KEEP ME'!E86,IF(C38='KEEP ME'!B87,'KEEP ME'!E87,IF(C38='KEEP ME'!B88,'KEEP ME'!E88,IF(C38='KEEP ME'!B89,'KEEP ME'!E89,IF(C38='KEEP ME'!B90,'KEEP ME'!E90,IF(C38='KEEP ME'!B91,'KEEP ME'!E91,IF(C38='KEEP ME'!B92,'KEEP ME'!E92,IF(C38='KEEP ME'!B93,'KEEP ME'!E93,IF(C38='KEEP ME'!B94,'KEEP ME'!E94,IF(C38='KEEP ME'!B95,'KEEP ME'!E95,IF(C38='KEEP ME'!B96,'KEEP ME'!E96,IF(C38='KEEP ME'!B97,'KEEP ME'!E97,IF(C38='KEEP ME'!B98,'KEEP ME'!E98,IF(C38='KEEP ME'!B99,'KEEP ME'!E99,IF(C38='KEEP ME'!B100,'KEEP ME'!E100,IF(C38='KEEP ME'!B101,'KEEP ME'!E101,IF(C38='KEEP ME'!B102,'KEEP ME'!E102,IF(C38='KEEP ME'!B103,'KEEP ME'!E103,IF(C38='KEEP ME'!B104,'KEEP ME'!E104,IF(C38='KEEP ME'!B105,'KEEP ME'!E105,IF(C38='KEEP ME'!B106,'KEEP ME'!E106,IF(C38='KEEP ME'!B107,'KEEP ME'!E107,IF(C38='KEEP ME'!B108,'KEEP ME'!E108,IF(C38='KEEP ME'!B109,'KEEP ME'!E109,IF(C38='KEEP ME'!B110,'KEEP ME'!E110,IF(C38='KEEP ME'!B111,'KEEP ME'!E111,IF(C38='KEEP ME'!B112,'KEEP ME'!E112,IF(C38='KEEP ME'!B113,'KEEP ME'!E113,IF(C38='KEEP ME'!B114,'KEEP ME'!E114,IF(C38='KEEP ME'!B115,'KEEP ME'!E115,IF(C38='KEEP ME'!B116,'KEEP ME'!E116,IF(C38='KEEP ME'!B117,'KEEP ME'!E117,IF(C38='KEEP ME'!B118,'KEEP ME'!E118,IF(C38='KEEP ME'!B119,'KEEP ME'!E119,IF(C38='KEEP ME'!B120,'KEEP ME'!E120,IF(C38='KEEP ME'!B121,'KEEP ME'!E121,IF(C38='KEEP ME'!B122,'KEEP ME'!E122,IF(C38='KEEP ME'!B123,'KEEP ME'!E123,IF(C38='KEEP ME'!B124,'KEEP ME'!E124,IF(C38='KEEP ME'!B125,'KEEP ME'!E125,IF(C38='KEEP ME'!B126,'KEEP ME'!E126,IF(C38='KEEP ME'!B127,'KEEP ME'!E127,IF(C38='KEEP ME'!B128,'KEEP ME'!E128,""))))))))))))))))))))))))))))))))))))))))))))))))))))))))))))</f>
        <v>0</v>
      </c>
      <c r="S38" s="8">
        <f>IF(C38='KEEP ME'!B129,'KEEP ME'!E129,IF(C38='KEEP ME'!B130,'KEEP ME'!E130,IF(C38='KEEP ME'!B131,'KEEP ME'!E131,IF(C38='KEEP ME'!B132,'KEEP ME'!E132,IF(C38='KEEP ME'!B133,'KEEP ME'!E133,IF(C38='KEEP ME'!B134,'KEEP ME'!E134,IF(C38='KEEP ME'!B135,'KEEP ME'!E135,IF(C38='KEEP ME'!B136,'KEEP ME'!E136,IF(C38='KEEP ME'!B137,'KEEP ME'!E137,IF(C38='KEEP ME'!B138,'KEEP ME'!E138,IF(C38='KEEP ME'!B139,'KEEP ME'!E139,IF(C38='KEEP ME'!B140,'KEEP ME'!E140,IF(C38='KEEP ME'!B141,'KEEP ME'!E141,IF(C38='KEEP ME'!B142,'KEEP ME'!E142,IF(C38='KEEP ME'!B143,'KEEP ME'!E143,IF(C38='KEEP ME'!B144,'KEEP ME'!E144,IF(C38='KEEP ME'!B145,'KEEP ME'!E145,IF(C38='KEEP ME'!B146,'KEEP ME'!E146,IF(C38='KEEP ME'!B147,'KEEP ME'!E147,IF(C38='KEEP ME'!B148,'KEEP ME'!E148,IF(C38='KEEP ME'!B149,'KEEP ME'!E149,IF(C38='KEEP ME'!B150,'KEEP ME'!E150,IF(C38='KEEP ME'!B151,'KEEP ME'!E151,IF(C38='KEEP ME'!B152,'KEEP ME'!E152,IF(C38='KEEP ME'!B153,'KEEP ME'!E153,IF(C38='KEEP ME'!B154,'KEEP ME'!E154,IF(C38='KEEP ME'!B155,'KEEP ME'!E155,IF(C38='KEEP ME'!B156,'KEEP ME'!E156,IF(C38='KEEP ME'!B157,'KEEP ME'!E157,IF(C38='KEEP ME'!B158,'KEEP ME'!E158,IF(C38='KEEP ME'!B159,'KEEP ME'!E159,IF(C38='KEEP ME'!B160,'KEEP ME'!E160,IF(C38='KEEP ME'!B161,'KEEP ME'!E161,IF(C38='KEEP ME'!B162,'KEEP ME'!E162,IF(C38='KEEP ME'!B163,'KEEP ME'!E163,IF(C38='KEEP ME'!B164,'KEEP ME'!E164,IF(C38='KEEP ME'!B165,'KEEP ME'!E165,IF(C38='KEEP ME'!B166,'KEEP ME'!E166,IF(C38='KEEP ME'!B167,'KEEP ME'!E167,IF(C38='KEEP ME'!B168,'KEEP ME'!E168,IF(C38='KEEP ME'!B169,'KEEP ME'!E169,IF(C38='KEEP ME'!B170,'KEEP ME'!E170,IF(C38='KEEP ME'!B171,'KEEP ME'!E171,IF(C38='KEEP ME'!B172,'KEEP ME'!E172,IF(C38='KEEP ME'!B173,'KEEP ME'!E173,IF(C38='KEEP ME'!B174,'KEEP ME'!E174,IF(C38='KEEP ME'!B175,'KEEP ME'!E175,IF(C38='KEEP ME'!B176,'KEEP ME'!E176,IF(C38='KEEP ME'!B177,'KEEP ME'!E177,IF(C38='KEEP ME'!B178,'KEEP ME'!E178,IF(C38='KEEP ME'!B179,'KEEP ME'!E179,IF(C38='KEEP ME'!B180,'KEEP ME'!E180,IF(C38='KEEP ME'!B181,'KEEP ME'!E181,IF(C38='KEEP ME'!B182,'KEEP ME'!E182,IF(C38='KEEP ME'!B183,'KEEP ME'!E183,IF(C38='KEEP ME'!B184,'KEEP ME'!E184,IF(C38='KEEP ME'!B185,'KEEP ME'!E185,IF(C38='KEEP ME'!B186,'KEEP ME'!E186,IF(C38='KEEP ME'!B187,'KEEP ME'!E187,IF(C38='KEEP ME'!B188,'KEEP ME'!E188,""))))))))))))))))))))))))))))))))))))))))))))))))))))))))))))</f>
        <v>0</v>
      </c>
      <c r="T38" s="7">
        <f t="shared" si="2"/>
        <v>0</v>
      </c>
      <c r="U38" s="4"/>
      <c r="V38" s="4"/>
    </row>
    <row r="39" spans="1:22" ht="30" customHeight="1" thickBot="1" x14ac:dyDescent="0.3">
      <c r="A39" s="17"/>
      <c r="B39" s="35" t="s">
        <v>171</v>
      </c>
      <c r="C39" s="37"/>
      <c r="D39" s="38"/>
      <c r="E39" s="38"/>
      <c r="F39" s="38"/>
      <c r="G39" s="38"/>
      <c r="H39" s="38"/>
      <c r="I39" s="38"/>
      <c r="J39" s="39" t="str">
        <f t="shared" si="0"/>
        <v/>
      </c>
      <c r="K39" s="41"/>
      <c r="L39" s="40" t="str">
        <f>IF(C39="","",IF(I11="EmeraldJT1",(J39-1.2)/1.2,IF(I11="EternityAB1",(J39-1.2)/1.2,IF(I11="SALE 01201",(((J39-1.2)/1.2)*1.1),"None"))))</f>
        <v/>
      </c>
      <c r="M39" s="41" t="str">
        <f t="shared" si="1"/>
        <v/>
      </c>
      <c r="N39" s="38"/>
      <c r="O39" s="18"/>
      <c r="P39" s="19"/>
      <c r="Q39" s="8">
        <f>IF(C39='KEEP ME'!B8,'KEEP ME'!E8,IF(C39='KEEP ME'!B9,'KEEP ME'!E9,IF(C39='KEEP ME'!B10,'KEEP ME'!E10,IF(C39='KEEP ME'!B11,'KEEP ME'!E11,IF(C39='KEEP ME'!B12,'KEEP ME'!E12,IF(C39='KEEP ME'!B13,'KEEP ME'!E13,IF(C39='KEEP ME'!B14,'KEEP ME'!E14,IF(C39='KEEP ME'!B15,'KEEP ME'!E15,IF(C39='KEEP ME'!B16,'KEEP ME'!E16,IF(C39='KEEP ME'!B17,'KEEP ME'!E17,IF(C39='KEEP ME'!B18,'KEEP ME'!E18,IF(C39='KEEP ME'!B19,'KEEP ME'!E19,IF(C39='KEEP ME'!B20,'KEEP ME'!E20,IF(C39='KEEP ME'!B21,'KEEP ME'!E21,IF(C39='KEEP ME'!B22,'KEEP ME'!E22,IF(C39='KEEP ME'!B23,'KEEP ME'!E23,IF(C39='KEEP ME'!B24,'KEEP ME'!E24,IF(C39='KEEP ME'!B25,'KEEP ME'!E25,IF(C39='KEEP ME'!B26,'KEEP ME'!E26,IF(C39='KEEP ME'!B27,'KEEP ME'!E27,IF(C39='KEEP ME'!B28,'KEEP ME'!E28,IF(C39='KEEP ME'!B29,'KEEP ME'!E29,IF(C39='KEEP ME'!B30,'KEEP ME'!E30,IF(C39='KEEP ME'!B31,'KEEP ME'!E31,IF(C39='KEEP ME'!B32,'KEEP ME'!E32,IF(C39='KEEP ME'!B33,'KEEP ME'!E33,IF(C39='KEEP ME'!B34,'KEEP ME'!E34,IF(C39='KEEP ME'!B35,'KEEP ME'!E35,IF(C39='KEEP ME'!B36,'KEEP ME'!E36,IF(C39='KEEP ME'!B37,'KEEP ME'!E37,IF(C39='KEEP ME'!B38,'KEEP ME'!E38,IF(C39='KEEP ME'!B39,'KEEP ME'!E39,IF(C39='KEEP ME'!B40,'KEEP ME'!E40,IF(C39='KEEP ME'!B41,'KEEP ME'!E41,IF(C39='KEEP ME'!B42,'KEEP ME'!E42,IF(C39='KEEP ME'!B43,'KEEP ME'!E43,IF(C39='KEEP ME'!B44,'KEEP ME'!E44,IF(C39='KEEP ME'!B45,'KEEP ME'!E45,IF(C39='KEEP ME'!B46,'KEEP ME'!E46,IF(C39='KEEP ME'!B47,'KEEP ME'!E47,IF(C39='KEEP ME'!B48,'KEEP ME'!E48,IF(C39='KEEP ME'!B49,'KEEP ME'!E49,IF(C39='KEEP ME'!B50,'KEEP ME'!E50,IF(C39='KEEP ME'!B51,'KEEP ME'!E51,IF(C39='KEEP ME'!B52,'KEEP ME'!E52,IF(C39='KEEP ME'!B53,'KEEP ME'!E53,IF(C39='KEEP ME'!B54,'KEEP ME'!E54,IF(C39='KEEP ME'!B55,'KEEP ME'!E55,IF(C39='KEEP ME'!B56,'KEEP ME'!E56,IF(C39='KEEP ME'!B57,'KEEP ME'!E57,IF(C39='KEEP ME'!B58,'KEEP ME'!E58,IF(C39='KEEP ME'!B59,'KEEP ME'!E59,IF(C39='KEEP ME'!B60,'KEEP ME'!E60,IF(C39='KEEP ME'!B61,'KEEP ME'!E61,IF(C39='KEEP ME'!B62,'KEEP ME'!E62,IF(C39='KEEP ME'!B63,'KEEP ME'!E63,IF(C39='KEEP ME'!B64,'KEEP ME'!E64,IF(C39='KEEP ME'!B65,'KEEP ME'!E65,IF(C39='KEEP ME'!B66,'KEEP ME'!E66,IF(C39='KEEP ME'!B67,'KEEP ME'!E67,IF(C39='KEEP ME'!B68,'KEEP ME'!E68,"")))))))))))))))))))))))))))))))))))))))))))))))))))))))))))))</f>
        <v>0</v>
      </c>
      <c r="R39" s="8">
        <f>IF(C39='KEEP ME'!B69,'KEEP ME'!E69,IF(C39='KEEP ME'!B70,'KEEP ME'!E70,IF(C39='KEEP ME'!B71,'KEEP ME'!E71,IF(C39='KEEP ME'!B72,'KEEP ME'!E72,IF(C39='KEEP ME'!B73,'KEEP ME'!E73,IF(C39='KEEP ME'!B74,'KEEP ME'!E74,IF(C39='KEEP ME'!B75,'KEEP ME'!E75,IF(C39='KEEP ME'!B76,'KEEP ME'!E76,IF(C39='KEEP ME'!B77,'KEEP ME'!E77,IF(C39='KEEP ME'!B78,'KEEP ME'!E78,IF(C39='KEEP ME'!B79,'KEEP ME'!E79,IF(C39='KEEP ME'!B80,'KEEP ME'!E80,IF(C39='KEEP ME'!B81,'KEEP ME'!E81,IF(C39='KEEP ME'!B82,'KEEP ME'!E82,IF(C39='KEEP ME'!B83,'KEEP ME'!E83,IF(C39='KEEP ME'!B84,'KEEP ME'!E84,IF(C39='KEEP ME'!B85,'KEEP ME'!E85,IF(C39='KEEP ME'!B86,'KEEP ME'!E86,IF(C39='KEEP ME'!B87,'KEEP ME'!E87,IF(C39='KEEP ME'!B88,'KEEP ME'!E88,IF(C39='KEEP ME'!B89,'KEEP ME'!E89,IF(C39='KEEP ME'!B90,'KEEP ME'!E90,IF(C39='KEEP ME'!B91,'KEEP ME'!E91,IF(C39='KEEP ME'!B92,'KEEP ME'!E92,IF(C39='KEEP ME'!B93,'KEEP ME'!E93,IF(C39='KEEP ME'!B94,'KEEP ME'!E94,IF(C39='KEEP ME'!B95,'KEEP ME'!E95,IF(C39='KEEP ME'!B96,'KEEP ME'!E96,IF(C39='KEEP ME'!B97,'KEEP ME'!E97,IF(C39='KEEP ME'!B98,'KEEP ME'!E98,IF(C39='KEEP ME'!B99,'KEEP ME'!E99,IF(C39='KEEP ME'!B100,'KEEP ME'!E100,IF(C39='KEEP ME'!B101,'KEEP ME'!E101,IF(C39='KEEP ME'!B102,'KEEP ME'!E102,IF(C39='KEEP ME'!B103,'KEEP ME'!E103,IF(C39='KEEP ME'!B104,'KEEP ME'!E104,IF(C39='KEEP ME'!B105,'KEEP ME'!E105,IF(C39='KEEP ME'!B106,'KEEP ME'!E106,IF(C39='KEEP ME'!B107,'KEEP ME'!E107,IF(C39='KEEP ME'!B108,'KEEP ME'!E108,IF(C39='KEEP ME'!B109,'KEEP ME'!E109,IF(C39='KEEP ME'!B110,'KEEP ME'!E110,IF(C39='KEEP ME'!B111,'KEEP ME'!E111,IF(C39='KEEP ME'!B112,'KEEP ME'!E112,IF(C39='KEEP ME'!B113,'KEEP ME'!E113,IF(C39='KEEP ME'!B114,'KEEP ME'!E114,IF(C39='KEEP ME'!B115,'KEEP ME'!E115,IF(C39='KEEP ME'!B116,'KEEP ME'!E116,IF(C39='KEEP ME'!B117,'KEEP ME'!E117,IF(C39='KEEP ME'!B118,'KEEP ME'!E118,IF(C39='KEEP ME'!B119,'KEEP ME'!E119,IF(C39='KEEP ME'!B120,'KEEP ME'!E120,IF(C39='KEEP ME'!B121,'KEEP ME'!E121,IF(C39='KEEP ME'!B122,'KEEP ME'!E122,IF(C39='KEEP ME'!B123,'KEEP ME'!E123,IF(C39='KEEP ME'!B124,'KEEP ME'!E124,IF(C39='KEEP ME'!B125,'KEEP ME'!E125,IF(C39='KEEP ME'!B126,'KEEP ME'!E126,IF(C39='KEEP ME'!B127,'KEEP ME'!E127,IF(C39='KEEP ME'!B128,'KEEP ME'!E128,""))))))))))))))))))))))))))))))))))))))))))))))))))))))))))))</f>
        <v>0</v>
      </c>
      <c r="S39" s="8">
        <f>IF(C39='KEEP ME'!B129,'KEEP ME'!E129,IF(C39='KEEP ME'!B130,'KEEP ME'!E130,IF(C39='KEEP ME'!B131,'KEEP ME'!E131,IF(C39='KEEP ME'!B132,'KEEP ME'!E132,IF(C39='KEEP ME'!B133,'KEEP ME'!E133,IF(C39='KEEP ME'!B134,'KEEP ME'!E134,IF(C39='KEEP ME'!B135,'KEEP ME'!E135,IF(C39='KEEP ME'!B136,'KEEP ME'!E136,IF(C39='KEEP ME'!B137,'KEEP ME'!E137,IF(C39='KEEP ME'!B138,'KEEP ME'!E138,IF(C39='KEEP ME'!B139,'KEEP ME'!E139,IF(C39='KEEP ME'!B140,'KEEP ME'!E140,IF(C39='KEEP ME'!B141,'KEEP ME'!E141,IF(C39='KEEP ME'!B142,'KEEP ME'!E142,IF(C39='KEEP ME'!B143,'KEEP ME'!E143,IF(C39='KEEP ME'!B144,'KEEP ME'!E144,IF(C39='KEEP ME'!B145,'KEEP ME'!E145,IF(C39='KEEP ME'!B146,'KEEP ME'!E146,IF(C39='KEEP ME'!B147,'KEEP ME'!E147,IF(C39='KEEP ME'!B148,'KEEP ME'!E148,IF(C39='KEEP ME'!B149,'KEEP ME'!E149,IF(C39='KEEP ME'!B150,'KEEP ME'!E150,IF(C39='KEEP ME'!B151,'KEEP ME'!E151,IF(C39='KEEP ME'!B152,'KEEP ME'!E152,IF(C39='KEEP ME'!B153,'KEEP ME'!E153,IF(C39='KEEP ME'!B154,'KEEP ME'!E154,IF(C39='KEEP ME'!B155,'KEEP ME'!E155,IF(C39='KEEP ME'!B156,'KEEP ME'!E156,IF(C39='KEEP ME'!B157,'KEEP ME'!E157,IF(C39='KEEP ME'!B158,'KEEP ME'!E158,IF(C39='KEEP ME'!B159,'KEEP ME'!E159,IF(C39='KEEP ME'!B160,'KEEP ME'!E160,IF(C39='KEEP ME'!B161,'KEEP ME'!E161,IF(C39='KEEP ME'!B162,'KEEP ME'!E162,IF(C39='KEEP ME'!B163,'KEEP ME'!E163,IF(C39='KEEP ME'!B164,'KEEP ME'!E164,IF(C39='KEEP ME'!B165,'KEEP ME'!E165,IF(C39='KEEP ME'!B166,'KEEP ME'!E166,IF(C39='KEEP ME'!B167,'KEEP ME'!E167,IF(C39='KEEP ME'!B168,'KEEP ME'!E168,IF(C39='KEEP ME'!B169,'KEEP ME'!E169,IF(C39='KEEP ME'!B170,'KEEP ME'!E170,IF(C39='KEEP ME'!B171,'KEEP ME'!E171,IF(C39='KEEP ME'!B172,'KEEP ME'!E172,IF(C39='KEEP ME'!B173,'KEEP ME'!E173,IF(C39='KEEP ME'!B174,'KEEP ME'!E174,IF(C39='KEEP ME'!B175,'KEEP ME'!E175,IF(C39='KEEP ME'!B176,'KEEP ME'!E176,IF(C39='KEEP ME'!B177,'KEEP ME'!E177,IF(C39='KEEP ME'!B178,'KEEP ME'!E178,IF(C39='KEEP ME'!B179,'KEEP ME'!E179,IF(C39='KEEP ME'!B180,'KEEP ME'!E180,IF(C39='KEEP ME'!B181,'KEEP ME'!E181,IF(C39='KEEP ME'!B182,'KEEP ME'!E182,IF(C39='KEEP ME'!B183,'KEEP ME'!E183,IF(C39='KEEP ME'!B184,'KEEP ME'!E184,IF(C39='KEEP ME'!B185,'KEEP ME'!E185,IF(C39='KEEP ME'!B186,'KEEP ME'!E186,IF(C39='KEEP ME'!B187,'KEEP ME'!E187,IF(C39='KEEP ME'!B188,'KEEP ME'!E188,""))))))))))))))))))))))))))))))))))))))))))))))))))))))))))))</f>
        <v>0</v>
      </c>
      <c r="T39" s="7">
        <f t="shared" si="2"/>
        <v>0</v>
      </c>
      <c r="U39" s="4"/>
      <c r="V39" s="4"/>
    </row>
    <row r="40" spans="1:22" ht="30" customHeight="1" thickBot="1" x14ac:dyDescent="0.3">
      <c r="A40" s="17"/>
      <c r="B40" s="35" t="s">
        <v>172</v>
      </c>
      <c r="C40" s="37"/>
      <c r="D40" s="38"/>
      <c r="E40" s="38"/>
      <c r="F40" s="38"/>
      <c r="G40" s="38"/>
      <c r="H40" s="38"/>
      <c r="I40" s="38"/>
      <c r="J40" s="39" t="str">
        <f t="shared" si="0"/>
        <v/>
      </c>
      <c r="K40" s="41"/>
      <c r="L40" s="40" t="str">
        <f>IF(C40="","",IF(I11="EmeraldJT1",(J40-1.2)/1.2,IF(I11="EternityAB1",(J40-1.2)/1.2,IF(I11="SALE 01201",(((J40-1.2)/1.2)*1.1),"None"))))</f>
        <v/>
      </c>
      <c r="M40" s="41" t="str">
        <f t="shared" si="1"/>
        <v/>
      </c>
      <c r="N40" s="38"/>
      <c r="O40" s="18"/>
      <c r="P40" s="19"/>
      <c r="Q40" s="8">
        <f>IF(C40='KEEP ME'!B8,'KEEP ME'!E8,IF(C40='KEEP ME'!B9,'KEEP ME'!E9,IF(C40='KEEP ME'!B10,'KEEP ME'!E10,IF(C40='KEEP ME'!B11,'KEEP ME'!E11,IF(C40='KEEP ME'!B12,'KEEP ME'!E12,IF(C40='KEEP ME'!B13,'KEEP ME'!E13,IF(C40='KEEP ME'!B14,'KEEP ME'!E14,IF(C40='KEEP ME'!B15,'KEEP ME'!E15,IF(C40='KEEP ME'!B16,'KEEP ME'!E16,IF(C40='KEEP ME'!B17,'KEEP ME'!E17,IF(C40='KEEP ME'!B18,'KEEP ME'!E18,IF(C40='KEEP ME'!B19,'KEEP ME'!E19,IF(C40='KEEP ME'!B20,'KEEP ME'!E20,IF(C40='KEEP ME'!B21,'KEEP ME'!E21,IF(C40='KEEP ME'!B22,'KEEP ME'!E22,IF(C40='KEEP ME'!B23,'KEEP ME'!E23,IF(C40='KEEP ME'!B24,'KEEP ME'!E24,IF(C40='KEEP ME'!B25,'KEEP ME'!E25,IF(C40='KEEP ME'!B26,'KEEP ME'!E26,IF(C40='KEEP ME'!B27,'KEEP ME'!E27,IF(C40='KEEP ME'!B28,'KEEP ME'!E28,IF(C40='KEEP ME'!B29,'KEEP ME'!E29,IF(C40='KEEP ME'!B30,'KEEP ME'!E30,IF(C40='KEEP ME'!B31,'KEEP ME'!E31,IF(C40='KEEP ME'!B32,'KEEP ME'!E32,IF(C40='KEEP ME'!B33,'KEEP ME'!E33,IF(C40='KEEP ME'!B34,'KEEP ME'!E34,IF(C40='KEEP ME'!B35,'KEEP ME'!E35,IF(C40='KEEP ME'!B36,'KEEP ME'!E36,IF(C40='KEEP ME'!B37,'KEEP ME'!E37,IF(C40='KEEP ME'!B38,'KEEP ME'!E38,IF(C40='KEEP ME'!B39,'KEEP ME'!E39,IF(C40='KEEP ME'!B40,'KEEP ME'!E40,IF(C40='KEEP ME'!B41,'KEEP ME'!E41,IF(C40='KEEP ME'!B42,'KEEP ME'!E42,IF(C40='KEEP ME'!B43,'KEEP ME'!E43,IF(C40='KEEP ME'!B44,'KEEP ME'!E44,IF(C40='KEEP ME'!B45,'KEEP ME'!E45,IF(C40='KEEP ME'!B46,'KEEP ME'!E46,IF(C40='KEEP ME'!B47,'KEEP ME'!E47,IF(C40='KEEP ME'!B48,'KEEP ME'!E48,IF(C40='KEEP ME'!B49,'KEEP ME'!E49,IF(C40='KEEP ME'!B50,'KEEP ME'!E50,IF(C40='KEEP ME'!B51,'KEEP ME'!E51,IF(C40='KEEP ME'!B52,'KEEP ME'!E52,IF(C40='KEEP ME'!B53,'KEEP ME'!E53,IF(C40='KEEP ME'!B54,'KEEP ME'!E54,IF(C40='KEEP ME'!B55,'KEEP ME'!E55,IF(C40='KEEP ME'!B56,'KEEP ME'!E56,IF(C40='KEEP ME'!B57,'KEEP ME'!E57,IF(C40='KEEP ME'!B58,'KEEP ME'!E58,IF(C40='KEEP ME'!B59,'KEEP ME'!E59,IF(C40='KEEP ME'!B60,'KEEP ME'!E60,IF(C40='KEEP ME'!B61,'KEEP ME'!E61,IF(C40='KEEP ME'!B62,'KEEP ME'!E62,IF(C40='KEEP ME'!B63,'KEEP ME'!E63,IF(C40='KEEP ME'!B64,'KEEP ME'!E64,IF(C40='KEEP ME'!B65,'KEEP ME'!E65,IF(C40='KEEP ME'!B66,'KEEP ME'!E66,IF(C40='KEEP ME'!B67,'KEEP ME'!E67,IF(C40='KEEP ME'!B68,'KEEP ME'!E68,"")))))))))))))))))))))))))))))))))))))))))))))))))))))))))))))</f>
        <v>0</v>
      </c>
      <c r="R40" s="8">
        <f>IF(C40='KEEP ME'!B69,'KEEP ME'!E69,IF(C40='KEEP ME'!B70,'KEEP ME'!E70,IF(C40='KEEP ME'!B71,'KEEP ME'!E71,IF(C40='KEEP ME'!B72,'KEEP ME'!E72,IF(C40='KEEP ME'!B73,'KEEP ME'!E73,IF(C40='KEEP ME'!B74,'KEEP ME'!E74,IF(C40='KEEP ME'!B75,'KEEP ME'!E75,IF(C40='KEEP ME'!B76,'KEEP ME'!E76,IF(C40='KEEP ME'!B77,'KEEP ME'!E77,IF(C40='KEEP ME'!B78,'KEEP ME'!E78,IF(C40='KEEP ME'!B79,'KEEP ME'!E79,IF(C40='KEEP ME'!B80,'KEEP ME'!E80,IF(C40='KEEP ME'!B81,'KEEP ME'!E81,IF(C40='KEEP ME'!B82,'KEEP ME'!E82,IF(C40='KEEP ME'!B83,'KEEP ME'!E83,IF(C40='KEEP ME'!B84,'KEEP ME'!E84,IF(C40='KEEP ME'!B85,'KEEP ME'!E85,IF(C40='KEEP ME'!B86,'KEEP ME'!E86,IF(C40='KEEP ME'!B87,'KEEP ME'!E87,IF(C40='KEEP ME'!B88,'KEEP ME'!E88,IF(C40='KEEP ME'!B89,'KEEP ME'!E89,IF(C40='KEEP ME'!B90,'KEEP ME'!E90,IF(C40='KEEP ME'!B91,'KEEP ME'!E91,IF(C40='KEEP ME'!B92,'KEEP ME'!E92,IF(C40='KEEP ME'!B93,'KEEP ME'!E93,IF(C40='KEEP ME'!B94,'KEEP ME'!E94,IF(C40='KEEP ME'!B95,'KEEP ME'!E95,IF(C40='KEEP ME'!B96,'KEEP ME'!E96,IF(C40='KEEP ME'!B97,'KEEP ME'!E97,IF(C40='KEEP ME'!B98,'KEEP ME'!E98,IF(C40='KEEP ME'!B99,'KEEP ME'!E99,IF(C40='KEEP ME'!B100,'KEEP ME'!E100,IF(C40='KEEP ME'!B101,'KEEP ME'!E101,IF(C40='KEEP ME'!B102,'KEEP ME'!E102,IF(C40='KEEP ME'!B103,'KEEP ME'!E103,IF(C40='KEEP ME'!B104,'KEEP ME'!E104,IF(C40='KEEP ME'!B105,'KEEP ME'!E105,IF(C40='KEEP ME'!B106,'KEEP ME'!E106,IF(C40='KEEP ME'!B107,'KEEP ME'!E107,IF(C40='KEEP ME'!B108,'KEEP ME'!E108,IF(C40='KEEP ME'!B109,'KEEP ME'!E109,IF(C40='KEEP ME'!B110,'KEEP ME'!E110,IF(C40='KEEP ME'!B111,'KEEP ME'!E111,IF(C40='KEEP ME'!B112,'KEEP ME'!E112,IF(C40='KEEP ME'!B113,'KEEP ME'!E113,IF(C40='KEEP ME'!B114,'KEEP ME'!E114,IF(C40='KEEP ME'!B115,'KEEP ME'!E115,IF(C40='KEEP ME'!B116,'KEEP ME'!E116,IF(C40='KEEP ME'!B117,'KEEP ME'!E117,IF(C40='KEEP ME'!B118,'KEEP ME'!E118,IF(C40='KEEP ME'!B119,'KEEP ME'!E119,IF(C40='KEEP ME'!B120,'KEEP ME'!E120,IF(C40='KEEP ME'!B121,'KEEP ME'!E121,IF(C40='KEEP ME'!B122,'KEEP ME'!E122,IF(C40='KEEP ME'!B123,'KEEP ME'!E123,IF(C40='KEEP ME'!B124,'KEEP ME'!E124,IF(C40='KEEP ME'!B125,'KEEP ME'!E125,IF(C40='KEEP ME'!B126,'KEEP ME'!E126,IF(C40='KEEP ME'!B127,'KEEP ME'!E127,IF(C40='KEEP ME'!B128,'KEEP ME'!E128,""))))))))))))))))))))))))))))))))))))))))))))))))))))))))))))</f>
        <v>0</v>
      </c>
      <c r="S40" s="8">
        <f>IF(C40='KEEP ME'!B129,'KEEP ME'!E129,IF(C40='KEEP ME'!B130,'KEEP ME'!E130,IF(C40='KEEP ME'!B131,'KEEP ME'!E131,IF(C40='KEEP ME'!B132,'KEEP ME'!E132,IF(C40='KEEP ME'!B133,'KEEP ME'!E133,IF(C40='KEEP ME'!B134,'KEEP ME'!E134,IF(C40='KEEP ME'!B135,'KEEP ME'!E135,IF(C40='KEEP ME'!B136,'KEEP ME'!E136,IF(C40='KEEP ME'!B137,'KEEP ME'!E137,IF(C40='KEEP ME'!B138,'KEEP ME'!E138,IF(C40='KEEP ME'!B139,'KEEP ME'!E139,IF(C40='KEEP ME'!B140,'KEEP ME'!E140,IF(C40='KEEP ME'!B141,'KEEP ME'!E141,IF(C40='KEEP ME'!B142,'KEEP ME'!E142,IF(C40='KEEP ME'!B143,'KEEP ME'!E143,IF(C40='KEEP ME'!B144,'KEEP ME'!E144,IF(C40='KEEP ME'!B145,'KEEP ME'!E145,IF(C40='KEEP ME'!B146,'KEEP ME'!E146,IF(C40='KEEP ME'!B147,'KEEP ME'!E147,IF(C40='KEEP ME'!B148,'KEEP ME'!E148,IF(C40='KEEP ME'!B149,'KEEP ME'!E149,IF(C40='KEEP ME'!B150,'KEEP ME'!E150,IF(C40='KEEP ME'!B151,'KEEP ME'!E151,IF(C40='KEEP ME'!B152,'KEEP ME'!E152,IF(C40='KEEP ME'!B153,'KEEP ME'!E153,IF(C40='KEEP ME'!B154,'KEEP ME'!E154,IF(C40='KEEP ME'!B155,'KEEP ME'!E155,IF(C40='KEEP ME'!B156,'KEEP ME'!E156,IF(C40='KEEP ME'!B157,'KEEP ME'!E157,IF(C40='KEEP ME'!B158,'KEEP ME'!E158,IF(C40='KEEP ME'!B159,'KEEP ME'!E159,IF(C40='KEEP ME'!B160,'KEEP ME'!E160,IF(C40='KEEP ME'!B161,'KEEP ME'!E161,IF(C40='KEEP ME'!B162,'KEEP ME'!E162,IF(C40='KEEP ME'!B163,'KEEP ME'!E163,IF(C40='KEEP ME'!B164,'KEEP ME'!E164,IF(C40='KEEP ME'!B165,'KEEP ME'!E165,IF(C40='KEEP ME'!B166,'KEEP ME'!E166,IF(C40='KEEP ME'!B167,'KEEP ME'!E167,IF(C40='KEEP ME'!B168,'KEEP ME'!E168,IF(C40='KEEP ME'!B169,'KEEP ME'!E169,IF(C40='KEEP ME'!B170,'KEEP ME'!E170,IF(C40='KEEP ME'!B171,'KEEP ME'!E171,IF(C40='KEEP ME'!B172,'KEEP ME'!E172,IF(C40='KEEP ME'!B173,'KEEP ME'!E173,IF(C40='KEEP ME'!B174,'KEEP ME'!E174,IF(C40='KEEP ME'!B175,'KEEP ME'!E175,IF(C40='KEEP ME'!B176,'KEEP ME'!E176,IF(C40='KEEP ME'!B177,'KEEP ME'!E177,IF(C40='KEEP ME'!B178,'KEEP ME'!E178,IF(C40='KEEP ME'!B179,'KEEP ME'!E179,IF(C40='KEEP ME'!B180,'KEEP ME'!E180,IF(C40='KEEP ME'!B181,'KEEP ME'!E181,IF(C40='KEEP ME'!B182,'KEEP ME'!E182,IF(C40='KEEP ME'!B183,'KEEP ME'!E183,IF(C40='KEEP ME'!B184,'KEEP ME'!E184,IF(C40='KEEP ME'!B185,'KEEP ME'!E185,IF(C40='KEEP ME'!B186,'KEEP ME'!E186,IF(C40='KEEP ME'!B187,'KEEP ME'!E187,IF(C40='KEEP ME'!B188,'KEEP ME'!E188,""))))))))))))))))))))))))))))))))))))))))))))))))))))))))))))</f>
        <v>0</v>
      </c>
      <c r="T40" s="7">
        <f t="shared" si="2"/>
        <v>0</v>
      </c>
      <c r="U40" s="4"/>
      <c r="V40" s="4"/>
    </row>
    <row r="41" spans="1:22" ht="30" customHeight="1" thickBot="1" x14ac:dyDescent="0.3">
      <c r="A41" s="17"/>
      <c r="B41" s="35" t="s">
        <v>174</v>
      </c>
      <c r="C41" s="37"/>
      <c r="D41" s="38"/>
      <c r="E41" s="38"/>
      <c r="F41" s="38"/>
      <c r="G41" s="38"/>
      <c r="H41" s="38"/>
      <c r="I41" s="38"/>
      <c r="J41" s="39" t="str">
        <f t="shared" si="0"/>
        <v/>
      </c>
      <c r="K41" s="41"/>
      <c r="L41" s="40" t="str">
        <f>IF(C41="","",IF(I11="EmeraldJT1",(J41-1.2)/1.2,IF(I11="EternityAB1",(J41-1.2)/1.2,IF(I11="SALE 01201",(((J41-1.2)/1.2)*1.1),"None"))))</f>
        <v/>
      </c>
      <c r="M41" s="41" t="str">
        <f t="shared" si="1"/>
        <v/>
      </c>
      <c r="N41" s="38"/>
      <c r="O41" s="18"/>
      <c r="P41" s="19"/>
      <c r="Q41" s="8">
        <f>IF(C41='KEEP ME'!B8,'KEEP ME'!E8,IF(C41='KEEP ME'!B9,'KEEP ME'!E9,IF(C41='KEEP ME'!B10,'KEEP ME'!E10,IF(C41='KEEP ME'!B11,'KEEP ME'!E11,IF(C41='KEEP ME'!B12,'KEEP ME'!E12,IF(C41='KEEP ME'!B13,'KEEP ME'!E13,IF(C41='KEEP ME'!B14,'KEEP ME'!E14,IF(C41='KEEP ME'!B15,'KEEP ME'!E15,IF(C41='KEEP ME'!B16,'KEEP ME'!E16,IF(C41='KEEP ME'!B17,'KEEP ME'!E17,IF(C41='KEEP ME'!B18,'KEEP ME'!E18,IF(C41='KEEP ME'!B19,'KEEP ME'!E19,IF(C41='KEEP ME'!B20,'KEEP ME'!E20,IF(C41='KEEP ME'!B21,'KEEP ME'!E21,IF(C41='KEEP ME'!B22,'KEEP ME'!E22,IF(C41='KEEP ME'!B23,'KEEP ME'!E23,IF(C41='KEEP ME'!B24,'KEEP ME'!E24,IF(C41='KEEP ME'!B25,'KEEP ME'!E25,IF(C41='KEEP ME'!B26,'KEEP ME'!E26,IF(C41='KEEP ME'!B27,'KEEP ME'!E27,IF(C41='KEEP ME'!B28,'KEEP ME'!E28,IF(C41='KEEP ME'!B29,'KEEP ME'!E29,IF(C41='KEEP ME'!B30,'KEEP ME'!E30,IF(C41='KEEP ME'!B31,'KEEP ME'!E31,IF(C41='KEEP ME'!B32,'KEEP ME'!E32,IF(C41='KEEP ME'!B33,'KEEP ME'!E33,IF(C41='KEEP ME'!B34,'KEEP ME'!E34,IF(C41='KEEP ME'!B35,'KEEP ME'!E35,IF(C41='KEEP ME'!B36,'KEEP ME'!E36,IF(C41='KEEP ME'!B37,'KEEP ME'!E37,IF(C41='KEEP ME'!B38,'KEEP ME'!E38,IF(C41='KEEP ME'!B39,'KEEP ME'!E39,IF(C41='KEEP ME'!B40,'KEEP ME'!E40,IF(C41='KEEP ME'!B41,'KEEP ME'!E41,IF(C41='KEEP ME'!B42,'KEEP ME'!E42,IF(C41='KEEP ME'!B43,'KEEP ME'!E43,IF(C41='KEEP ME'!B44,'KEEP ME'!E44,IF(C41='KEEP ME'!B45,'KEEP ME'!E45,IF(C41='KEEP ME'!B46,'KEEP ME'!E46,IF(C41='KEEP ME'!B47,'KEEP ME'!E47,IF(C41='KEEP ME'!B48,'KEEP ME'!E48,IF(C41='KEEP ME'!B49,'KEEP ME'!E49,IF(C41='KEEP ME'!B50,'KEEP ME'!E50,IF(C41='KEEP ME'!B51,'KEEP ME'!E51,IF(C41='KEEP ME'!B52,'KEEP ME'!E52,IF(C41='KEEP ME'!B53,'KEEP ME'!E53,IF(C41='KEEP ME'!B54,'KEEP ME'!E54,IF(C41='KEEP ME'!B55,'KEEP ME'!E55,IF(C41='KEEP ME'!B56,'KEEP ME'!E56,IF(C41='KEEP ME'!B57,'KEEP ME'!E57,IF(C41='KEEP ME'!B58,'KEEP ME'!E58,IF(C41='KEEP ME'!B59,'KEEP ME'!E59,IF(C41='KEEP ME'!B60,'KEEP ME'!E60,IF(C41='KEEP ME'!B61,'KEEP ME'!E61,IF(C41='KEEP ME'!B62,'KEEP ME'!E62,IF(C41='KEEP ME'!B63,'KEEP ME'!E63,IF(C41='KEEP ME'!B64,'KEEP ME'!E64,IF(C41='KEEP ME'!B65,'KEEP ME'!E65,IF(C41='KEEP ME'!B66,'KEEP ME'!E66,IF(C41='KEEP ME'!B67,'KEEP ME'!E67,IF(C41='KEEP ME'!B68,'KEEP ME'!E68,"")))))))))))))))))))))))))))))))))))))))))))))))))))))))))))))</f>
        <v>0</v>
      </c>
      <c r="R41" s="8">
        <f>IF(C41='KEEP ME'!B69,'KEEP ME'!E69,IF(C41='KEEP ME'!B70,'KEEP ME'!E70,IF(C41='KEEP ME'!B71,'KEEP ME'!E71,IF(C41='KEEP ME'!B72,'KEEP ME'!E72,IF(C41='KEEP ME'!B73,'KEEP ME'!E73,IF(C41='KEEP ME'!B74,'KEEP ME'!E74,IF(C41='KEEP ME'!B75,'KEEP ME'!E75,IF(C41='KEEP ME'!B76,'KEEP ME'!E76,IF(C41='KEEP ME'!B77,'KEEP ME'!E77,IF(C41='KEEP ME'!B78,'KEEP ME'!E78,IF(C41='KEEP ME'!B79,'KEEP ME'!E79,IF(C41='KEEP ME'!B80,'KEEP ME'!E80,IF(C41='KEEP ME'!B81,'KEEP ME'!E81,IF(C41='KEEP ME'!B82,'KEEP ME'!E82,IF(C41='KEEP ME'!B83,'KEEP ME'!E83,IF(C41='KEEP ME'!B84,'KEEP ME'!E84,IF(C41='KEEP ME'!B85,'KEEP ME'!E85,IF(C41='KEEP ME'!B86,'KEEP ME'!E86,IF(C41='KEEP ME'!B87,'KEEP ME'!E87,IF(C41='KEEP ME'!B88,'KEEP ME'!E88,IF(C41='KEEP ME'!B89,'KEEP ME'!E89,IF(C41='KEEP ME'!B90,'KEEP ME'!E90,IF(C41='KEEP ME'!B91,'KEEP ME'!E91,IF(C41='KEEP ME'!B92,'KEEP ME'!E92,IF(C41='KEEP ME'!B93,'KEEP ME'!E93,IF(C41='KEEP ME'!B94,'KEEP ME'!E94,IF(C41='KEEP ME'!B95,'KEEP ME'!E95,IF(C41='KEEP ME'!B96,'KEEP ME'!E96,IF(C41='KEEP ME'!B97,'KEEP ME'!E97,IF(C41='KEEP ME'!B98,'KEEP ME'!E98,IF(C41='KEEP ME'!B99,'KEEP ME'!E99,IF(C41='KEEP ME'!B100,'KEEP ME'!E100,IF(C41='KEEP ME'!B101,'KEEP ME'!E101,IF(C41='KEEP ME'!B102,'KEEP ME'!E102,IF(C41='KEEP ME'!B103,'KEEP ME'!E103,IF(C41='KEEP ME'!B104,'KEEP ME'!E104,IF(C41='KEEP ME'!B105,'KEEP ME'!E105,IF(C41='KEEP ME'!B106,'KEEP ME'!E106,IF(C41='KEEP ME'!B107,'KEEP ME'!E107,IF(C41='KEEP ME'!B108,'KEEP ME'!E108,IF(C41='KEEP ME'!B109,'KEEP ME'!E109,IF(C41='KEEP ME'!B110,'KEEP ME'!E110,IF(C41='KEEP ME'!B111,'KEEP ME'!E111,IF(C41='KEEP ME'!B112,'KEEP ME'!E112,IF(C41='KEEP ME'!B113,'KEEP ME'!E113,IF(C41='KEEP ME'!B114,'KEEP ME'!E114,IF(C41='KEEP ME'!B115,'KEEP ME'!E115,IF(C41='KEEP ME'!B116,'KEEP ME'!E116,IF(C41='KEEP ME'!B117,'KEEP ME'!E117,IF(C41='KEEP ME'!B118,'KEEP ME'!E118,IF(C41='KEEP ME'!B119,'KEEP ME'!E119,IF(C41='KEEP ME'!B120,'KEEP ME'!E120,IF(C41='KEEP ME'!B121,'KEEP ME'!E121,IF(C41='KEEP ME'!B122,'KEEP ME'!E122,IF(C41='KEEP ME'!B123,'KEEP ME'!E123,IF(C41='KEEP ME'!B124,'KEEP ME'!E124,IF(C41='KEEP ME'!B125,'KEEP ME'!E125,IF(C41='KEEP ME'!B126,'KEEP ME'!E126,IF(C41='KEEP ME'!B127,'KEEP ME'!E127,IF(C41='KEEP ME'!B128,'KEEP ME'!E128,""))))))))))))))))))))))))))))))))))))))))))))))))))))))))))))</f>
        <v>0</v>
      </c>
      <c r="S41" s="8">
        <f>IF(C41='KEEP ME'!B129,'KEEP ME'!E129,IF(C41='KEEP ME'!B130,'KEEP ME'!E130,IF(C41='KEEP ME'!B131,'KEEP ME'!E131,IF(C41='KEEP ME'!B132,'KEEP ME'!E132,IF(C41='KEEP ME'!B133,'KEEP ME'!E133,IF(C41='KEEP ME'!B134,'KEEP ME'!E134,IF(C41='KEEP ME'!B135,'KEEP ME'!E135,IF(C41='KEEP ME'!B136,'KEEP ME'!E136,IF(C41='KEEP ME'!B137,'KEEP ME'!E137,IF(C41='KEEP ME'!B138,'KEEP ME'!E138,IF(C41='KEEP ME'!B139,'KEEP ME'!E139,IF(C41='KEEP ME'!B140,'KEEP ME'!E140,IF(C41='KEEP ME'!B141,'KEEP ME'!E141,IF(C41='KEEP ME'!B142,'KEEP ME'!E142,IF(C41='KEEP ME'!B143,'KEEP ME'!E143,IF(C41='KEEP ME'!B144,'KEEP ME'!E144,IF(C41='KEEP ME'!B145,'KEEP ME'!E145,IF(C41='KEEP ME'!B146,'KEEP ME'!E146,IF(C41='KEEP ME'!B147,'KEEP ME'!E147,IF(C41='KEEP ME'!B148,'KEEP ME'!E148,IF(C41='KEEP ME'!B149,'KEEP ME'!E149,IF(C41='KEEP ME'!B150,'KEEP ME'!E150,IF(C41='KEEP ME'!B151,'KEEP ME'!E151,IF(C41='KEEP ME'!B152,'KEEP ME'!E152,IF(C41='KEEP ME'!B153,'KEEP ME'!E153,IF(C41='KEEP ME'!B154,'KEEP ME'!E154,IF(C41='KEEP ME'!B155,'KEEP ME'!E155,IF(C41='KEEP ME'!B156,'KEEP ME'!E156,IF(C41='KEEP ME'!B157,'KEEP ME'!E157,IF(C41='KEEP ME'!B158,'KEEP ME'!E158,IF(C41='KEEP ME'!B159,'KEEP ME'!E159,IF(C41='KEEP ME'!B160,'KEEP ME'!E160,IF(C41='KEEP ME'!B161,'KEEP ME'!E161,IF(C41='KEEP ME'!B162,'KEEP ME'!E162,IF(C41='KEEP ME'!B163,'KEEP ME'!E163,IF(C41='KEEP ME'!B164,'KEEP ME'!E164,IF(C41='KEEP ME'!B165,'KEEP ME'!E165,IF(C41='KEEP ME'!B166,'KEEP ME'!E166,IF(C41='KEEP ME'!B167,'KEEP ME'!E167,IF(C41='KEEP ME'!B168,'KEEP ME'!E168,IF(C41='KEEP ME'!B169,'KEEP ME'!E169,IF(C41='KEEP ME'!B170,'KEEP ME'!E170,IF(C41='KEEP ME'!B171,'KEEP ME'!E171,IF(C41='KEEP ME'!B172,'KEEP ME'!E172,IF(C41='KEEP ME'!B173,'KEEP ME'!E173,IF(C41='KEEP ME'!B174,'KEEP ME'!E174,IF(C41='KEEP ME'!B175,'KEEP ME'!E175,IF(C41='KEEP ME'!B176,'KEEP ME'!E176,IF(C41='KEEP ME'!B177,'KEEP ME'!E177,IF(C41='KEEP ME'!B178,'KEEP ME'!E178,IF(C41='KEEP ME'!B179,'KEEP ME'!E179,IF(C41='KEEP ME'!B180,'KEEP ME'!E180,IF(C41='KEEP ME'!B181,'KEEP ME'!E181,IF(C41='KEEP ME'!B182,'KEEP ME'!E182,IF(C41='KEEP ME'!B183,'KEEP ME'!E183,IF(C41='KEEP ME'!B184,'KEEP ME'!E184,IF(C41='KEEP ME'!B185,'KEEP ME'!E185,IF(C41='KEEP ME'!B186,'KEEP ME'!E186,IF(C41='KEEP ME'!B187,'KEEP ME'!E187,IF(C41='KEEP ME'!B188,'KEEP ME'!E188,""))))))))))))))))))))))))))))))))))))))))))))))))))))))))))))</f>
        <v>0</v>
      </c>
      <c r="T41" s="7">
        <f t="shared" si="2"/>
        <v>0</v>
      </c>
      <c r="U41" s="4"/>
      <c r="V41" s="4"/>
    </row>
    <row r="42" spans="1:22" ht="30" customHeight="1" thickBot="1" x14ac:dyDescent="0.3">
      <c r="A42" s="17"/>
      <c r="B42" s="35" t="s">
        <v>173</v>
      </c>
      <c r="C42" s="37"/>
      <c r="D42" s="38"/>
      <c r="E42" s="38"/>
      <c r="F42" s="38"/>
      <c r="G42" s="38"/>
      <c r="H42" s="38"/>
      <c r="I42" s="38"/>
      <c r="J42" s="39" t="str">
        <f t="shared" si="0"/>
        <v/>
      </c>
      <c r="K42" s="41"/>
      <c r="L42" s="40" t="str">
        <f>IF(C42="","",IF(I11="EmeraldJT1",(J42-1.2)/1.2,IF(I11="EternityAB1",(J42-1.2)/1.2,IF(I11="SALE 01201",(((J42-1.2)/1.2)*1.1),"None"))))</f>
        <v/>
      </c>
      <c r="M42" s="41" t="str">
        <f t="shared" si="1"/>
        <v/>
      </c>
      <c r="N42" s="38"/>
      <c r="O42" s="18"/>
      <c r="P42" s="19"/>
      <c r="Q42" s="8">
        <f>IF(C42='KEEP ME'!B8,'KEEP ME'!E8,IF(C42='KEEP ME'!B9,'KEEP ME'!E9,IF(C42='KEEP ME'!B10,'KEEP ME'!E10,IF(C42='KEEP ME'!B11,'KEEP ME'!E11,IF(C42='KEEP ME'!B12,'KEEP ME'!E12,IF(C42='KEEP ME'!B13,'KEEP ME'!E13,IF(C42='KEEP ME'!B14,'KEEP ME'!E14,IF(C42='KEEP ME'!B15,'KEEP ME'!E15,IF(C42='KEEP ME'!B16,'KEEP ME'!E16,IF(C42='KEEP ME'!B17,'KEEP ME'!E17,IF(C42='KEEP ME'!B18,'KEEP ME'!E18,IF(C42='KEEP ME'!B19,'KEEP ME'!E19,IF(C42='KEEP ME'!B20,'KEEP ME'!E20,IF(C42='KEEP ME'!B21,'KEEP ME'!E21,IF(C42='KEEP ME'!B22,'KEEP ME'!E22,IF(C42='KEEP ME'!B23,'KEEP ME'!E23,IF(C42='KEEP ME'!B24,'KEEP ME'!E24,IF(C42='KEEP ME'!B25,'KEEP ME'!E25,IF(C42='KEEP ME'!B26,'KEEP ME'!E26,IF(C42='KEEP ME'!B27,'KEEP ME'!E27,IF(C42='KEEP ME'!B28,'KEEP ME'!E28,IF(C42='KEEP ME'!B29,'KEEP ME'!E29,IF(C42='KEEP ME'!B30,'KEEP ME'!E30,IF(C42='KEEP ME'!B31,'KEEP ME'!E31,IF(C42='KEEP ME'!B32,'KEEP ME'!E32,IF(C42='KEEP ME'!B33,'KEEP ME'!E33,IF(C42='KEEP ME'!B34,'KEEP ME'!E34,IF(C42='KEEP ME'!B35,'KEEP ME'!E35,IF(C42='KEEP ME'!B36,'KEEP ME'!E36,IF(C42='KEEP ME'!B37,'KEEP ME'!E37,IF(C42='KEEP ME'!B38,'KEEP ME'!E38,IF(C42='KEEP ME'!B39,'KEEP ME'!E39,IF(C42='KEEP ME'!B40,'KEEP ME'!E40,IF(C42='KEEP ME'!B41,'KEEP ME'!E41,IF(C42='KEEP ME'!B42,'KEEP ME'!E42,IF(C42='KEEP ME'!B43,'KEEP ME'!E43,IF(C42='KEEP ME'!B44,'KEEP ME'!E44,IF(C42='KEEP ME'!B45,'KEEP ME'!E45,IF(C42='KEEP ME'!B46,'KEEP ME'!E46,IF(C42='KEEP ME'!B47,'KEEP ME'!E47,IF(C42='KEEP ME'!B48,'KEEP ME'!E48,IF(C42='KEEP ME'!B49,'KEEP ME'!E49,IF(C42='KEEP ME'!B50,'KEEP ME'!E50,IF(C42='KEEP ME'!B51,'KEEP ME'!E51,IF(C42='KEEP ME'!B52,'KEEP ME'!E52,IF(C42='KEEP ME'!B53,'KEEP ME'!E53,IF(C42='KEEP ME'!B54,'KEEP ME'!E54,IF(C42='KEEP ME'!B55,'KEEP ME'!E55,IF(C42='KEEP ME'!B56,'KEEP ME'!E56,IF(C42='KEEP ME'!B57,'KEEP ME'!E57,IF(C42='KEEP ME'!B58,'KEEP ME'!E58,IF(C42='KEEP ME'!B59,'KEEP ME'!E59,IF(C42='KEEP ME'!B60,'KEEP ME'!E60,IF(C42='KEEP ME'!B61,'KEEP ME'!E61,IF(C42='KEEP ME'!B62,'KEEP ME'!E62,IF(C42='KEEP ME'!B63,'KEEP ME'!E63,IF(C42='KEEP ME'!B64,'KEEP ME'!E64,IF(C42='KEEP ME'!B65,'KEEP ME'!E65,IF(C42='KEEP ME'!B66,'KEEP ME'!E66,IF(C42='KEEP ME'!B67,'KEEP ME'!E67,IF(C42='KEEP ME'!B68,'KEEP ME'!E68,"")))))))))))))))))))))))))))))))))))))))))))))))))))))))))))))</f>
        <v>0</v>
      </c>
      <c r="R42" s="8">
        <f>IF(C42='KEEP ME'!B69,'KEEP ME'!E69,IF(C42='KEEP ME'!B70,'KEEP ME'!E70,IF(C42='KEEP ME'!B71,'KEEP ME'!E71,IF(C42='KEEP ME'!B72,'KEEP ME'!E72,IF(C42='KEEP ME'!B73,'KEEP ME'!E73,IF(C42='KEEP ME'!B74,'KEEP ME'!E74,IF(C42='KEEP ME'!B75,'KEEP ME'!E75,IF(C42='KEEP ME'!B76,'KEEP ME'!E76,IF(C42='KEEP ME'!B77,'KEEP ME'!E77,IF(C42='KEEP ME'!B78,'KEEP ME'!E78,IF(C42='KEEP ME'!B79,'KEEP ME'!E79,IF(C42='KEEP ME'!B80,'KEEP ME'!E80,IF(C42='KEEP ME'!B81,'KEEP ME'!E81,IF(C42='KEEP ME'!B82,'KEEP ME'!E82,IF(C42='KEEP ME'!B83,'KEEP ME'!E83,IF(C42='KEEP ME'!B84,'KEEP ME'!E84,IF(C42='KEEP ME'!B85,'KEEP ME'!E85,IF(C42='KEEP ME'!B86,'KEEP ME'!E86,IF(C42='KEEP ME'!B87,'KEEP ME'!E87,IF(C42='KEEP ME'!B88,'KEEP ME'!E88,IF(C42='KEEP ME'!B89,'KEEP ME'!E89,IF(C42='KEEP ME'!B90,'KEEP ME'!E90,IF(C42='KEEP ME'!B91,'KEEP ME'!E91,IF(C42='KEEP ME'!B92,'KEEP ME'!E92,IF(C42='KEEP ME'!B93,'KEEP ME'!E93,IF(C42='KEEP ME'!B94,'KEEP ME'!E94,IF(C42='KEEP ME'!B95,'KEEP ME'!E95,IF(C42='KEEP ME'!B96,'KEEP ME'!E96,IF(C42='KEEP ME'!B97,'KEEP ME'!E97,IF(C42='KEEP ME'!B98,'KEEP ME'!E98,IF(C42='KEEP ME'!B99,'KEEP ME'!E99,IF(C42='KEEP ME'!B100,'KEEP ME'!E100,IF(C42='KEEP ME'!B101,'KEEP ME'!E101,IF(C42='KEEP ME'!B102,'KEEP ME'!E102,IF(C42='KEEP ME'!B103,'KEEP ME'!E103,IF(C42='KEEP ME'!B104,'KEEP ME'!E104,IF(C42='KEEP ME'!B105,'KEEP ME'!E105,IF(C42='KEEP ME'!B106,'KEEP ME'!E106,IF(C42='KEEP ME'!B107,'KEEP ME'!E107,IF(C42='KEEP ME'!B108,'KEEP ME'!E108,IF(C42='KEEP ME'!B109,'KEEP ME'!E109,IF(C42='KEEP ME'!B110,'KEEP ME'!E110,IF(C42='KEEP ME'!B111,'KEEP ME'!E111,IF(C42='KEEP ME'!B112,'KEEP ME'!E112,IF(C42='KEEP ME'!B113,'KEEP ME'!E113,IF(C42='KEEP ME'!B114,'KEEP ME'!E114,IF(C42='KEEP ME'!B115,'KEEP ME'!E115,IF(C42='KEEP ME'!B116,'KEEP ME'!E116,IF(C42='KEEP ME'!B117,'KEEP ME'!E117,IF(C42='KEEP ME'!B118,'KEEP ME'!E118,IF(C42='KEEP ME'!B119,'KEEP ME'!E119,IF(C42='KEEP ME'!B120,'KEEP ME'!E120,IF(C42='KEEP ME'!B121,'KEEP ME'!E121,IF(C42='KEEP ME'!B122,'KEEP ME'!E122,IF(C42='KEEP ME'!B123,'KEEP ME'!E123,IF(C42='KEEP ME'!B124,'KEEP ME'!E124,IF(C42='KEEP ME'!B125,'KEEP ME'!E125,IF(C42='KEEP ME'!B126,'KEEP ME'!E126,IF(C42='KEEP ME'!B127,'KEEP ME'!E127,IF(C42='KEEP ME'!B128,'KEEP ME'!E128,""))))))))))))))))))))))))))))))))))))))))))))))))))))))))))))</f>
        <v>0</v>
      </c>
      <c r="S42" s="8">
        <f>IF(C42='KEEP ME'!B129,'KEEP ME'!E129,IF(C42='KEEP ME'!B130,'KEEP ME'!E130,IF(C42='KEEP ME'!B131,'KEEP ME'!E131,IF(C42='KEEP ME'!B132,'KEEP ME'!E132,IF(C42='KEEP ME'!B133,'KEEP ME'!E133,IF(C42='KEEP ME'!B134,'KEEP ME'!E134,IF(C42='KEEP ME'!B135,'KEEP ME'!E135,IF(C42='KEEP ME'!B136,'KEEP ME'!E136,IF(C42='KEEP ME'!B137,'KEEP ME'!E137,IF(C42='KEEP ME'!B138,'KEEP ME'!E138,IF(C42='KEEP ME'!B139,'KEEP ME'!E139,IF(C42='KEEP ME'!B140,'KEEP ME'!E140,IF(C42='KEEP ME'!B141,'KEEP ME'!E141,IF(C42='KEEP ME'!B142,'KEEP ME'!E142,IF(C42='KEEP ME'!B143,'KEEP ME'!E143,IF(C42='KEEP ME'!B144,'KEEP ME'!E144,IF(C42='KEEP ME'!B145,'KEEP ME'!E145,IF(C42='KEEP ME'!B146,'KEEP ME'!E146,IF(C42='KEEP ME'!B147,'KEEP ME'!E147,IF(C42='KEEP ME'!B148,'KEEP ME'!E148,IF(C42='KEEP ME'!B149,'KEEP ME'!E149,IF(C42='KEEP ME'!B150,'KEEP ME'!E150,IF(C42='KEEP ME'!B151,'KEEP ME'!E151,IF(C42='KEEP ME'!B152,'KEEP ME'!E152,IF(C42='KEEP ME'!B153,'KEEP ME'!E153,IF(C42='KEEP ME'!B154,'KEEP ME'!E154,IF(C42='KEEP ME'!B155,'KEEP ME'!E155,IF(C42='KEEP ME'!B156,'KEEP ME'!E156,IF(C42='KEEP ME'!B157,'KEEP ME'!E157,IF(C42='KEEP ME'!B158,'KEEP ME'!E158,IF(C42='KEEP ME'!B159,'KEEP ME'!E159,IF(C42='KEEP ME'!B160,'KEEP ME'!E160,IF(C42='KEEP ME'!B161,'KEEP ME'!E161,IF(C42='KEEP ME'!B162,'KEEP ME'!E162,IF(C42='KEEP ME'!B163,'KEEP ME'!E163,IF(C42='KEEP ME'!B164,'KEEP ME'!E164,IF(C42='KEEP ME'!B165,'KEEP ME'!E165,IF(C42='KEEP ME'!B166,'KEEP ME'!E166,IF(C42='KEEP ME'!B167,'KEEP ME'!E167,IF(C42='KEEP ME'!B168,'KEEP ME'!E168,IF(C42='KEEP ME'!B169,'KEEP ME'!E169,IF(C42='KEEP ME'!B170,'KEEP ME'!E170,IF(C42='KEEP ME'!B171,'KEEP ME'!E171,IF(C42='KEEP ME'!B172,'KEEP ME'!E172,IF(C42='KEEP ME'!B173,'KEEP ME'!E173,IF(C42='KEEP ME'!B174,'KEEP ME'!E174,IF(C42='KEEP ME'!B175,'KEEP ME'!E175,IF(C42='KEEP ME'!B176,'KEEP ME'!E176,IF(C42='KEEP ME'!B177,'KEEP ME'!E177,IF(C42='KEEP ME'!B178,'KEEP ME'!E178,IF(C42='KEEP ME'!B179,'KEEP ME'!E179,IF(C42='KEEP ME'!B180,'KEEP ME'!E180,IF(C42='KEEP ME'!B181,'KEEP ME'!E181,IF(C42='KEEP ME'!B182,'KEEP ME'!E182,IF(C42='KEEP ME'!B183,'KEEP ME'!E183,IF(C42='KEEP ME'!B184,'KEEP ME'!E184,IF(C42='KEEP ME'!B185,'KEEP ME'!E185,IF(C42='KEEP ME'!B186,'KEEP ME'!E186,IF(C42='KEEP ME'!B187,'KEEP ME'!E187,IF(C42='KEEP ME'!B188,'KEEP ME'!E188,""))))))))))))))))))))))))))))))))))))))))))))))))))))))))))))</f>
        <v>0</v>
      </c>
      <c r="T42" s="7">
        <f t="shared" si="2"/>
        <v>0</v>
      </c>
      <c r="U42" s="4"/>
      <c r="V42" s="4"/>
    </row>
    <row r="43" spans="1:22" ht="30" customHeight="1" thickBot="1" x14ac:dyDescent="0.3">
      <c r="A43" s="17"/>
      <c r="B43" s="35" t="s">
        <v>175</v>
      </c>
      <c r="C43" s="37"/>
      <c r="D43" s="38"/>
      <c r="E43" s="38"/>
      <c r="F43" s="38"/>
      <c r="G43" s="38"/>
      <c r="H43" s="38"/>
      <c r="I43" s="38"/>
      <c r="J43" s="39" t="str">
        <f t="shared" si="0"/>
        <v/>
      </c>
      <c r="K43" s="41"/>
      <c r="L43" s="40" t="str">
        <f>IF(C43="","",IF(I11="EmeraldJT1",(J43-1.2)/1.2,IF(I11="EternityAB1",(J43-1.2)/1.2,IF(I11="SALE 01201",(((J43-1.2)/1.2)*1.1),"None"))))</f>
        <v/>
      </c>
      <c r="M43" s="41" t="str">
        <f t="shared" si="1"/>
        <v/>
      </c>
      <c r="N43" s="38"/>
      <c r="O43" s="18"/>
      <c r="P43" s="19"/>
      <c r="Q43" s="8">
        <f>IF(C43='KEEP ME'!B8,'KEEP ME'!E8,IF(C43='KEEP ME'!B9,'KEEP ME'!E9,IF(C43='KEEP ME'!B10,'KEEP ME'!E10,IF(C43='KEEP ME'!B11,'KEEP ME'!E11,IF(C43='KEEP ME'!B12,'KEEP ME'!E12,IF(C43='KEEP ME'!B13,'KEEP ME'!E13,IF(C43='KEEP ME'!B14,'KEEP ME'!E14,IF(C43='KEEP ME'!B15,'KEEP ME'!E15,IF(C43='KEEP ME'!B16,'KEEP ME'!E16,IF(C43='KEEP ME'!B17,'KEEP ME'!E17,IF(C43='KEEP ME'!B18,'KEEP ME'!E18,IF(C43='KEEP ME'!B19,'KEEP ME'!E19,IF(C43='KEEP ME'!B20,'KEEP ME'!E20,IF(C43='KEEP ME'!B21,'KEEP ME'!E21,IF(C43='KEEP ME'!B22,'KEEP ME'!E22,IF(C43='KEEP ME'!B23,'KEEP ME'!E23,IF(C43='KEEP ME'!B24,'KEEP ME'!E24,IF(C43='KEEP ME'!B25,'KEEP ME'!E25,IF(C43='KEEP ME'!B26,'KEEP ME'!E26,IF(C43='KEEP ME'!B27,'KEEP ME'!E27,IF(C43='KEEP ME'!B28,'KEEP ME'!E28,IF(C43='KEEP ME'!B29,'KEEP ME'!E29,IF(C43='KEEP ME'!B30,'KEEP ME'!E30,IF(C43='KEEP ME'!B31,'KEEP ME'!E31,IF(C43='KEEP ME'!B32,'KEEP ME'!E32,IF(C43='KEEP ME'!B33,'KEEP ME'!E33,IF(C43='KEEP ME'!B34,'KEEP ME'!E34,IF(C43='KEEP ME'!B35,'KEEP ME'!E35,IF(C43='KEEP ME'!B36,'KEEP ME'!E36,IF(C43='KEEP ME'!B37,'KEEP ME'!E37,IF(C43='KEEP ME'!B38,'KEEP ME'!E38,IF(C43='KEEP ME'!B39,'KEEP ME'!E39,IF(C43='KEEP ME'!B40,'KEEP ME'!E40,IF(C43='KEEP ME'!B41,'KEEP ME'!E41,IF(C43='KEEP ME'!B42,'KEEP ME'!E42,IF(C43='KEEP ME'!B43,'KEEP ME'!E43,IF(C43='KEEP ME'!B44,'KEEP ME'!E44,IF(C43='KEEP ME'!B45,'KEEP ME'!E45,IF(C43='KEEP ME'!B46,'KEEP ME'!E46,IF(C43='KEEP ME'!B47,'KEEP ME'!E47,IF(C43='KEEP ME'!B48,'KEEP ME'!E48,IF(C43='KEEP ME'!B49,'KEEP ME'!E49,IF(C43='KEEP ME'!B50,'KEEP ME'!E50,IF(C43='KEEP ME'!B51,'KEEP ME'!E51,IF(C43='KEEP ME'!B52,'KEEP ME'!E52,IF(C43='KEEP ME'!B53,'KEEP ME'!E53,IF(C43='KEEP ME'!B54,'KEEP ME'!E54,IF(C43='KEEP ME'!B55,'KEEP ME'!E55,IF(C43='KEEP ME'!B56,'KEEP ME'!E56,IF(C43='KEEP ME'!B57,'KEEP ME'!E57,IF(C43='KEEP ME'!B58,'KEEP ME'!E58,IF(C43='KEEP ME'!B59,'KEEP ME'!E59,IF(C43='KEEP ME'!B60,'KEEP ME'!E60,IF(C43='KEEP ME'!B61,'KEEP ME'!E61,IF(C43='KEEP ME'!B62,'KEEP ME'!E62,IF(C43='KEEP ME'!B63,'KEEP ME'!E63,IF(C43='KEEP ME'!B64,'KEEP ME'!E64,IF(C43='KEEP ME'!B65,'KEEP ME'!E65,IF(C43='KEEP ME'!B66,'KEEP ME'!E66,IF(C43='KEEP ME'!B67,'KEEP ME'!E67,IF(C43='KEEP ME'!B68,'KEEP ME'!E68,"")))))))))))))))))))))))))))))))))))))))))))))))))))))))))))))</f>
        <v>0</v>
      </c>
      <c r="R43" s="8">
        <f>IF(C43='KEEP ME'!B69,'KEEP ME'!E69,IF(C43='KEEP ME'!B70,'KEEP ME'!E70,IF(C43='KEEP ME'!B71,'KEEP ME'!E71,IF(C43='KEEP ME'!B72,'KEEP ME'!E72,IF(C43='KEEP ME'!B73,'KEEP ME'!E73,IF(C43='KEEP ME'!B74,'KEEP ME'!E74,IF(C43='KEEP ME'!B75,'KEEP ME'!E75,IF(C43='KEEP ME'!B76,'KEEP ME'!E76,IF(C43='KEEP ME'!B77,'KEEP ME'!E77,IF(C43='KEEP ME'!B78,'KEEP ME'!E78,IF(C43='KEEP ME'!B79,'KEEP ME'!E79,IF(C43='KEEP ME'!B80,'KEEP ME'!E80,IF(C43='KEEP ME'!B81,'KEEP ME'!E81,IF(C43='KEEP ME'!B82,'KEEP ME'!E82,IF(C43='KEEP ME'!B83,'KEEP ME'!E83,IF(C43='KEEP ME'!B84,'KEEP ME'!E84,IF(C43='KEEP ME'!B85,'KEEP ME'!E85,IF(C43='KEEP ME'!B86,'KEEP ME'!E86,IF(C43='KEEP ME'!B87,'KEEP ME'!E87,IF(C43='KEEP ME'!B88,'KEEP ME'!E88,IF(C43='KEEP ME'!B89,'KEEP ME'!E89,IF(C43='KEEP ME'!B90,'KEEP ME'!E90,IF(C43='KEEP ME'!B91,'KEEP ME'!E91,IF(C43='KEEP ME'!B92,'KEEP ME'!E92,IF(C43='KEEP ME'!B93,'KEEP ME'!E93,IF(C43='KEEP ME'!B94,'KEEP ME'!E94,IF(C43='KEEP ME'!B95,'KEEP ME'!E95,IF(C43='KEEP ME'!B96,'KEEP ME'!E96,IF(C43='KEEP ME'!B97,'KEEP ME'!E97,IF(C43='KEEP ME'!B98,'KEEP ME'!E98,IF(C43='KEEP ME'!B99,'KEEP ME'!E99,IF(C43='KEEP ME'!B100,'KEEP ME'!E100,IF(C43='KEEP ME'!B101,'KEEP ME'!E101,IF(C43='KEEP ME'!B102,'KEEP ME'!E102,IF(C43='KEEP ME'!B103,'KEEP ME'!E103,IF(C43='KEEP ME'!B104,'KEEP ME'!E104,IF(C43='KEEP ME'!B105,'KEEP ME'!E105,IF(C43='KEEP ME'!B106,'KEEP ME'!E106,IF(C43='KEEP ME'!B107,'KEEP ME'!E107,IF(C43='KEEP ME'!B108,'KEEP ME'!E108,IF(C43='KEEP ME'!B109,'KEEP ME'!E109,IF(C43='KEEP ME'!B110,'KEEP ME'!E110,IF(C43='KEEP ME'!B111,'KEEP ME'!E111,IF(C43='KEEP ME'!B112,'KEEP ME'!E112,IF(C43='KEEP ME'!B113,'KEEP ME'!E113,IF(C43='KEEP ME'!B114,'KEEP ME'!E114,IF(C43='KEEP ME'!B115,'KEEP ME'!E115,IF(C43='KEEP ME'!B116,'KEEP ME'!E116,IF(C43='KEEP ME'!B117,'KEEP ME'!E117,IF(C43='KEEP ME'!B118,'KEEP ME'!E118,IF(C43='KEEP ME'!B119,'KEEP ME'!E119,IF(C43='KEEP ME'!B120,'KEEP ME'!E120,IF(C43='KEEP ME'!B121,'KEEP ME'!E121,IF(C43='KEEP ME'!B122,'KEEP ME'!E122,IF(C43='KEEP ME'!B123,'KEEP ME'!E123,IF(C43='KEEP ME'!B124,'KEEP ME'!E124,IF(C43='KEEP ME'!B125,'KEEP ME'!E125,IF(C43='KEEP ME'!B126,'KEEP ME'!E126,IF(C43='KEEP ME'!B127,'KEEP ME'!E127,IF(C43='KEEP ME'!B128,'KEEP ME'!E128,""))))))))))))))))))))))))))))))))))))))))))))))))))))))))))))</f>
        <v>0</v>
      </c>
      <c r="S43" s="8">
        <f>IF(C43='KEEP ME'!B129,'KEEP ME'!E129,IF(C43='KEEP ME'!B130,'KEEP ME'!E130,IF(C43='KEEP ME'!B131,'KEEP ME'!E131,IF(C43='KEEP ME'!B132,'KEEP ME'!E132,IF(C43='KEEP ME'!B133,'KEEP ME'!E133,IF(C43='KEEP ME'!B134,'KEEP ME'!E134,IF(C43='KEEP ME'!B135,'KEEP ME'!E135,IF(C43='KEEP ME'!B136,'KEEP ME'!E136,IF(C43='KEEP ME'!B137,'KEEP ME'!E137,IF(C43='KEEP ME'!B138,'KEEP ME'!E138,IF(C43='KEEP ME'!B139,'KEEP ME'!E139,IF(C43='KEEP ME'!B140,'KEEP ME'!E140,IF(C43='KEEP ME'!B141,'KEEP ME'!E141,IF(C43='KEEP ME'!B142,'KEEP ME'!E142,IF(C43='KEEP ME'!B143,'KEEP ME'!E143,IF(C43='KEEP ME'!B144,'KEEP ME'!E144,IF(C43='KEEP ME'!B145,'KEEP ME'!E145,IF(C43='KEEP ME'!B146,'KEEP ME'!E146,IF(C43='KEEP ME'!B147,'KEEP ME'!E147,IF(C43='KEEP ME'!B148,'KEEP ME'!E148,IF(C43='KEEP ME'!B149,'KEEP ME'!E149,IF(C43='KEEP ME'!B150,'KEEP ME'!E150,IF(C43='KEEP ME'!B151,'KEEP ME'!E151,IF(C43='KEEP ME'!B152,'KEEP ME'!E152,IF(C43='KEEP ME'!B153,'KEEP ME'!E153,IF(C43='KEEP ME'!B154,'KEEP ME'!E154,IF(C43='KEEP ME'!B155,'KEEP ME'!E155,IF(C43='KEEP ME'!B156,'KEEP ME'!E156,IF(C43='KEEP ME'!B157,'KEEP ME'!E157,IF(C43='KEEP ME'!B158,'KEEP ME'!E158,IF(C43='KEEP ME'!B159,'KEEP ME'!E159,IF(C43='KEEP ME'!B160,'KEEP ME'!E160,IF(C43='KEEP ME'!B161,'KEEP ME'!E161,IF(C43='KEEP ME'!B162,'KEEP ME'!E162,IF(C43='KEEP ME'!B163,'KEEP ME'!E163,IF(C43='KEEP ME'!B164,'KEEP ME'!E164,IF(C43='KEEP ME'!B165,'KEEP ME'!E165,IF(C43='KEEP ME'!B166,'KEEP ME'!E166,IF(C43='KEEP ME'!B167,'KEEP ME'!E167,IF(C43='KEEP ME'!B168,'KEEP ME'!E168,IF(C43='KEEP ME'!B169,'KEEP ME'!E169,IF(C43='KEEP ME'!B170,'KEEP ME'!E170,IF(C43='KEEP ME'!B171,'KEEP ME'!E171,IF(C43='KEEP ME'!B172,'KEEP ME'!E172,IF(C43='KEEP ME'!B173,'KEEP ME'!E173,IF(C43='KEEP ME'!B174,'KEEP ME'!E174,IF(C43='KEEP ME'!B175,'KEEP ME'!E175,IF(C43='KEEP ME'!B176,'KEEP ME'!E176,IF(C43='KEEP ME'!B177,'KEEP ME'!E177,IF(C43='KEEP ME'!B178,'KEEP ME'!E178,IF(C43='KEEP ME'!B179,'KEEP ME'!E179,IF(C43='KEEP ME'!B180,'KEEP ME'!E180,IF(C43='KEEP ME'!B181,'KEEP ME'!E181,IF(C43='KEEP ME'!B182,'KEEP ME'!E182,IF(C43='KEEP ME'!B183,'KEEP ME'!E183,IF(C43='KEEP ME'!B184,'KEEP ME'!E184,IF(C43='KEEP ME'!B185,'KEEP ME'!E185,IF(C43='KEEP ME'!B186,'KEEP ME'!E186,IF(C43='KEEP ME'!B187,'KEEP ME'!E187,IF(C43='KEEP ME'!B188,'KEEP ME'!E188,""))))))))))))))))))))))))))))))))))))))))))))))))))))))))))))</f>
        <v>0</v>
      </c>
      <c r="T43" s="7">
        <f t="shared" si="2"/>
        <v>0</v>
      </c>
      <c r="U43" s="4"/>
      <c r="V43" s="4"/>
    </row>
    <row r="44" spans="1:22" ht="30" customHeight="1" thickBot="1" x14ac:dyDescent="0.3">
      <c r="A44" s="17"/>
      <c r="B44" s="35" t="s">
        <v>176</v>
      </c>
      <c r="C44" s="37"/>
      <c r="D44" s="38"/>
      <c r="E44" s="38"/>
      <c r="F44" s="38"/>
      <c r="G44" s="38"/>
      <c r="H44" s="38"/>
      <c r="I44" s="38"/>
      <c r="J44" s="39" t="str">
        <f t="shared" si="0"/>
        <v/>
      </c>
      <c r="K44" s="41"/>
      <c r="L44" s="40" t="str">
        <f>IF(C44="","",IF(I11="EmeraldJT1",(J44-1.2)/1.2,IF(I11="EternityAB1",(J44-1.2)/1.2,IF(I11="SALE 01201",(((J44-1.2)/1.2)*1.1),"None"))))</f>
        <v/>
      </c>
      <c r="M44" s="41" t="str">
        <f t="shared" si="1"/>
        <v/>
      </c>
      <c r="N44" s="38"/>
      <c r="O44" s="18"/>
      <c r="P44" s="19"/>
      <c r="Q44" s="8">
        <f>IF(C44='KEEP ME'!B8,'KEEP ME'!E8,IF(C44='KEEP ME'!B9,'KEEP ME'!E9,IF(C44='KEEP ME'!B10,'KEEP ME'!E10,IF(C44='KEEP ME'!B11,'KEEP ME'!E11,IF(C44='KEEP ME'!B12,'KEEP ME'!E12,IF(C44='KEEP ME'!B13,'KEEP ME'!E13,IF(C44='KEEP ME'!B14,'KEEP ME'!E14,IF(C44='KEEP ME'!B15,'KEEP ME'!E15,IF(C44='KEEP ME'!B16,'KEEP ME'!E16,IF(C44='KEEP ME'!B17,'KEEP ME'!E17,IF(C44='KEEP ME'!B18,'KEEP ME'!E18,IF(C44='KEEP ME'!B19,'KEEP ME'!E19,IF(C44='KEEP ME'!B20,'KEEP ME'!E20,IF(C44='KEEP ME'!B21,'KEEP ME'!E21,IF(C44='KEEP ME'!B22,'KEEP ME'!E22,IF(C44='KEEP ME'!B23,'KEEP ME'!E23,IF(C44='KEEP ME'!B24,'KEEP ME'!E24,IF(C44='KEEP ME'!B25,'KEEP ME'!E25,IF(C44='KEEP ME'!B26,'KEEP ME'!E26,IF(C44='KEEP ME'!B27,'KEEP ME'!E27,IF(C44='KEEP ME'!B28,'KEEP ME'!E28,IF(C44='KEEP ME'!B29,'KEEP ME'!E29,IF(C44='KEEP ME'!B30,'KEEP ME'!E30,IF(C44='KEEP ME'!B31,'KEEP ME'!E31,IF(C44='KEEP ME'!B32,'KEEP ME'!E32,IF(C44='KEEP ME'!B33,'KEEP ME'!E33,IF(C44='KEEP ME'!B34,'KEEP ME'!E34,IF(C44='KEEP ME'!B35,'KEEP ME'!E35,IF(C44='KEEP ME'!B36,'KEEP ME'!E36,IF(C44='KEEP ME'!B37,'KEEP ME'!E37,IF(C44='KEEP ME'!B38,'KEEP ME'!E38,IF(C44='KEEP ME'!B39,'KEEP ME'!E39,IF(C44='KEEP ME'!B40,'KEEP ME'!E40,IF(C44='KEEP ME'!B41,'KEEP ME'!E41,IF(C44='KEEP ME'!B42,'KEEP ME'!E42,IF(C44='KEEP ME'!B43,'KEEP ME'!E43,IF(C44='KEEP ME'!B44,'KEEP ME'!E44,IF(C44='KEEP ME'!B45,'KEEP ME'!E45,IF(C44='KEEP ME'!B46,'KEEP ME'!E46,IF(C44='KEEP ME'!B47,'KEEP ME'!E47,IF(C44='KEEP ME'!B48,'KEEP ME'!E48,IF(C44='KEEP ME'!B49,'KEEP ME'!E49,IF(C44='KEEP ME'!B50,'KEEP ME'!E50,IF(C44='KEEP ME'!B51,'KEEP ME'!E51,IF(C44='KEEP ME'!B52,'KEEP ME'!E52,IF(C44='KEEP ME'!B53,'KEEP ME'!E53,IF(C44='KEEP ME'!B54,'KEEP ME'!E54,IF(C44='KEEP ME'!B55,'KEEP ME'!E55,IF(C44='KEEP ME'!B56,'KEEP ME'!E56,IF(C44='KEEP ME'!B57,'KEEP ME'!E57,IF(C44='KEEP ME'!B58,'KEEP ME'!E58,IF(C44='KEEP ME'!B59,'KEEP ME'!E59,IF(C44='KEEP ME'!B60,'KEEP ME'!E60,IF(C44='KEEP ME'!B61,'KEEP ME'!E61,IF(C44='KEEP ME'!B62,'KEEP ME'!E62,IF(C44='KEEP ME'!B63,'KEEP ME'!E63,IF(C44='KEEP ME'!B64,'KEEP ME'!E64,IF(C44='KEEP ME'!B65,'KEEP ME'!E65,IF(C44='KEEP ME'!B66,'KEEP ME'!E66,IF(C44='KEEP ME'!B67,'KEEP ME'!E67,IF(C44='KEEP ME'!B68,'KEEP ME'!E68,"")))))))))))))))))))))))))))))))))))))))))))))))))))))))))))))</f>
        <v>0</v>
      </c>
      <c r="R44" s="8">
        <f>IF(C44='KEEP ME'!B69,'KEEP ME'!E69,IF(C44='KEEP ME'!B70,'KEEP ME'!E70,IF(C44='KEEP ME'!B71,'KEEP ME'!E71,IF(C44='KEEP ME'!B72,'KEEP ME'!E72,IF(C44='KEEP ME'!B73,'KEEP ME'!E73,IF(C44='KEEP ME'!B74,'KEEP ME'!E74,IF(C44='KEEP ME'!B75,'KEEP ME'!E75,IF(C44='KEEP ME'!B76,'KEEP ME'!E76,IF(C44='KEEP ME'!B77,'KEEP ME'!E77,IF(C44='KEEP ME'!B78,'KEEP ME'!E78,IF(C44='KEEP ME'!B79,'KEEP ME'!E79,IF(C44='KEEP ME'!B80,'KEEP ME'!E80,IF(C44='KEEP ME'!B81,'KEEP ME'!E81,IF(C44='KEEP ME'!B82,'KEEP ME'!E82,IF(C44='KEEP ME'!B83,'KEEP ME'!E83,IF(C44='KEEP ME'!B84,'KEEP ME'!E84,IF(C44='KEEP ME'!B85,'KEEP ME'!E85,IF(C44='KEEP ME'!B86,'KEEP ME'!E86,IF(C44='KEEP ME'!B87,'KEEP ME'!E87,IF(C44='KEEP ME'!B88,'KEEP ME'!E88,IF(C44='KEEP ME'!B89,'KEEP ME'!E89,IF(C44='KEEP ME'!B90,'KEEP ME'!E90,IF(C44='KEEP ME'!B91,'KEEP ME'!E91,IF(C44='KEEP ME'!B92,'KEEP ME'!E92,IF(C44='KEEP ME'!B93,'KEEP ME'!E93,IF(C44='KEEP ME'!B94,'KEEP ME'!E94,IF(C44='KEEP ME'!B95,'KEEP ME'!E95,IF(C44='KEEP ME'!B96,'KEEP ME'!E96,IF(C44='KEEP ME'!B97,'KEEP ME'!E97,IF(C44='KEEP ME'!B98,'KEEP ME'!E98,IF(C44='KEEP ME'!B99,'KEEP ME'!E99,IF(C44='KEEP ME'!B100,'KEEP ME'!E100,IF(C44='KEEP ME'!B101,'KEEP ME'!E101,IF(C44='KEEP ME'!B102,'KEEP ME'!E102,IF(C44='KEEP ME'!B103,'KEEP ME'!E103,IF(C44='KEEP ME'!B104,'KEEP ME'!E104,IF(C44='KEEP ME'!B105,'KEEP ME'!E105,IF(C44='KEEP ME'!B106,'KEEP ME'!E106,IF(C44='KEEP ME'!B107,'KEEP ME'!E107,IF(C44='KEEP ME'!B108,'KEEP ME'!E108,IF(C44='KEEP ME'!B109,'KEEP ME'!E109,IF(C44='KEEP ME'!B110,'KEEP ME'!E110,IF(C44='KEEP ME'!B111,'KEEP ME'!E111,IF(C44='KEEP ME'!B112,'KEEP ME'!E112,IF(C44='KEEP ME'!B113,'KEEP ME'!E113,IF(C44='KEEP ME'!B114,'KEEP ME'!E114,IF(C44='KEEP ME'!B115,'KEEP ME'!E115,IF(C44='KEEP ME'!B116,'KEEP ME'!E116,IF(C44='KEEP ME'!B117,'KEEP ME'!E117,IF(C44='KEEP ME'!B118,'KEEP ME'!E118,IF(C44='KEEP ME'!B119,'KEEP ME'!E119,IF(C44='KEEP ME'!B120,'KEEP ME'!E120,IF(C44='KEEP ME'!B121,'KEEP ME'!E121,IF(C44='KEEP ME'!B122,'KEEP ME'!E122,IF(C44='KEEP ME'!B123,'KEEP ME'!E123,IF(C44='KEEP ME'!B124,'KEEP ME'!E124,IF(C44='KEEP ME'!B125,'KEEP ME'!E125,IF(C44='KEEP ME'!B126,'KEEP ME'!E126,IF(C44='KEEP ME'!B127,'KEEP ME'!E127,IF(C44='KEEP ME'!B128,'KEEP ME'!E128,""))))))))))))))))))))))))))))))))))))))))))))))))))))))))))))</f>
        <v>0</v>
      </c>
      <c r="S44" s="8">
        <f>IF(C44='KEEP ME'!B129,'KEEP ME'!E129,IF(C44='KEEP ME'!B130,'KEEP ME'!E130,IF(C44='KEEP ME'!B131,'KEEP ME'!E131,IF(C44='KEEP ME'!B132,'KEEP ME'!E132,IF(C44='KEEP ME'!B133,'KEEP ME'!E133,IF(C44='KEEP ME'!B134,'KEEP ME'!E134,IF(C44='KEEP ME'!B135,'KEEP ME'!E135,IF(C44='KEEP ME'!B136,'KEEP ME'!E136,IF(C44='KEEP ME'!B137,'KEEP ME'!E137,IF(C44='KEEP ME'!B138,'KEEP ME'!E138,IF(C44='KEEP ME'!B139,'KEEP ME'!E139,IF(C44='KEEP ME'!B140,'KEEP ME'!E140,IF(C44='KEEP ME'!B141,'KEEP ME'!E141,IF(C44='KEEP ME'!B142,'KEEP ME'!E142,IF(C44='KEEP ME'!B143,'KEEP ME'!E143,IF(C44='KEEP ME'!B144,'KEEP ME'!E144,IF(C44='KEEP ME'!B145,'KEEP ME'!E145,IF(C44='KEEP ME'!B146,'KEEP ME'!E146,IF(C44='KEEP ME'!B147,'KEEP ME'!E147,IF(C44='KEEP ME'!B148,'KEEP ME'!E148,IF(C44='KEEP ME'!B149,'KEEP ME'!E149,IF(C44='KEEP ME'!B150,'KEEP ME'!E150,IF(C44='KEEP ME'!B151,'KEEP ME'!E151,IF(C44='KEEP ME'!B152,'KEEP ME'!E152,IF(C44='KEEP ME'!B153,'KEEP ME'!E153,IF(C44='KEEP ME'!B154,'KEEP ME'!E154,IF(C44='KEEP ME'!B155,'KEEP ME'!E155,IF(C44='KEEP ME'!B156,'KEEP ME'!E156,IF(C44='KEEP ME'!B157,'KEEP ME'!E157,IF(C44='KEEP ME'!B158,'KEEP ME'!E158,IF(C44='KEEP ME'!B159,'KEEP ME'!E159,IF(C44='KEEP ME'!B160,'KEEP ME'!E160,IF(C44='KEEP ME'!B161,'KEEP ME'!E161,IF(C44='KEEP ME'!B162,'KEEP ME'!E162,IF(C44='KEEP ME'!B163,'KEEP ME'!E163,IF(C44='KEEP ME'!B164,'KEEP ME'!E164,IF(C44='KEEP ME'!B165,'KEEP ME'!E165,IF(C44='KEEP ME'!B166,'KEEP ME'!E166,IF(C44='KEEP ME'!B167,'KEEP ME'!E167,IF(C44='KEEP ME'!B168,'KEEP ME'!E168,IF(C44='KEEP ME'!B169,'KEEP ME'!E169,IF(C44='KEEP ME'!B170,'KEEP ME'!E170,IF(C44='KEEP ME'!B171,'KEEP ME'!E171,IF(C44='KEEP ME'!B172,'KEEP ME'!E172,IF(C44='KEEP ME'!B173,'KEEP ME'!E173,IF(C44='KEEP ME'!B174,'KEEP ME'!E174,IF(C44='KEEP ME'!B175,'KEEP ME'!E175,IF(C44='KEEP ME'!B176,'KEEP ME'!E176,IF(C44='KEEP ME'!B177,'KEEP ME'!E177,IF(C44='KEEP ME'!B178,'KEEP ME'!E178,IF(C44='KEEP ME'!B179,'KEEP ME'!E179,IF(C44='KEEP ME'!B180,'KEEP ME'!E180,IF(C44='KEEP ME'!B181,'KEEP ME'!E181,IF(C44='KEEP ME'!B182,'KEEP ME'!E182,IF(C44='KEEP ME'!B183,'KEEP ME'!E183,IF(C44='KEEP ME'!B184,'KEEP ME'!E184,IF(C44='KEEP ME'!B185,'KEEP ME'!E185,IF(C44='KEEP ME'!B186,'KEEP ME'!E186,IF(C44='KEEP ME'!B187,'KEEP ME'!E187,IF(C44='KEEP ME'!B188,'KEEP ME'!E188,""))))))))))))))))))))))))))))))))))))))))))))))))))))))))))))</f>
        <v>0</v>
      </c>
      <c r="T44" s="7">
        <f t="shared" si="2"/>
        <v>0</v>
      </c>
      <c r="U44" s="4"/>
      <c r="V44" s="4"/>
    </row>
    <row r="45" spans="1:22" ht="30" customHeight="1" thickBot="1" x14ac:dyDescent="0.3">
      <c r="A45" s="17"/>
      <c r="B45" s="21"/>
      <c r="C45" s="24"/>
      <c r="D45" s="18"/>
      <c r="E45" s="18"/>
      <c r="F45" s="18"/>
      <c r="G45" s="18"/>
      <c r="H45" s="18"/>
      <c r="I45" s="18"/>
      <c r="J45" s="10" t="str">
        <f t="shared" si="0"/>
        <v/>
      </c>
      <c r="K45" s="23"/>
      <c r="L45" s="23"/>
      <c r="M45" s="36"/>
      <c r="N45" s="22"/>
      <c r="O45" s="18"/>
      <c r="P45" s="19"/>
      <c r="Q45" s="9"/>
      <c r="R45" s="9"/>
      <c r="S45" s="9"/>
      <c r="T45" s="7"/>
      <c r="U45" s="4"/>
      <c r="V45" s="4"/>
    </row>
    <row r="46" spans="1:22" ht="15.75" thickTop="1" x14ac:dyDescent="0.25">
      <c r="A46" s="17"/>
      <c r="B46" s="18"/>
      <c r="C46" s="18"/>
      <c r="D46" s="18"/>
      <c r="E46" s="18"/>
      <c r="F46" s="18"/>
      <c r="G46" s="18"/>
      <c r="H46" s="18"/>
      <c r="I46" s="18"/>
      <c r="J46" s="8"/>
      <c r="K46" s="8"/>
      <c r="L46" s="25" t="s">
        <v>177</v>
      </c>
      <c r="M46" s="30">
        <f>SUM(M15:M44)</f>
        <v>168.75</v>
      </c>
      <c r="N46" s="22"/>
      <c r="O46" s="18"/>
      <c r="P46" s="19"/>
      <c r="Q46" s="4"/>
      <c r="R46" s="4"/>
      <c r="S46" s="4"/>
      <c r="T46" s="4"/>
      <c r="U46" s="4"/>
      <c r="V46" s="4"/>
    </row>
    <row r="47" spans="1:22" x14ac:dyDescent="0.25">
      <c r="A47" s="17"/>
      <c r="B47" s="18"/>
      <c r="C47" s="18"/>
      <c r="D47" s="18"/>
      <c r="E47" s="18"/>
      <c r="F47" s="18"/>
      <c r="G47" s="18"/>
      <c r="H47" s="18"/>
      <c r="I47" s="18"/>
      <c r="J47" s="8"/>
      <c r="K47" s="8"/>
      <c r="L47" s="8"/>
      <c r="M47" s="8"/>
      <c r="N47" s="22"/>
      <c r="O47" s="18"/>
      <c r="P47" s="19"/>
      <c r="Q47" s="4"/>
      <c r="R47" s="4"/>
      <c r="S47" s="4"/>
      <c r="T47" s="4"/>
      <c r="U47" s="4"/>
      <c r="V47" s="4"/>
    </row>
    <row r="48" spans="1:22" x14ac:dyDescent="0.25">
      <c r="A48" s="17"/>
      <c r="B48" s="18"/>
      <c r="C48" s="20" t="s">
        <v>182</v>
      </c>
      <c r="D48" s="24"/>
      <c r="E48" s="24"/>
      <c r="F48" s="24"/>
      <c r="G48" s="24"/>
      <c r="H48" s="24"/>
      <c r="I48" s="49"/>
      <c r="J48" s="49"/>
      <c r="K48" s="49"/>
      <c r="L48" s="49"/>
      <c r="M48" s="20" t="s">
        <v>180</v>
      </c>
      <c r="N48" s="11"/>
      <c r="O48" s="18"/>
      <c r="P48" s="19"/>
      <c r="Q48" s="4"/>
      <c r="R48" s="4"/>
      <c r="S48" s="4"/>
      <c r="T48" s="4"/>
      <c r="U48" s="4"/>
      <c r="V48" s="4"/>
    </row>
    <row r="49" spans="1:22" x14ac:dyDescent="0.25">
      <c r="A49" s="17"/>
      <c r="B49" s="18"/>
      <c r="C49" s="20" t="s">
        <v>181</v>
      </c>
      <c r="D49" s="24"/>
      <c r="E49" s="24"/>
      <c r="F49" s="24"/>
      <c r="G49" s="24"/>
      <c r="H49" s="24"/>
      <c r="I49" s="50"/>
      <c r="J49" s="50"/>
      <c r="K49" s="50"/>
      <c r="L49" s="50"/>
      <c r="M49" s="20" t="s">
        <v>181</v>
      </c>
      <c r="N49" s="12"/>
      <c r="O49" s="18"/>
      <c r="P49" s="19"/>
      <c r="Q49" s="4"/>
      <c r="R49" s="4"/>
      <c r="S49" s="4"/>
      <c r="T49" s="4"/>
      <c r="U49" s="4"/>
      <c r="V49" s="4"/>
    </row>
    <row r="50" spans="1:22" x14ac:dyDescent="0.25">
      <c r="A50" s="17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22"/>
      <c r="O50" s="18"/>
      <c r="P50" s="19"/>
      <c r="Q50" s="4"/>
      <c r="R50" s="4"/>
      <c r="S50" s="4"/>
      <c r="T50" s="4"/>
      <c r="U50" s="4"/>
      <c r="V50" s="4"/>
    </row>
    <row r="51" spans="1:22" x14ac:dyDescent="0.25">
      <c r="A51" s="17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9"/>
    </row>
    <row r="52" spans="1:22" x14ac:dyDescent="0.25">
      <c r="A52" s="17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</row>
    <row r="53" spans="1:22" ht="15.75" thickBot="1" x14ac:dyDescent="0.3">
      <c r="A53" s="26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8"/>
    </row>
    <row r="1048576" spans="3:3" x14ac:dyDescent="0.25">
      <c r="C1048576" s="2"/>
    </row>
  </sheetData>
  <sheetProtection algorithmName="SHA-512" hashValue="9PbEHthJlpCRoemf4BPZLBHulw2Lp4uDDU9CVYdT4bIyNtom/M1dmKhPybpstSiOcRg9ycIk5mFe66DhR4n0Ng==" saltValue="viGjRbeSyDezLC8xl6064Q==" spinCount="100000" sheet="1" objects="1" scenarios="1"/>
  <mergeCells count="15">
    <mergeCell ref="C13:G14"/>
    <mergeCell ref="H13:H14"/>
    <mergeCell ref="I13:I14"/>
    <mergeCell ref="J13:K14"/>
    <mergeCell ref="C4:N4"/>
    <mergeCell ref="C5:N5"/>
    <mergeCell ref="I8:M8"/>
    <mergeCell ref="I9:M9"/>
    <mergeCell ref="I10:M10"/>
    <mergeCell ref="I48:L48"/>
    <mergeCell ref="I49:L49"/>
    <mergeCell ref="I11:M11"/>
    <mergeCell ref="N13:N14"/>
    <mergeCell ref="L13:L14"/>
    <mergeCell ref="M13:M14"/>
  </mergeCells>
  <pageMargins left="0.7" right="0.7" top="0.75" bottom="0.75" header="0.3" footer="0.3"/>
  <pageSetup scale="53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'KEEP ME'!$B$7:$B$160</xm:f>
          </x14:formula1>
          <xm:sqref>C15:C45 C1048576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KEEP ME</vt:lpstr>
      <vt:lpstr>ORDER FORM</vt:lpstr>
      <vt:lpstr>'ORDER FORM'!Print_Area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2017-11-21T17:35:51Z</cp:lastPrinted>
  <dcterms:created xsi:type="dcterms:W3CDTF">2017-11-07T15:04:40Z</dcterms:created>
  <dcterms:modified xsi:type="dcterms:W3CDTF">2018-06-12T16:40:01Z</dcterms:modified>
</cp:coreProperties>
</file>